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E:\Noruzkhan\Pricing Algo\"/>
    </mc:Choice>
  </mc:AlternateContent>
  <xr:revisionPtr revIDLastSave="0" documentId="13_ncr:1_{EDB78264-241C-4C5B-974F-CB62AE4416DB}" xr6:coauthVersionLast="47" xr6:coauthVersionMax="47" xr10:uidLastSave="{00000000-0000-0000-0000-000000000000}"/>
  <bookViews>
    <workbookView xWindow="-120" yWindow="-120" windowWidth="29040" windowHeight="15720" tabRatio="626" activeTab="2" xr2:uid="{53518EBB-595D-43D3-9D3A-3B1EEF9531BC}"/>
  </bookViews>
  <sheets>
    <sheet name="Pricing" sheetId="1" r:id="rId1"/>
    <sheet name="Calendar" sheetId="13" state="hidden" r:id="rId2"/>
    <sheet name="PriceRelations" sheetId="4" r:id="rId3"/>
    <sheet name="Exported" sheetId="2" r:id="rId4"/>
    <sheet name="Changes" sheetId="3" r:id="rId5"/>
    <sheet name="محاسبات خانی" sheetId="6" state="hidden" r:id="rId6"/>
    <sheet name="محاسبات اسپان" sheetId="9" state="hidden" r:id="rId7"/>
    <sheet name="محاسبات زیپ کیپ" sheetId="7" state="hidden" r:id="rId8"/>
    <sheet name="محاسبات گونی" sheetId="8" state="hidden" r:id="rId9"/>
    <sheet name="کارتن ها" sheetId="10" state="hidden" r:id="rId10"/>
    <sheet name="محاسبات استرچ غذایی" sheetId="11" state="hidden" r:id="rId11"/>
  </sheets>
  <functionGroups builtInGroupCount="19"/>
  <definedNames>
    <definedName name="_xlnm._FilterDatabase" localSheetId="3" hidden="1">Exported!$BD$1:$BD$767</definedName>
    <definedName name="_xlnm._FilterDatabase" localSheetId="2" hidden="1">PriceRelations!$A$1:$F$146</definedName>
    <definedName name="_xlnm._FilterDatabase" localSheetId="0" hidden="1">Pricing!$A$1:$AC$716</definedName>
    <definedName name="_xlnm._FilterDatabase" localSheetId="5" hidden="1">'محاسبات خانی'!$A$1:$H$155</definedName>
    <definedName name="_xlnm._FilterDatabase" localSheetId="7" hidden="1">'محاسبات زیپ کیپ'!$A$1:$C$44</definedName>
    <definedName name="ExternalData_1" localSheetId="3" hidden="1">Exported!$A$1:$AT$1072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ported File_55b9c53c-bcb3-413f-afc9-b48ef14b7e4c" name="Exported File" connection="Query - Exported File"/>
          <x15:modelTable id="Pricing_f6edb53c-7254-451c-bcfd-86d8ea6cded4" name="Pricing" connection="Query - Pricing"/>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 l="1"/>
  <c r="F4" i="4"/>
  <c r="F5" i="4"/>
  <c r="F6" i="4"/>
  <c r="F7" i="4"/>
  <c r="F8" i="4"/>
  <c r="F9" i="4"/>
  <c r="F10" i="4"/>
  <c r="F11" i="4"/>
  <c r="F12" i="4"/>
  <c r="F13" i="4"/>
  <c r="F14" i="4"/>
  <c r="F15" i="4"/>
  <c r="F16" i="4"/>
  <c r="F17" i="4"/>
  <c r="F18" i="4"/>
  <c r="F19" i="4"/>
  <c r="F20" i="4"/>
  <c r="F21" i="4"/>
  <c r="F22" i="4"/>
  <c r="F23" i="4"/>
  <c r="F24" i="4"/>
  <c r="F25" i="4"/>
  <c r="F26" i="4"/>
  <c r="F28" i="4"/>
  <c r="F29" i="4"/>
  <c r="F30" i="4"/>
  <c r="F31" i="4"/>
  <c r="F32" i="4"/>
  <c r="F33" i="4"/>
  <c r="F27"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2" i="4"/>
  <c r="D2" i="13"/>
  <c r="D82" i="4" l="1"/>
  <c r="AC716" i="1"/>
  <c r="AC715" i="1"/>
  <c r="Y716" i="1"/>
  <c r="Y715" i="1"/>
  <c r="W716" i="1"/>
  <c r="V716" i="1"/>
  <c r="W715" i="1"/>
  <c r="V715" i="1"/>
  <c r="U716" i="1"/>
  <c r="U715" i="1"/>
  <c r="T716" i="1"/>
  <c r="S716" i="1"/>
  <c r="R716" i="1"/>
  <c r="Q716" i="1"/>
  <c r="T715" i="1"/>
  <c r="S715" i="1"/>
  <c r="R715" i="1"/>
  <c r="Q715" i="1"/>
  <c r="N716" i="1"/>
  <c r="N715" i="1"/>
  <c r="D716" i="1"/>
  <c r="I716" i="1" s="1"/>
  <c r="O716" i="1" s="1"/>
  <c r="D715" i="1"/>
  <c r="I715" i="1" s="1"/>
  <c r="O715" i="1" s="1"/>
  <c r="B716" i="1"/>
  <c r="B715" i="1"/>
  <c r="D73" i="4"/>
  <c r="D22" i="4"/>
  <c r="D69" i="7"/>
  <c r="D68" i="7"/>
  <c r="D67" i="7"/>
  <c r="D66" i="7"/>
  <c r="D65" i="7"/>
  <c r="D64" i="7"/>
  <c r="D63" i="7"/>
  <c r="D62" i="7"/>
  <c r="D61" i="7"/>
  <c r="D60" i="7"/>
  <c r="D59" i="7"/>
  <c r="D58" i="7"/>
  <c r="D57" i="7"/>
  <c r="D56" i="7"/>
  <c r="D55" i="7"/>
  <c r="D54" i="7"/>
  <c r="D53" i="7"/>
  <c r="D52" i="7"/>
  <c r="D51" i="7"/>
  <c r="D50" i="7"/>
  <c r="D49" i="7"/>
  <c r="D48" i="7"/>
  <c r="D47" i="7"/>
  <c r="D46" i="7"/>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712" i="1"/>
  <c r="AC713" i="1"/>
  <c r="AC714" i="1"/>
  <c r="Q539" i="1"/>
  <c r="R539" i="1"/>
  <c r="S539" i="1"/>
  <c r="T539" i="1"/>
  <c r="U539" i="1"/>
  <c r="V539" i="1"/>
  <c r="W539" i="1"/>
  <c r="Y539" i="1"/>
  <c r="Q540" i="1"/>
  <c r="R540" i="1"/>
  <c r="S540" i="1"/>
  <c r="T540" i="1"/>
  <c r="U540" i="1"/>
  <c r="V540" i="1"/>
  <c r="W540" i="1"/>
  <c r="Y540" i="1"/>
  <c r="Q541" i="1"/>
  <c r="R541" i="1"/>
  <c r="S541" i="1"/>
  <c r="T541" i="1"/>
  <c r="U541" i="1"/>
  <c r="V541" i="1"/>
  <c r="W541" i="1"/>
  <c r="Y541" i="1"/>
  <c r="Q542" i="1"/>
  <c r="R542" i="1"/>
  <c r="S542" i="1"/>
  <c r="T542" i="1"/>
  <c r="U542" i="1"/>
  <c r="V542" i="1"/>
  <c r="W542" i="1"/>
  <c r="Y542" i="1"/>
  <c r="Q543" i="1"/>
  <c r="R543" i="1"/>
  <c r="S543" i="1"/>
  <c r="T543" i="1"/>
  <c r="U543" i="1"/>
  <c r="V543" i="1"/>
  <c r="W543" i="1"/>
  <c r="Y543" i="1"/>
  <c r="Q544" i="1"/>
  <c r="R544" i="1"/>
  <c r="S544" i="1"/>
  <c r="T544" i="1"/>
  <c r="U544" i="1"/>
  <c r="V544" i="1"/>
  <c r="W544" i="1"/>
  <c r="Y544" i="1"/>
  <c r="Q545" i="1"/>
  <c r="R545" i="1"/>
  <c r="S545" i="1"/>
  <c r="T545" i="1"/>
  <c r="U545" i="1"/>
  <c r="V545" i="1"/>
  <c r="W545" i="1"/>
  <c r="Y545" i="1"/>
  <c r="Q546" i="1"/>
  <c r="R546" i="1"/>
  <c r="S546" i="1"/>
  <c r="T546" i="1"/>
  <c r="U546" i="1"/>
  <c r="V546" i="1"/>
  <c r="W546" i="1"/>
  <c r="Y546" i="1"/>
  <c r="Q547" i="1"/>
  <c r="R547" i="1"/>
  <c r="S547" i="1"/>
  <c r="T547" i="1"/>
  <c r="U547" i="1"/>
  <c r="V547" i="1"/>
  <c r="W547" i="1"/>
  <c r="Y547" i="1"/>
  <c r="Q548" i="1"/>
  <c r="R548" i="1"/>
  <c r="S548" i="1"/>
  <c r="T548" i="1"/>
  <c r="U548" i="1"/>
  <c r="V548" i="1"/>
  <c r="W548" i="1"/>
  <c r="Y548" i="1"/>
  <c r="Q549" i="1"/>
  <c r="R549" i="1"/>
  <c r="S549" i="1"/>
  <c r="T549" i="1"/>
  <c r="U549" i="1"/>
  <c r="V549" i="1"/>
  <c r="W549" i="1"/>
  <c r="Y549" i="1"/>
  <c r="Q550" i="1"/>
  <c r="R550" i="1"/>
  <c r="S550" i="1"/>
  <c r="T550" i="1"/>
  <c r="U550" i="1"/>
  <c r="V550" i="1"/>
  <c r="W550" i="1"/>
  <c r="Y550" i="1"/>
  <c r="Q551" i="1"/>
  <c r="R551" i="1"/>
  <c r="S551" i="1"/>
  <c r="T551" i="1"/>
  <c r="U551" i="1"/>
  <c r="V551" i="1"/>
  <c r="W551" i="1"/>
  <c r="Y551" i="1"/>
  <c r="Q552" i="1"/>
  <c r="R552" i="1"/>
  <c r="S552" i="1"/>
  <c r="T552" i="1"/>
  <c r="U552" i="1"/>
  <c r="V552" i="1"/>
  <c r="W552" i="1"/>
  <c r="Y552" i="1"/>
  <c r="Q553" i="1"/>
  <c r="R553" i="1"/>
  <c r="S553" i="1"/>
  <c r="T553" i="1"/>
  <c r="U553" i="1"/>
  <c r="V553" i="1"/>
  <c r="W553" i="1"/>
  <c r="Y553" i="1"/>
  <c r="Q554" i="1"/>
  <c r="R554" i="1"/>
  <c r="S554" i="1"/>
  <c r="T554" i="1"/>
  <c r="U554" i="1"/>
  <c r="V554" i="1"/>
  <c r="W554" i="1"/>
  <c r="Y554" i="1"/>
  <c r="Q555" i="1"/>
  <c r="R555" i="1"/>
  <c r="S555" i="1"/>
  <c r="T555" i="1"/>
  <c r="U555" i="1"/>
  <c r="V555" i="1"/>
  <c r="W555" i="1"/>
  <c r="Y555" i="1"/>
  <c r="Q556" i="1"/>
  <c r="R556" i="1"/>
  <c r="S556" i="1"/>
  <c r="T556" i="1"/>
  <c r="U556" i="1"/>
  <c r="V556" i="1"/>
  <c r="W556" i="1"/>
  <c r="Y556" i="1"/>
  <c r="Q557" i="1"/>
  <c r="R557" i="1"/>
  <c r="S557" i="1"/>
  <c r="T557" i="1"/>
  <c r="U557" i="1"/>
  <c r="V557" i="1"/>
  <c r="W557" i="1"/>
  <c r="Y557" i="1"/>
  <c r="Q558" i="1"/>
  <c r="R558" i="1"/>
  <c r="S558" i="1"/>
  <c r="T558" i="1"/>
  <c r="U558" i="1"/>
  <c r="V558" i="1"/>
  <c r="W558" i="1"/>
  <c r="Y558" i="1"/>
  <c r="Q559" i="1"/>
  <c r="R559" i="1"/>
  <c r="S559" i="1"/>
  <c r="T559" i="1"/>
  <c r="U559" i="1"/>
  <c r="V559" i="1"/>
  <c r="W559" i="1"/>
  <c r="Y559" i="1"/>
  <c r="Q560" i="1"/>
  <c r="R560" i="1"/>
  <c r="S560" i="1"/>
  <c r="T560" i="1"/>
  <c r="U560" i="1"/>
  <c r="V560" i="1"/>
  <c r="W560" i="1"/>
  <c r="Y560" i="1"/>
  <c r="Q561" i="1"/>
  <c r="R561" i="1"/>
  <c r="S561" i="1"/>
  <c r="T561" i="1"/>
  <c r="U561" i="1"/>
  <c r="V561" i="1"/>
  <c r="W561" i="1"/>
  <c r="Y561" i="1"/>
  <c r="Q562" i="1"/>
  <c r="R562" i="1"/>
  <c r="S562" i="1"/>
  <c r="T562" i="1"/>
  <c r="U562" i="1"/>
  <c r="V562" i="1"/>
  <c r="W562" i="1"/>
  <c r="Y562" i="1"/>
  <c r="Q712" i="1"/>
  <c r="R712" i="1"/>
  <c r="S712" i="1"/>
  <c r="T712" i="1"/>
  <c r="U712" i="1"/>
  <c r="V712" i="1"/>
  <c r="W712" i="1"/>
  <c r="Y712" i="1"/>
  <c r="Q713" i="1"/>
  <c r="R713" i="1"/>
  <c r="S713" i="1"/>
  <c r="T713" i="1"/>
  <c r="U713" i="1"/>
  <c r="V713" i="1"/>
  <c r="W713" i="1"/>
  <c r="Y713" i="1"/>
  <c r="Q714" i="1"/>
  <c r="R714" i="1"/>
  <c r="S714" i="1"/>
  <c r="T714" i="1"/>
  <c r="U714" i="1"/>
  <c r="V714" i="1"/>
  <c r="W714" i="1"/>
  <c r="Y714" i="1"/>
  <c r="N539" i="1"/>
  <c r="N540" i="1"/>
  <c r="N541" i="1"/>
  <c r="N542" i="1"/>
  <c r="N543" i="1"/>
  <c r="N544" i="1"/>
  <c r="N545" i="1"/>
  <c r="N546" i="1"/>
  <c r="N547" i="1"/>
  <c r="N548" i="1"/>
  <c r="N549" i="1"/>
  <c r="N550" i="1"/>
  <c r="N551" i="1"/>
  <c r="N552" i="1"/>
  <c r="N553" i="1"/>
  <c r="N554" i="1"/>
  <c r="N555" i="1"/>
  <c r="N556" i="1"/>
  <c r="N557" i="1"/>
  <c r="N558" i="1"/>
  <c r="N559" i="1"/>
  <c r="N560" i="1"/>
  <c r="N561" i="1"/>
  <c r="N562" i="1"/>
  <c r="N712" i="1"/>
  <c r="N713" i="1"/>
  <c r="N714" i="1"/>
  <c r="D539" i="1"/>
  <c r="I539" i="1" s="1"/>
  <c r="O539" i="1" s="1"/>
  <c r="D540" i="1"/>
  <c r="I540" i="1" s="1"/>
  <c r="O540" i="1" s="1"/>
  <c r="D541" i="1"/>
  <c r="I541" i="1" s="1"/>
  <c r="O541" i="1" s="1"/>
  <c r="D542" i="1"/>
  <c r="I542" i="1" s="1"/>
  <c r="O542" i="1" s="1"/>
  <c r="D543" i="1"/>
  <c r="I543" i="1" s="1"/>
  <c r="O543" i="1" s="1"/>
  <c r="D544" i="1"/>
  <c r="I544" i="1" s="1"/>
  <c r="O544" i="1" s="1"/>
  <c r="D545" i="1"/>
  <c r="I545" i="1" s="1"/>
  <c r="O545" i="1" s="1"/>
  <c r="D546" i="1"/>
  <c r="I546" i="1" s="1"/>
  <c r="O546" i="1" s="1"/>
  <c r="D547" i="1"/>
  <c r="I547" i="1" s="1"/>
  <c r="O547" i="1" s="1"/>
  <c r="D548" i="1"/>
  <c r="I548" i="1" s="1"/>
  <c r="O548" i="1" s="1"/>
  <c r="D549" i="1"/>
  <c r="I549" i="1" s="1"/>
  <c r="O549" i="1" s="1"/>
  <c r="D550" i="1"/>
  <c r="I550" i="1" s="1"/>
  <c r="O550" i="1" s="1"/>
  <c r="D551" i="1"/>
  <c r="I551" i="1" s="1"/>
  <c r="O551" i="1" s="1"/>
  <c r="D552" i="1"/>
  <c r="I552" i="1" s="1"/>
  <c r="O552" i="1" s="1"/>
  <c r="D553" i="1"/>
  <c r="I553" i="1" s="1"/>
  <c r="O553" i="1" s="1"/>
  <c r="D554" i="1"/>
  <c r="I554" i="1" s="1"/>
  <c r="O554" i="1" s="1"/>
  <c r="D555" i="1"/>
  <c r="I555" i="1" s="1"/>
  <c r="O555" i="1" s="1"/>
  <c r="D556" i="1"/>
  <c r="I556" i="1" s="1"/>
  <c r="O556" i="1" s="1"/>
  <c r="D557" i="1"/>
  <c r="I557" i="1" s="1"/>
  <c r="O557" i="1" s="1"/>
  <c r="D558" i="1"/>
  <c r="I558" i="1" s="1"/>
  <c r="O558" i="1" s="1"/>
  <c r="D559" i="1"/>
  <c r="I559" i="1" s="1"/>
  <c r="O559" i="1" s="1"/>
  <c r="D560" i="1"/>
  <c r="I560" i="1" s="1"/>
  <c r="O560" i="1" s="1"/>
  <c r="D561" i="1"/>
  <c r="I561" i="1" s="1"/>
  <c r="O561" i="1" s="1"/>
  <c r="D562" i="1"/>
  <c r="I562" i="1" s="1"/>
  <c r="O562" i="1" s="1"/>
  <c r="D712" i="1"/>
  <c r="I712" i="1" s="1"/>
  <c r="O712" i="1" s="1"/>
  <c r="D713" i="1"/>
  <c r="I713" i="1" s="1"/>
  <c r="O713" i="1" s="1"/>
  <c r="D714" i="1"/>
  <c r="I714" i="1" s="1"/>
  <c r="O714" i="1" s="1"/>
  <c r="B539" i="1"/>
  <c r="B540" i="1"/>
  <c r="B541" i="1"/>
  <c r="B542" i="1"/>
  <c r="B543" i="1"/>
  <c r="B544" i="1"/>
  <c r="B545" i="1"/>
  <c r="B546" i="1"/>
  <c r="B547" i="1"/>
  <c r="B548" i="1"/>
  <c r="B549" i="1"/>
  <c r="B550" i="1"/>
  <c r="B551" i="1"/>
  <c r="B552" i="1"/>
  <c r="B553" i="1"/>
  <c r="B554" i="1"/>
  <c r="B555" i="1"/>
  <c r="B556" i="1"/>
  <c r="B557" i="1"/>
  <c r="B558" i="1"/>
  <c r="B559" i="1"/>
  <c r="B560" i="1"/>
  <c r="B561" i="1"/>
  <c r="B562" i="1"/>
  <c r="B712" i="1"/>
  <c r="B713" i="1"/>
  <c r="B714" i="1"/>
  <c r="P715" i="1" l="1"/>
  <c r="P716" i="1"/>
  <c r="P713" i="1"/>
  <c r="P544" i="1"/>
  <c r="P712" i="1"/>
  <c r="P543" i="1"/>
  <c r="P562" i="1"/>
  <c r="P542" i="1"/>
  <c r="P552" i="1"/>
  <c r="P548" i="1"/>
  <c r="P547" i="1"/>
  <c r="P546" i="1"/>
  <c r="P714" i="1"/>
  <c r="P545" i="1"/>
  <c r="P559" i="1"/>
  <c r="P557" i="1"/>
  <c r="P556" i="1"/>
  <c r="P554" i="1"/>
  <c r="P553" i="1"/>
  <c r="P540" i="1"/>
  <c r="P561" i="1"/>
  <c r="P551" i="1"/>
  <c r="P550" i="1"/>
  <c r="P541" i="1"/>
  <c r="P560" i="1"/>
  <c r="P539" i="1"/>
  <c r="P558" i="1"/>
  <c r="P555" i="1"/>
  <c r="P549" i="1"/>
  <c r="D1" i="11"/>
  <c r="D2" i="11"/>
  <c r="D3" i="11"/>
  <c r="D4" i="11"/>
  <c r="D5" i="11"/>
  <c r="D6" i="11"/>
  <c r="D7" i="11"/>
  <c r="D8" i="11"/>
  <c r="D9" i="11"/>
  <c r="D10" i="11"/>
  <c r="D11" i="11"/>
  <c r="D12" i="11"/>
  <c r="D13" i="11"/>
  <c r="D14" i="11"/>
  <c r="D15" i="11"/>
  <c r="D16" i="11"/>
  <c r="D17" i="11"/>
  <c r="D18" i="11"/>
  <c r="D19" i="11"/>
  <c r="D2" i="10"/>
  <c r="D3" i="10"/>
  <c r="D4" i="10"/>
  <c r="D5" i="10"/>
  <c r="D6" i="10"/>
  <c r="D7" i="10"/>
  <c r="D8" i="10"/>
  <c r="D9" i="10"/>
  <c r="D1" i="10"/>
  <c r="C86" i="4"/>
  <c r="E633" i="1"/>
  <c r="E629" i="1"/>
  <c r="D9" i="9"/>
  <c r="D10" i="9"/>
  <c r="D11" i="9"/>
  <c r="D12" i="9"/>
  <c r="D13" i="9"/>
  <c r="D14" i="9"/>
  <c r="D15" i="9"/>
  <c r="D8" i="9"/>
  <c r="D2" i="9"/>
  <c r="D3" i="9"/>
  <c r="D4" i="9"/>
  <c r="D5" i="9"/>
  <c r="D6" i="9"/>
  <c r="D7" i="9"/>
  <c r="D1" i="9"/>
  <c r="E628" i="1"/>
  <c r="E627" i="1"/>
  <c r="E626" i="1"/>
  <c r="E625" i="1"/>
  <c r="E624" i="1"/>
  <c r="E623" i="1"/>
  <c r="E622" i="1"/>
  <c r="E621" i="1"/>
  <c r="E620" i="1"/>
  <c r="E619" i="1"/>
  <c r="E618" i="1"/>
  <c r="E617" i="1"/>
  <c r="E616" i="1"/>
  <c r="D7" i="8"/>
  <c r="D8" i="8"/>
  <c r="D9" i="8"/>
  <c r="D10" i="8"/>
  <c r="D11" i="8"/>
  <c r="D12" i="8"/>
  <c r="D13" i="8"/>
  <c r="D1" i="8"/>
  <c r="D2" i="8"/>
  <c r="D3" i="8"/>
  <c r="D4" i="8"/>
  <c r="D5" i="8"/>
  <c r="D6" i="8"/>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497" i="1"/>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2" i="7"/>
  <c r="K43" i="6" l="1"/>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2" i="6"/>
  <c r="AC164" i="1"/>
  <c r="Y164" i="1"/>
  <c r="W164" i="1"/>
  <c r="V164" i="1"/>
  <c r="U164" i="1"/>
  <c r="T164" i="1"/>
  <c r="S164" i="1"/>
  <c r="R164" i="1"/>
  <c r="Q164" i="1"/>
  <c r="N164" i="1"/>
  <c r="D164" i="1"/>
  <c r="I164" i="1" s="1"/>
  <c r="O164" i="1" s="1"/>
  <c r="B164" i="1"/>
  <c r="B163" i="1"/>
  <c r="D163" i="1"/>
  <c r="I163" i="1" s="1"/>
  <c r="O163" i="1" s="1"/>
  <c r="N163" i="1"/>
  <c r="Q163" i="1"/>
  <c r="R163" i="1"/>
  <c r="S163" i="1"/>
  <c r="T163" i="1"/>
  <c r="U163" i="1"/>
  <c r="V163" i="1"/>
  <c r="W163" i="1"/>
  <c r="Y163" i="1"/>
  <c r="AC163" i="1"/>
  <c r="P163" i="1" l="1"/>
  <c r="P164" i="1"/>
  <c r="B157" i="1" l="1"/>
  <c r="E675" i="1"/>
  <c r="B25" i="4"/>
  <c r="C25" i="4"/>
  <c r="B26" i="4"/>
  <c r="C26" i="4"/>
  <c r="B28" i="4"/>
  <c r="C28" i="4"/>
  <c r="B29" i="4"/>
  <c r="C29" i="4"/>
  <c r="B30" i="4"/>
  <c r="C30" i="4"/>
  <c r="B31" i="4"/>
  <c r="C31" i="4"/>
  <c r="B32" i="4"/>
  <c r="C32" i="4"/>
  <c r="B33" i="4"/>
  <c r="C33" i="4"/>
  <c r="B27" i="4"/>
  <c r="C27"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7" i="4"/>
  <c r="C7" i="4"/>
  <c r="B8" i="4"/>
  <c r="C8" i="4"/>
  <c r="B9" i="4"/>
  <c r="C9" i="4"/>
  <c r="B10" i="4"/>
  <c r="C10" i="4"/>
  <c r="B11" i="4"/>
  <c r="C11" i="4"/>
  <c r="B12" i="4"/>
  <c r="C12" i="4"/>
  <c r="B13" i="4"/>
  <c r="C13" i="4"/>
  <c r="B14" i="4"/>
  <c r="C14"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C24" i="4"/>
  <c r="B24" i="4"/>
  <c r="C23" i="4"/>
  <c r="B23" i="4"/>
  <c r="C22" i="4"/>
  <c r="B22" i="4"/>
  <c r="E81" i="1" l="1"/>
  <c r="E82" i="1"/>
  <c r="C3" i="4"/>
  <c r="C4" i="4"/>
  <c r="C5" i="4"/>
  <c r="C6" i="4"/>
  <c r="C15" i="4"/>
  <c r="C16" i="4"/>
  <c r="C17" i="4"/>
  <c r="C18" i="4"/>
  <c r="C19" i="4"/>
  <c r="C20" i="4"/>
  <c r="C21" i="4"/>
  <c r="C2" i="4"/>
  <c r="B3" i="4"/>
  <c r="B4" i="4"/>
  <c r="B5" i="4"/>
  <c r="B6" i="4"/>
  <c r="B15" i="4"/>
  <c r="B16" i="4"/>
  <c r="B17" i="4"/>
  <c r="B18" i="4"/>
  <c r="B19" i="4"/>
  <c r="B20" i="4"/>
  <c r="B21" i="4"/>
  <c r="B2" i="4"/>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70" i="1"/>
  <c r="B469" i="1"/>
  <c r="B468" i="1"/>
  <c r="B467" i="1"/>
  <c r="B466" i="1"/>
  <c r="B465" i="1"/>
  <c r="B408" i="1"/>
  <c r="B407" i="1"/>
  <c r="B406" i="1"/>
  <c r="B405" i="1"/>
  <c r="B404" i="1"/>
  <c r="B403" i="1"/>
  <c r="B402" i="1"/>
  <c r="B401" i="1"/>
  <c r="B482" i="1"/>
  <c r="B481" i="1"/>
  <c r="B480" i="1"/>
  <c r="B479" i="1"/>
  <c r="B478" i="1"/>
  <c r="B477" i="1"/>
  <c r="B476" i="1"/>
  <c r="B475" i="1"/>
  <c r="B474" i="1"/>
  <c r="B473" i="1"/>
  <c r="B472" i="1"/>
  <c r="B471" i="1"/>
  <c r="B400" i="1"/>
  <c r="B399" i="1"/>
  <c r="B398" i="1"/>
  <c r="B397" i="1"/>
  <c r="B396" i="1"/>
  <c r="B395" i="1"/>
  <c r="B464" i="1"/>
  <c r="B463" i="1"/>
  <c r="B462" i="1"/>
  <c r="B461" i="1"/>
  <c r="B460" i="1"/>
  <c r="B459" i="1"/>
  <c r="B458" i="1"/>
  <c r="B457" i="1"/>
  <c r="B456" i="1"/>
  <c r="B455" i="1"/>
  <c r="B454" i="1"/>
  <c r="B453" i="1"/>
  <c r="B452" i="1"/>
  <c r="B451" i="1"/>
  <c r="B450" i="1"/>
  <c r="B449" i="1"/>
  <c r="B448" i="1"/>
  <c r="B447" i="1"/>
  <c r="B446" i="1"/>
  <c r="B445" i="1"/>
  <c r="B444" i="1"/>
  <c r="B443" i="1"/>
  <c r="B442" i="1"/>
  <c r="B441"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41" i="1"/>
  <c r="B240" i="1"/>
  <c r="B239" i="1"/>
  <c r="B238" i="1"/>
  <c r="B237" i="1"/>
  <c r="B236"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35" i="1"/>
  <c r="B234" i="1"/>
  <c r="B233" i="1"/>
  <c r="B232" i="1"/>
  <c r="B231" i="1"/>
  <c r="B230" i="1"/>
  <c r="B229" i="1"/>
  <c r="B228" i="1"/>
  <c r="B227" i="1"/>
  <c r="B226" i="1"/>
  <c r="B225" i="1"/>
  <c r="B224" i="1"/>
  <c r="B223" i="1"/>
  <c r="B222" i="1"/>
  <c r="B221" i="1"/>
  <c r="B220" i="1"/>
  <c r="B219" i="1"/>
  <c r="B218" i="1"/>
  <c r="B208" i="1"/>
  <c r="B207" i="1"/>
  <c r="B213" i="1"/>
  <c r="B212" i="1"/>
  <c r="B211" i="1"/>
  <c r="B210" i="1"/>
  <c r="B209" i="1"/>
  <c r="B214" i="1"/>
  <c r="B217" i="1"/>
  <c r="B216" i="1"/>
  <c r="B215" i="1"/>
  <c r="B206" i="1"/>
  <c r="B205" i="1"/>
  <c r="B204" i="1"/>
  <c r="B203" i="1"/>
  <c r="B202" i="1"/>
  <c r="B201" i="1"/>
  <c r="B200" i="1"/>
  <c r="B199" i="1"/>
  <c r="B198" i="1"/>
  <c r="B197" i="1"/>
  <c r="B196" i="1"/>
  <c r="B154" i="1"/>
  <c r="B155" i="1"/>
  <c r="B153" i="1"/>
  <c r="B152" i="1"/>
  <c r="B194" i="1"/>
  <c r="B193" i="1"/>
  <c r="B192" i="1"/>
  <c r="B191" i="1"/>
  <c r="B190" i="1"/>
  <c r="B189" i="1"/>
  <c r="B188" i="1"/>
  <c r="B187" i="1"/>
  <c r="B186" i="1"/>
  <c r="B185" i="1"/>
  <c r="B184" i="1"/>
  <c r="B183" i="1"/>
  <c r="B182" i="1"/>
  <c r="B181" i="1"/>
  <c r="B180" i="1"/>
  <c r="B179" i="1"/>
  <c r="B178" i="1"/>
  <c r="B177" i="1"/>
  <c r="B176" i="1"/>
  <c r="B175" i="1"/>
  <c r="B174" i="1"/>
  <c r="B173" i="1"/>
  <c r="B195" i="1"/>
  <c r="B172" i="1"/>
  <c r="B171" i="1"/>
  <c r="B170" i="1"/>
  <c r="B169" i="1"/>
  <c r="B167" i="1"/>
  <c r="B168" i="1"/>
  <c r="B166" i="1"/>
  <c r="B165" i="1"/>
  <c r="B160" i="1"/>
  <c r="B162" i="1"/>
  <c r="B161" i="1"/>
  <c r="B159" i="1"/>
  <c r="B158" i="1"/>
  <c r="B156"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4" i="1"/>
  <c r="B116" i="1"/>
  <c r="B115" i="1"/>
  <c r="B113" i="1"/>
  <c r="B111" i="1"/>
  <c r="B112" i="1"/>
  <c r="B110" i="1"/>
  <c r="B108" i="1"/>
  <c r="B105" i="1"/>
  <c r="B109" i="1"/>
  <c r="B104" i="1"/>
  <c r="B103" i="1"/>
  <c r="B107" i="1"/>
  <c r="B106" i="1"/>
  <c r="B102" i="1"/>
  <c r="B101" i="1"/>
  <c r="B97" i="1"/>
  <c r="B96" i="1"/>
  <c r="B98" i="1"/>
  <c r="B95" i="1"/>
  <c r="B90" i="1"/>
  <c r="B94" i="1"/>
  <c r="B93" i="1"/>
  <c r="B92" i="1"/>
  <c r="B99" i="1"/>
  <c r="B91" i="1"/>
  <c r="B10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57" i="1"/>
  <c r="B56" i="1"/>
  <c r="B55" i="1"/>
  <c r="B54" i="1"/>
  <c r="B53" i="1"/>
  <c r="B52" i="1"/>
  <c r="B51" i="1"/>
  <c r="B50" i="1"/>
  <c r="B49" i="1"/>
  <c r="B48" i="1"/>
  <c r="B60" i="1"/>
  <c r="B59" i="1"/>
  <c r="B5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70" i="1"/>
  <c r="N469" i="1"/>
  <c r="N468" i="1"/>
  <c r="N467" i="1"/>
  <c r="N466" i="1"/>
  <c r="N465" i="1"/>
  <c r="N408" i="1"/>
  <c r="N407" i="1"/>
  <c r="N406" i="1"/>
  <c r="N405" i="1"/>
  <c r="N404" i="1"/>
  <c r="N403" i="1"/>
  <c r="N402" i="1"/>
  <c r="N401" i="1"/>
  <c r="N482" i="1"/>
  <c r="N481" i="1"/>
  <c r="N480" i="1"/>
  <c r="N479" i="1"/>
  <c r="N478" i="1"/>
  <c r="N477" i="1"/>
  <c r="N476" i="1"/>
  <c r="N475" i="1"/>
  <c r="N474" i="1"/>
  <c r="N473" i="1"/>
  <c r="N472" i="1"/>
  <c r="N471" i="1"/>
  <c r="N400" i="1"/>
  <c r="N399" i="1"/>
  <c r="N398" i="1"/>
  <c r="N397" i="1"/>
  <c r="N396" i="1"/>
  <c r="N395" i="1"/>
  <c r="N464" i="1"/>
  <c r="N463" i="1"/>
  <c r="N462" i="1"/>
  <c r="N461" i="1"/>
  <c r="N460" i="1"/>
  <c r="N459" i="1"/>
  <c r="N458" i="1"/>
  <c r="N457" i="1"/>
  <c r="N456" i="1"/>
  <c r="N455" i="1"/>
  <c r="N454" i="1"/>
  <c r="N453" i="1"/>
  <c r="N452" i="1"/>
  <c r="N451" i="1"/>
  <c r="N450" i="1"/>
  <c r="N449" i="1"/>
  <c r="N448" i="1"/>
  <c r="N447" i="1"/>
  <c r="N446" i="1"/>
  <c r="N445" i="1"/>
  <c r="N444" i="1"/>
  <c r="N443" i="1"/>
  <c r="N442" i="1"/>
  <c r="N441"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41" i="1"/>
  <c r="N240" i="1"/>
  <c r="N239" i="1"/>
  <c r="N238" i="1"/>
  <c r="N237" i="1"/>
  <c r="N236"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35" i="1"/>
  <c r="N234" i="1"/>
  <c r="N233" i="1"/>
  <c r="N232" i="1"/>
  <c r="N231" i="1"/>
  <c r="N230" i="1"/>
  <c r="N229" i="1"/>
  <c r="N228" i="1"/>
  <c r="N227" i="1"/>
  <c r="N226" i="1"/>
  <c r="N225" i="1"/>
  <c r="N224" i="1"/>
  <c r="N223" i="1"/>
  <c r="N222" i="1"/>
  <c r="N221" i="1"/>
  <c r="N220" i="1"/>
  <c r="N219" i="1"/>
  <c r="N218" i="1"/>
  <c r="N208" i="1"/>
  <c r="N207" i="1"/>
  <c r="N213" i="1"/>
  <c r="N212" i="1"/>
  <c r="N211" i="1"/>
  <c r="N210" i="1"/>
  <c r="N209" i="1"/>
  <c r="N214" i="1"/>
  <c r="N217" i="1"/>
  <c r="N216" i="1"/>
  <c r="N215" i="1"/>
  <c r="N206" i="1"/>
  <c r="N205" i="1"/>
  <c r="N204" i="1"/>
  <c r="N203" i="1"/>
  <c r="N202" i="1"/>
  <c r="N201" i="1"/>
  <c r="N200" i="1"/>
  <c r="N199" i="1"/>
  <c r="N198" i="1"/>
  <c r="N197" i="1"/>
  <c r="N196" i="1"/>
  <c r="N154" i="1"/>
  <c r="N157" i="1"/>
  <c r="N155" i="1"/>
  <c r="N153" i="1"/>
  <c r="N152" i="1"/>
  <c r="N194" i="1"/>
  <c r="N193" i="1"/>
  <c r="N192" i="1"/>
  <c r="N191" i="1"/>
  <c r="N190" i="1"/>
  <c r="N189" i="1"/>
  <c r="N188" i="1"/>
  <c r="N187" i="1"/>
  <c r="N186" i="1"/>
  <c r="N185" i="1"/>
  <c r="N184" i="1"/>
  <c r="N183" i="1"/>
  <c r="N182" i="1"/>
  <c r="N181" i="1"/>
  <c r="N180" i="1"/>
  <c r="N179" i="1"/>
  <c r="N178" i="1"/>
  <c r="N177" i="1"/>
  <c r="N176" i="1"/>
  <c r="N175" i="1"/>
  <c r="N174" i="1"/>
  <c r="N173" i="1"/>
  <c r="N195" i="1"/>
  <c r="N172" i="1"/>
  <c r="N171" i="1"/>
  <c r="N170" i="1"/>
  <c r="N169" i="1"/>
  <c r="N167" i="1"/>
  <c r="N168" i="1"/>
  <c r="N166" i="1"/>
  <c r="N165" i="1"/>
  <c r="N160" i="1"/>
  <c r="N162" i="1"/>
  <c r="N161" i="1"/>
  <c r="N159" i="1"/>
  <c r="N158" i="1"/>
  <c r="N156"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4" i="1"/>
  <c r="N116" i="1"/>
  <c r="N115" i="1"/>
  <c r="N113" i="1"/>
  <c r="N111" i="1"/>
  <c r="N112" i="1"/>
  <c r="N110" i="1"/>
  <c r="N108" i="1"/>
  <c r="N105" i="1"/>
  <c r="N109" i="1"/>
  <c r="N104" i="1"/>
  <c r="N103" i="1"/>
  <c r="N107" i="1"/>
  <c r="N106" i="1"/>
  <c r="N102" i="1"/>
  <c r="N101" i="1"/>
  <c r="N97" i="1"/>
  <c r="N96" i="1"/>
  <c r="N98" i="1"/>
  <c r="N95" i="1"/>
  <c r="N90" i="1"/>
  <c r="N94" i="1"/>
  <c r="N93" i="1"/>
  <c r="N92" i="1"/>
  <c r="N99" i="1"/>
  <c r="N91" i="1"/>
  <c r="N10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57" i="1"/>
  <c r="N56" i="1"/>
  <c r="N55" i="1"/>
  <c r="N54" i="1"/>
  <c r="N53" i="1"/>
  <c r="N52" i="1"/>
  <c r="N51" i="1"/>
  <c r="N50" i="1"/>
  <c r="N49" i="1"/>
  <c r="N48" i="1"/>
  <c r="N60" i="1"/>
  <c r="N59" i="1"/>
  <c r="N5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D711" i="1"/>
  <c r="D710" i="1"/>
  <c r="D709" i="1"/>
  <c r="D708" i="1"/>
  <c r="D707" i="1"/>
  <c r="D706" i="1"/>
  <c r="D705" i="1"/>
  <c r="D704" i="1"/>
  <c r="D703" i="1"/>
  <c r="D702" i="1"/>
  <c r="D701" i="1"/>
  <c r="D700" i="1"/>
  <c r="D699" i="1"/>
  <c r="D698" i="1"/>
  <c r="D697" i="1"/>
  <c r="D696" i="1"/>
  <c r="D695" i="1"/>
  <c r="D694" i="1"/>
  <c r="D693" i="1"/>
  <c r="D692" i="1"/>
  <c r="D691" i="1"/>
  <c r="D690" i="1"/>
  <c r="D689" i="1"/>
  <c r="D688" i="1"/>
  <c r="D687" i="1"/>
  <c r="D686" i="1"/>
  <c r="D685" i="1"/>
  <c r="D684" i="1"/>
  <c r="D683" i="1"/>
  <c r="D682" i="1"/>
  <c r="D681" i="1"/>
  <c r="D680" i="1"/>
  <c r="D679" i="1"/>
  <c r="D678" i="1"/>
  <c r="D677" i="1"/>
  <c r="D676" i="1"/>
  <c r="D675" i="1"/>
  <c r="D674" i="1"/>
  <c r="D673" i="1"/>
  <c r="D672" i="1"/>
  <c r="D671" i="1"/>
  <c r="D670" i="1"/>
  <c r="D669" i="1"/>
  <c r="D668" i="1"/>
  <c r="D667" i="1"/>
  <c r="D666" i="1"/>
  <c r="D665" i="1"/>
  <c r="D664" i="1"/>
  <c r="D663" i="1"/>
  <c r="D662" i="1"/>
  <c r="D661" i="1"/>
  <c r="D660" i="1"/>
  <c r="D659" i="1"/>
  <c r="D658" i="1"/>
  <c r="D657" i="1"/>
  <c r="D656" i="1"/>
  <c r="D655" i="1"/>
  <c r="D654" i="1"/>
  <c r="D653" i="1"/>
  <c r="D652" i="1"/>
  <c r="D651" i="1"/>
  <c r="D650" i="1"/>
  <c r="D649" i="1"/>
  <c r="D648" i="1"/>
  <c r="D647" i="1"/>
  <c r="D646" i="1"/>
  <c r="D645" i="1"/>
  <c r="D644" i="1"/>
  <c r="D643" i="1"/>
  <c r="D642" i="1"/>
  <c r="D641" i="1"/>
  <c r="D640" i="1"/>
  <c r="D639" i="1"/>
  <c r="D638" i="1"/>
  <c r="D637" i="1"/>
  <c r="D636" i="1"/>
  <c r="D635" i="1"/>
  <c r="D634" i="1"/>
  <c r="D633" i="1"/>
  <c r="D632" i="1"/>
  <c r="D631" i="1"/>
  <c r="D630" i="1"/>
  <c r="D629" i="1"/>
  <c r="D628" i="1"/>
  <c r="D627" i="1"/>
  <c r="D626" i="1"/>
  <c r="D625" i="1"/>
  <c r="D624" i="1"/>
  <c r="D623" i="1"/>
  <c r="D622" i="1"/>
  <c r="D621" i="1"/>
  <c r="D620" i="1"/>
  <c r="D619" i="1"/>
  <c r="D618" i="1"/>
  <c r="D617" i="1"/>
  <c r="D616" i="1"/>
  <c r="D615" i="1"/>
  <c r="D614" i="1"/>
  <c r="D613" i="1"/>
  <c r="D612" i="1"/>
  <c r="D611" i="1"/>
  <c r="D610" i="1"/>
  <c r="D609" i="1"/>
  <c r="D608" i="1"/>
  <c r="D607" i="1"/>
  <c r="D606" i="1"/>
  <c r="D605" i="1"/>
  <c r="D604" i="1"/>
  <c r="D603" i="1"/>
  <c r="D602" i="1"/>
  <c r="D601" i="1"/>
  <c r="D600" i="1"/>
  <c r="D599" i="1"/>
  <c r="D598" i="1"/>
  <c r="D597" i="1"/>
  <c r="D596" i="1"/>
  <c r="D595" i="1"/>
  <c r="D594" i="1"/>
  <c r="D593" i="1"/>
  <c r="D592" i="1"/>
  <c r="D591" i="1"/>
  <c r="D590" i="1"/>
  <c r="D589"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38" i="1"/>
  <c r="D537" i="1"/>
  <c r="D536" i="1"/>
  <c r="D535" i="1"/>
  <c r="D534" i="1"/>
  <c r="D533" i="1"/>
  <c r="D532" i="1"/>
  <c r="D531" i="1"/>
  <c r="D530"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70" i="1"/>
  <c r="D469" i="1"/>
  <c r="D468" i="1"/>
  <c r="D467" i="1"/>
  <c r="D466" i="1"/>
  <c r="D465" i="1"/>
  <c r="D408" i="1"/>
  <c r="D407" i="1"/>
  <c r="D406" i="1"/>
  <c r="D405" i="1"/>
  <c r="D404" i="1"/>
  <c r="D403" i="1"/>
  <c r="D402" i="1"/>
  <c r="D401" i="1"/>
  <c r="D482" i="1"/>
  <c r="D481" i="1"/>
  <c r="D480" i="1"/>
  <c r="D479" i="1"/>
  <c r="D478" i="1"/>
  <c r="D477" i="1"/>
  <c r="D476" i="1"/>
  <c r="D475" i="1"/>
  <c r="D474" i="1"/>
  <c r="D473" i="1"/>
  <c r="D472" i="1"/>
  <c r="D471" i="1"/>
  <c r="D400" i="1"/>
  <c r="D399" i="1"/>
  <c r="D398" i="1"/>
  <c r="D397" i="1"/>
  <c r="D396" i="1"/>
  <c r="D395" i="1"/>
  <c r="D464" i="1"/>
  <c r="D463" i="1"/>
  <c r="D462" i="1"/>
  <c r="D461" i="1"/>
  <c r="D460" i="1"/>
  <c r="D459" i="1"/>
  <c r="D458" i="1"/>
  <c r="D457" i="1"/>
  <c r="D456" i="1"/>
  <c r="D455" i="1"/>
  <c r="D454" i="1"/>
  <c r="D453" i="1"/>
  <c r="D452" i="1"/>
  <c r="D451" i="1"/>
  <c r="D450" i="1"/>
  <c r="D449" i="1"/>
  <c r="D448" i="1"/>
  <c r="D447" i="1"/>
  <c r="D446" i="1"/>
  <c r="D445" i="1"/>
  <c r="D444" i="1"/>
  <c r="D443" i="1"/>
  <c r="D442" i="1"/>
  <c r="D441"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41" i="1"/>
  <c r="D240" i="1"/>
  <c r="D239" i="1"/>
  <c r="D238" i="1"/>
  <c r="D237" i="1"/>
  <c r="D236"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35" i="1"/>
  <c r="D234" i="1"/>
  <c r="D233" i="1"/>
  <c r="D232" i="1"/>
  <c r="D231" i="1"/>
  <c r="D230" i="1"/>
  <c r="D229" i="1"/>
  <c r="D228" i="1"/>
  <c r="D227" i="1"/>
  <c r="D226" i="1"/>
  <c r="D225" i="1"/>
  <c r="D224" i="1"/>
  <c r="D223" i="1"/>
  <c r="D222" i="1"/>
  <c r="D221" i="1"/>
  <c r="D220" i="1"/>
  <c r="D219" i="1"/>
  <c r="D218" i="1"/>
  <c r="D208" i="1"/>
  <c r="D207" i="1"/>
  <c r="D213" i="1"/>
  <c r="D212" i="1"/>
  <c r="D211" i="1"/>
  <c r="D210" i="1"/>
  <c r="D209" i="1"/>
  <c r="D214" i="1"/>
  <c r="D217" i="1"/>
  <c r="D216" i="1"/>
  <c r="D215" i="1"/>
  <c r="D206" i="1"/>
  <c r="D205" i="1"/>
  <c r="D204" i="1"/>
  <c r="D203" i="1"/>
  <c r="D202" i="1"/>
  <c r="D201" i="1"/>
  <c r="D200" i="1"/>
  <c r="D199" i="1"/>
  <c r="D198" i="1"/>
  <c r="D197" i="1"/>
  <c r="D196" i="1"/>
  <c r="D154" i="1"/>
  <c r="D157" i="1"/>
  <c r="D155" i="1"/>
  <c r="D153" i="1"/>
  <c r="D152" i="1"/>
  <c r="D194" i="1"/>
  <c r="D193" i="1"/>
  <c r="D192" i="1"/>
  <c r="D191" i="1"/>
  <c r="D190" i="1"/>
  <c r="D189" i="1"/>
  <c r="D188" i="1"/>
  <c r="D187" i="1"/>
  <c r="D186" i="1"/>
  <c r="D185" i="1"/>
  <c r="D184" i="1"/>
  <c r="D183" i="1"/>
  <c r="D182" i="1"/>
  <c r="D181" i="1"/>
  <c r="D180" i="1"/>
  <c r="D179" i="1"/>
  <c r="D178" i="1"/>
  <c r="D177" i="1"/>
  <c r="D176" i="1"/>
  <c r="D175" i="1"/>
  <c r="D174" i="1"/>
  <c r="D173" i="1"/>
  <c r="D195" i="1"/>
  <c r="D172" i="1"/>
  <c r="D171" i="1"/>
  <c r="D170" i="1"/>
  <c r="D169" i="1"/>
  <c r="D167" i="1"/>
  <c r="D168" i="1"/>
  <c r="D166" i="1"/>
  <c r="D165" i="1"/>
  <c r="D160" i="1"/>
  <c r="D162" i="1"/>
  <c r="D161" i="1"/>
  <c r="D159" i="1"/>
  <c r="D158" i="1"/>
  <c r="D156"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4" i="1"/>
  <c r="D116" i="1"/>
  <c r="D115" i="1"/>
  <c r="D113" i="1"/>
  <c r="D111" i="1"/>
  <c r="D112" i="1"/>
  <c r="D110" i="1"/>
  <c r="D108" i="1"/>
  <c r="D105" i="1"/>
  <c r="D109" i="1"/>
  <c r="D104" i="1"/>
  <c r="D103" i="1"/>
  <c r="D107" i="1"/>
  <c r="D106" i="1"/>
  <c r="D102" i="1"/>
  <c r="D101" i="1"/>
  <c r="D97" i="1"/>
  <c r="D96" i="1"/>
  <c r="D98" i="1"/>
  <c r="D95" i="1"/>
  <c r="D90" i="1"/>
  <c r="D94" i="1"/>
  <c r="D93" i="1"/>
  <c r="D92" i="1"/>
  <c r="D99" i="1"/>
  <c r="D91" i="1"/>
  <c r="D10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57" i="1"/>
  <c r="D56" i="1"/>
  <c r="D55" i="1"/>
  <c r="D54" i="1"/>
  <c r="D53" i="1"/>
  <c r="D52" i="1"/>
  <c r="D51" i="1"/>
  <c r="D50" i="1"/>
  <c r="D49" i="1"/>
  <c r="D48" i="1"/>
  <c r="D60" i="1"/>
  <c r="D59" i="1"/>
  <c r="D5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D2" i="1"/>
  <c r="I2" i="1" s="1"/>
  <c r="O2" i="1" s="1"/>
  <c r="I361" i="1" l="1"/>
  <c r="O361" i="1" s="1"/>
  <c r="I362" i="1"/>
  <c r="O362" i="1" s="1"/>
  <c r="I363" i="1"/>
  <c r="O363" i="1" s="1"/>
  <c r="I364" i="1"/>
  <c r="O364" i="1" s="1"/>
  <c r="I485" i="1"/>
  <c r="O485" i="1" s="1"/>
  <c r="I423" i="1"/>
  <c r="O423" i="1" s="1"/>
  <c r="I465" i="1"/>
  <c r="O465" i="1" s="1"/>
  <c r="I365" i="1"/>
  <c r="O365" i="1" s="1"/>
  <c r="I385" i="1"/>
  <c r="O385" i="1" s="1"/>
  <c r="I345" i="1"/>
  <c r="O345" i="1" s="1"/>
  <c r="I305" i="1"/>
  <c r="O305" i="1" s="1"/>
  <c r="I471" i="1"/>
  <c r="O471" i="1" s="1"/>
  <c r="I504" i="1"/>
  <c r="O504" i="1" s="1"/>
  <c r="I325" i="1"/>
  <c r="O325" i="1" s="1"/>
  <c r="I19" i="1"/>
  <c r="O19" i="1" s="1"/>
  <c r="I39" i="1"/>
  <c r="O39" i="1" s="1"/>
  <c r="I56" i="1"/>
  <c r="O56" i="1" s="1"/>
  <c r="I79" i="1"/>
  <c r="O79" i="1" s="1"/>
  <c r="I96" i="1"/>
  <c r="O96" i="1" s="1"/>
  <c r="I119" i="1"/>
  <c r="O119" i="1" s="1"/>
  <c r="I139" i="1"/>
  <c r="O139" i="1" s="1"/>
  <c r="I166" i="1"/>
  <c r="O166" i="1" s="1"/>
  <c r="I185" i="1"/>
  <c r="O185" i="1" s="1"/>
  <c r="I201" i="1"/>
  <c r="O201" i="1" s="1"/>
  <c r="I247" i="1"/>
  <c r="O247" i="1" s="1"/>
  <c r="I267" i="1"/>
  <c r="O267" i="1" s="1"/>
  <c r="I281" i="1"/>
  <c r="O281" i="1" s="1"/>
  <c r="I301" i="1"/>
  <c r="O301" i="1" s="1"/>
  <c r="I321" i="1"/>
  <c r="O321" i="1" s="1"/>
  <c r="I341" i="1"/>
  <c r="O341" i="1" s="1"/>
  <c r="I20" i="1"/>
  <c r="O20" i="1" s="1"/>
  <c r="I40" i="1"/>
  <c r="O40" i="1" s="1"/>
  <c r="I57" i="1"/>
  <c r="O57" i="1" s="1"/>
  <c r="I80" i="1"/>
  <c r="O80" i="1" s="1"/>
  <c r="I97" i="1"/>
  <c r="O97" i="1" s="1"/>
  <c r="I120" i="1"/>
  <c r="O120" i="1" s="1"/>
  <c r="I140" i="1"/>
  <c r="O140" i="1" s="1"/>
  <c r="I168" i="1"/>
  <c r="O168" i="1" s="1"/>
  <c r="I186" i="1"/>
  <c r="O186" i="1" s="1"/>
  <c r="I202" i="1"/>
  <c r="O202" i="1" s="1"/>
  <c r="I248" i="1"/>
  <c r="O248" i="1" s="1"/>
  <c r="I268" i="1"/>
  <c r="O268" i="1" s="1"/>
  <c r="I282" i="1"/>
  <c r="O282" i="1" s="1"/>
  <c r="I302" i="1"/>
  <c r="O302" i="1" s="1"/>
  <c r="I322" i="1"/>
  <c r="O322" i="1" s="1"/>
  <c r="I342" i="1"/>
  <c r="O342" i="1" s="1"/>
  <c r="I21" i="1"/>
  <c r="O21" i="1" s="1"/>
  <c r="I41" i="1"/>
  <c r="O41" i="1" s="1"/>
  <c r="I61" i="1"/>
  <c r="O61" i="1" s="1"/>
  <c r="I81" i="1"/>
  <c r="O81" i="1" s="1"/>
  <c r="I101" i="1"/>
  <c r="O101" i="1" s="1"/>
  <c r="I121" i="1"/>
  <c r="O121" i="1" s="1"/>
  <c r="I141" i="1"/>
  <c r="O141" i="1" s="1"/>
  <c r="I167" i="1"/>
  <c r="O167" i="1" s="1"/>
  <c r="I187" i="1"/>
  <c r="O187" i="1" s="1"/>
  <c r="I203" i="1"/>
  <c r="O203" i="1" s="1"/>
  <c r="I249" i="1"/>
  <c r="O249" i="1" s="1"/>
  <c r="I269" i="1"/>
  <c r="O269" i="1" s="1"/>
  <c r="I283" i="1"/>
  <c r="O283" i="1" s="1"/>
  <c r="I303" i="1"/>
  <c r="O303" i="1" s="1"/>
  <c r="I323" i="1"/>
  <c r="O323" i="1" s="1"/>
  <c r="I343" i="1"/>
  <c r="O343" i="1" s="1"/>
  <c r="I22" i="1"/>
  <c r="O22" i="1" s="1"/>
  <c r="I42" i="1"/>
  <c r="O42" i="1" s="1"/>
  <c r="I62" i="1"/>
  <c r="O62" i="1" s="1"/>
  <c r="I82" i="1"/>
  <c r="O82" i="1" s="1"/>
  <c r="I102" i="1"/>
  <c r="O102" i="1" s="1"/>
  <c r="I122" i="1"/>
  <c r="O122" i="1" s="1"/>
  <c r="I142" i="1"/>
  <c r="O142" i="1" s="1"/>
  <c r="I169" i="1"/>
  <c r="O169" i="1" s="1"/>
  <c r="I188" i="1"/>
  <c r="O188" i="1" s="1"/>
  <c r="I204" i="1"/>
  <c r="O204" i="1" s="1"/>
  <c r="I250" i="1"/>
  <c r="O250" i="1" s="1"/>
  <c r="I270" i="1"/>
  <c r="O270" i="1" s="1"/>
  <c r="I284" i="1"/>
  <c r="O284" i="1" s="1"/>
  <c r="I304" i="1"/>
  <c r="O304" i="1" s="1"/>
  <c r="I324" i="1"/>
  <c r="O324" i="1" s="1"/>
  <c r="I344" i="1"/>
  <c r="O344" i="1" s="1"/>
  <c r="I3" i="1"/>
  <c r="O3" i="1" s="1"/>
  <c r="I23" i="1"/>
  <c r="O23" i="1" s="1"/>
  <c r="I43" i="1"/>
  <c r="O43" i="1" s="1"/>
  <c r="I63" i="1"/>
  <c r="O63" i="1" s="1"/>
  <c r="I83" i="1"/>
  <c r="O83" i="1" s="1"/>
  <c r="I106" i="1"/>
  <c r="O106" i="1" s="1"/>
  <c r="I123" i="1"/>
  <c r="O123" i="1" s="1"/>
  <c r="I143" i="1"/>
  <c r="O143" i="1" s="1"/>
  <c r="I170" i="1"/>
  <c r="O170" i="1" s="1"/>
  <c r="I189" i="1"/>
  <c r="O189" i="1" s="1"/>
  <c r="I205" i="1"/>
  <c r="O205" i="1" s="1"/>
  <c r="I251" i="1"/>
  <c r="O251" i="1" s="1"/>
  <c r="I285" i="1"/>
  <c r="O285" i="1" s="1"/>
  <c r="I271" i="1"/>
  <c r="O271" i="1" s="1"/>
  <c r="I451" i="1"/>
  <c r="O451" i="1" s="1"/>
  <c r="I587" i="1"/>
  <c r="O587" i="1" s="1"/>
  <c r="I567" i="1"/>
  <c r="O567" i="1" s="1"/>
  <c r="I523" i="1"/>
  <c r="O523" i="1" s="1"/>
  <c r="I381" i="1"/>
  <c r="O381" i="1" s="1"/>
  <c r="I447" i="1"/>
  <c r="O447" i="1" s="1"/>
  <c r="I397" i="1"/>
  <c r="O397" i="1" s="1"/>
  <c r="I405" i="1"/>
  <c r="O405" i="1" s="1"/>
  <c r="I419" i="1"/>
  <c r="O419" i="1" s="1"/>
  <c r="I439" i="1"/>
  <c r="O439" i="1" s="1"/>
  <c r="I501" i="1"/>
  <c r="O501" i="1" s="1"/>
  <c r="I519" i="1"/>
  <c r="O519" i="1" s="1"/>
  <c r="I563" i="1"/>
  <c r="O563" i="1" s="1"/>
  <c r="I583" i="1"/>
  <c r="O583" i="1" s="1"/>
  <c r="I603" i="1"/>
  <c r="O603" i="1" s="1"/>
  <c r="I623" i="1"/>
  <c r="O623" i="1" s="1"/>
  <c r="I643" i="1"/>
  <c r="O643" i="1" s="1"/>
  <c r="I663" i="1"/>
  <c r="O663" i="1" s="1"/>
  <c r="I683" i="1"/>
  <c r="O683" i="1" s="1"/>
  <c r="I692" i="1"/>
  <c r="O692" i="1" s="1"/>
  <c r="I382" i="1"/>
  <c r="O382" i="1" s="1"/>
  <c r="I448" i="1"/>
  <c r="O448" i="1" s="1"/>
  <c r="I398" i="1"/>
  <c r="O398" i="1" s="1"/>
  <c r="I406" i="1"/>
  <c r="O406" i="1" s="1"/>
  <c r="I420" i="1"/>
  <c r="O420" i="1" s="1"/>
  <c r="I440" i="1"/>
  <c r="O440" i="1" s="1"/>
  <c r="I502" i="1"/>
  <c r="O502" i="1" s="1"/>
  <c r="I520" i="1"/>
  <c r="O520" i="1" s="1"/>
  <c r="I564" i="1"/>
  <c r="O564" i="1" s="1"/>
  <c r="I584" i="1"/>
  <c r="O584" i="1" s="1"/>
  <c r="I604" i="1"/>
  <c r="O604" i="1" s="1"/>
  <c r="I624" i="1"/>
  <c r="O624" i="1" s="1"/>
  <c r="I644" i="1"/>
  <c r="O644" i="1" s="1"/>
  <c r="I664" i="1"/>
  <c r="O664" i="1" s="1"/>
  <c r="I693" i="1"/>
  <c r="O693" i="1" s="1"/>
  <c r="I383" i="1"/>
  <c r="O383" i="1" s="1"/>
  <c r="I449" i="1"/>
  <c r="O449" i="1" s="1"/>
  <c r="I399" i="1"/>
  <c r="O399" i="1" s="1"/>
  <c r="I407" i="1"/>
  <c r="O407" i="1" s="1"/>
  <c r="I421" i="1"/>
  <c r="O421" i="1" s="1"/>
  <c r="I483" i="1"/>
  <c r="O483" i="1" s="1"/>
  <c r="I503" i="1"/>
  <c r="O503" i="1" s="1"/>
  <c r="I521" i="1"/>
  <c r="O521" i="1" s="1"/>
  <c r="I565" i="1"/>
  <c r="O565" i="1" s="1"/>
  <c r="I585" i="1"/>
  <c r="O585" i="1" s="1"/>
  <c r="I605" i="1"/>
  <c r="O605" i="1" s="1"/>
  <c r="I625" i="1"/>
  <c r="O625" i="1" s="1"/>
  <c r="I645" i="1"/>
  <c r="O645" i="1" s="1"/>
  <c r="I665" i="1"/>
  <c r="O665" i="1" s="1"/>
  <c r="I694" i="1"/>
  <c r="O694" i="1" s="1"/>
  <c r="I384" i="1"/>
  <c r="O384" i="1" s="1"/>
  <c r="I450" i="1"/>
  <c r="O450" i="1" s="1"/>
  <c r="I400" i="1"/>
  <c r="O400" i="1" s="1"/>
  <c r="I408" i="1"/>
  <c r="O408" i="1" s="1"/>
  <c r="I422" i="1"/>
  <c r="O422" i="1" s="1"/>
  <c r="I484" i="1"/>
  <c r="O484" i="1" s="1"/>
  <c r="I522" i="1"/>
  <c r="O522" i="1" s="1"/>
  <c r="I566" i="1"/>
  <c r="O566" i="1" s="1"/>
  <c r="I586" i="1"/>
  <c r="O586" i="1" s="1"/>
  <c r="I606" i="1"/>
  <c r="O606" i="1" s="1"/>
  <c r="I626" i="1"/>
  <c r="O626" i="1" s="1"/>
  <c r="I646" i="1"/>
  <c r="O646" i="1" s="1"/>
  <c r="I666" i="1"/>
  <c r="I695" i="1"/>
  <c r="O695" i="1" s="1"/>
  <c r="I390" i="1"/>
  <c r="O390" i="1" s="1"/>
  <c r="I456" i="1"/>
  <c r="O456" i="1" s="1"/>
  <c r="I476" i="1"/>
  <c r="O476" i="1" s="1"/>
  <c r="I470" i="1"/>
  <c r="O470" i="1" s="1"/>
  <c r="I428" i="1"/>
  <c r="O428" i="1" s="1"/>
  <c r="I490" i="1"/>
  <c r="O490" i="1" s="1"/>
  <c r="I509" i="1"/>
  <c r="O509" i="1" s="1"/>
  <c r="I528" i="1"/>
  <c r="O528" i="1" s="1"/>
  <c r="I572" i="1"/>
  <c r="O572" i="1" s="1"/>
  <c r="I592" i="1"/>
  <c r="O592" i="1" s="1"/>
  <c r="I612" i="1"/>
  <c r="O612" i="1" s="1"/>
  <c r="I632" i="1"/>
  <c r="O632" i="1" s="1"/>
  <c r="I652" i="1"/>
  <c r="O652" i="1" s="1"/>
  <c r="I672" i="1"/>
  <c r="I685" i="1"/>
  <c r="O685" i="1" s="1"/>
  <c r="I701" i="1"/>
  <c r="O701" i="1" s="1"/>
  <c r="I391" i="1"/>
  <c r="O391" i="1" s="1"/>
  <c r="I457" i="1"/>
  <c r="O457" i="1" s="1"/>
  <c r="I477" i="1"/>
  <c r="O477" i="1" s="1"/>
  <c r="I409" i="1"/>
  <c r="O409" i="1" s="1"/>
  <c r="I429" i="1"/>
  <c r="O429" i="1" s="1"/>
  <c r="I491" i="1"/>
  <c r="O491" i="1" s="1"/>
  <c r="I510" i="1"/>
  <c r="O510" i="1" s="1"/>
  <c r="I529" i="1"/>
  <c r="O529" i="1" s="1"/>
  <c r="I573" i="1"/>
  <c r="O573" i="1" s="1"/>
  <c r="I593" i="1"/>
  <c r="O593" i="1" s="1"/>
  <c r="I613" i="1"/>
  <c r="O613" i="1" s="1"/>
  <c r="I633" i="1"/>
  <c r="O633" i="1" s="1"/>
  <c r="I653" i="1"/>
  <c r="O653" i="1" s="1"/>
  <c r="I673" i="1"/>
  <c r="O673" i="1" s="1"/>
  <c r="I686" i="1"/>
  <c r="O686" i="1" s="1"/>
  <c r="I702" i="1"/>
  <c r="O702" i="1" s="1"/>
  <c r="I393" i="1"/>
  <c r="O393" i="1" s="1"/>
  <c r="I459" i="1"/>
  <c r="O459" i="1" s="1"/>
  <c r="I479" i="1"/>
  <c r="O479" i="1" s="1"/>
  <c r="I411" i="1"/>
  <c r="O411" i="1" s="1"/>
  <c r="I431" i="1"/>
  <c r="O431" i="1" s="1"/>
  <c r="I493" i="1"/>
  <c r="O493" i="1" s="1"/>
  <c r="I512" i="1"/>
  <c r="O512" i="1" s="1"/>
  <c r="I531" i="1"/>
  <c r="O531" i="1" s="1"/>
  <c r="I575" i="1"/>
  <c r="O575" i="1" s="1"/>
  <c r="I595" i="1"/>
  <c r="O595" i="1" s="1"/>
  <c r="I615" i="1"/>
  <c r="O615" i="1" s="1"/>
  <c r="I635" i="1"/>
  <c r="O635" i="1" s="1"/>
  <c r="I655" i="1"/>
  <c r="O655" i="1" s="1"/>
  <c r="I675" i="1"/>
  <c r="O675" i="1" s="1"/>
  <c r="I688" i="1"/>
  <c r="O688" i="1" s="1"/>
  <c r="I704" i="1"/>
  <c r="O704" i="1" s="1"/>
  <c r="I394" i="1"/>
  <c r="O394" i="1" s="1"/>
  <c r="I460" i="1"/>
  <c r="O460" i="1" s="1"/>
  <c r="I480" i="1"/>
  <c r="O480" i="1" s="1"/>
  <c r="I412" i="1"/>
  <c r="O412" i="1" s="1"/>
  <c r="I432" i="1"/>
  <c r="O432" i="1" s="1"/>
  <c r="I494" i="1"/>
  <c r="O494" i="1" s="1"/>
  <c r="I513" i="1"/>
  <c r="O513" i="1" s="1"/>
  <c r="I532" i="1"/>
  <c r="O532" i="1" s="1"/>
  <c r="I576" i="1"/>
  <c r="O576" i="1" s="1"/>
  <c r="I596" i="1"/>
  <c r="O596" i="1" s="1"/>
  <c r="I616" i="1"/>
  <c r="O616" i="1" s="1"/>
  <c r="I636" i="1"/>
  <c r="O636" i="1" s="1"/>
  <c r="I656" i="1"/>
  <c r="O656" i="1" s="1"/>
  <c r="I676" i="1"/>
  <c r="O676" i="1" s="1"/>
  <c r="I689" i="1"/>
  <c r="O689" i="1" s="1"/>
  <c r="I705" i="1"/>
  <c r="O705" i="1" s="1"/>
  <c r="I441" i="1"/>
  <c r="O441" i="1" s="1"/>
  <c r="I461" i="1"/>
  <c r="O461" i="1" s="1"/>
  <c r="I481" i="1"/>
  <c r="O481" i="1" s="1"/>
  <c r="I413" i="1"/>
  <c r="O413" i="1" s="1"/>
  <c r="I433" i="1"/>
  <c r="O433" i="1" s="1"/>
  <c r="I495" i="1"/>
  <c r="O495" i="1" s="1"/>
  <c r="I533" i="1"/>
  <c r="O533" i="1" s="1"/>
  <c r="I577" i="1"/>
  <c r="O577" i="1" s="1"/>
  <c r="I597" i="1"/>
  <c r="O597" i="1" s="1"/>
  <c r="I617" i="1"/>
  <c r="O617" i="1" s="1"/>
  <c r="I637" i="1"/>
  <c r="O637" i="1" s="1"/>
  <c r="I657" i="1"/>
  <c r="O657" i="1" s="1"/>
  <c r="I677" i="1"/>
  <c r="O677" i="1" s="1"/>
  <c r="I690" i="1"/>
  <c r="O690" i="1" s="1"/>
  <c r="I706" i="1"/>
  <c r="O706" i="1" s="1"/>
  <c r="I462" i="1"/>
  <c r="O462" i="1" s="1"/>
  <c r="I482" i="1"/>
  <c r="O482" i="1" s="1"/>
  <c r="I414" i="1"/>
  <c r="O414" i="1" s="1"/>
  <c r="I434" i="1"/>
  <c r="O434" i="1" s="1"/>
  <c r="I496" i="1"/>
  <c r="O496" i="1" s="1"/>
  <c r="I514" i="1"/>
  <c r="O514" i="1" s="1"/>
  <c r="I534" i="1"/>
  <c r="O534" i="1" s="1"/>
  <c r="I578" i="1"/>
  <c r="O578" i="1" s="1"/>
  <c r="I598" i="1"/>
  <c r="O598" i="1" s="1"/>
  <c r="I618" i="1"/>
  <c r="O618" i="1" s="1"/>
  <c r="I638" i="1"/>
  <c r="O638" i="1" s="1"/>
  <c r="I658" i="1"/>
  <c r="O658" i="1" s="1"/>
  <c r="I678" i="1"/>
  <c r="O678" i="1" s="1"/>
  <c r="I691" i="1"/>
  <c r="O691" i="1" s="1"/>
  <c r="I707" i="1"/>
  <c r="O707" i="1" s="1"/>
  <c r="I443" i="1"/>
  <c r="O443" i="1" s="1"/>
  <c r="I463" i="1"/>
  <c r="O463" i="1" s="1"/>
  <c r="I401" i="1"/>
  <c r="O401" i="1" s="1"/>
  <c r="I415" i="1"/>
  <c r="O415" i="1" s="1"/>
  <c r="I435" i="1"/>
  <c r="O435" i="1" s="1"/>
  <c r="I497" i="1"/>
  <c r="O497" i="1" s="1"/>
  <c r="I515" i="1"/>
  <c r="O515" i="1" s="1"/>
  <c r="I535" i="1"/>
  <c r="O535" i="1" s="1"/>
  <c r="I579" i="1"/>
  <c r="O579" i="1" s="1"/>
  <c r="I599" i="1"/>
  <c r="O599" i="1" s="1"/>
  <c r="I619" i="1"/>
  <c r="O619" i="1" s="1"/>
  <c r="I639" i="1"/>
  <c r="O639" i="1" s="1"/>
  <c r="I659" i="1"/>
  <c r="O659" i="1" s="1"/>
  <c r="I679" i="1"/>
  <c r="O679" i="1" s="1"/>
  <c r="I708" i="1"/>
  <c r="O708" i="1" s="1"/>
  <c r="I647" i="1"/>
  <c r="O647" i="1" s="1"/>
  <c r="I696" i="1"/>
  <c r="O696" i="1" s="1"/>
  <c r="I4" i="1"/>
  <c r="O4" i="1" s="1"/>
  <c r="I44" i="1"/>
  <c r="O44" i="1" s="1"/>
  <c r="I107" i="1"/>
  <c r="O107" i="1" s="1"/>
  <c r="I144" i="1"/>
  <c r="O144" i="1" s="1"/>
  <c r="I206" i="1"/>
  <c r="O206" i="1" s="1"/>
  <c r="I252" i="1"/>
  <c r="O252" i="1" s="1"/>
  <c r="I306" i="1"/>
  <c r="O306" i="1" s="1"/>
  <c r="I346" i="1"/>
  <c r="O346" i="1" s="1"/>
  <c r="I452" i="1"/>
  <c r="O452" i="1" s="1"/>
  <c r="I466" i="1"/>
  <c r="O466" i="1" s="1"/>
  <c r="I486" i="1"/>
  <c r="O486" i="1" s="1"/>
  <c r="I568" i="1"/>
  <c r="O568" i="1" s="1"/>
  <c r="I608" i="1"/>
  <c r="O608" i="1" s="1"/>
  <c r="I648" i="1"/>
  <c r="O648" i="1" s="1"/>
  <c r="I5" i="1"/>
  <c r="O5" i="1" s="1"/>
  <c r="I45" i="1"/>
  <c r="O45" i="1" s="1"/>
  <c r="I103" i="1"/>
  <c r="O103" i="1" s="1"/>
  <c r="I145" i="1"/>
  <c r="O145" i="1" s="1"/>
  <c r="I191" i="1"/>
  <c r="O191" i="1" s="1"/>
  <c r="I287" i="1"/>
  <c r="O287" i="1" s="1"/>
  <c r="I327" i="1"/>
  <c r="O327" i="1" s="1"/>
  <c r="I387" i="1"/>
  <c r="O387" i="1" s="1"/>
  <c r="I473" i="1"/>
  <c r="O473" i="1" s="1"/>
  <c r="I487" i="1"/>
  <c r="O487" i="1" s="1"/>
  <c r="I525" i="1"/>
  <c r="O525" i="1" s="1"/>
  <c r="I609" i="1"/>
  <c r="O609" i="1" s="1"/>
  <c r="I649" i="1"/>
  <c r="O649" i="1" s="1"/>
  <c r="I26" i="1"/>
  <c r="O26" i="1" s="1"/>
  <c r="I86" i="1"/>
  <c r="O86" i="1" s="1"/>
  <c r="I126" i="1"/>
  <c r="O126" i="1" s="1"/>
  <c r="I195" i="1"/>
  <c r="O195" i="1" s="1"/>
  <c r="I274" i="1"/>
  <c r="O274" i="1" s="1"/>
  <c r="I308" i="1"/>
  <c r="O308" i="1" s="1"/>
  <c r="I368" i="1"/>
  <c r="O368" i="1" s="1"/>
  <c r="I454" i="1"/>
  <c r="O454" i="1" s="1"/>
  <c r="I468" i="1"/>
  <c r="O468" i="1" s="1"/>
  <c r="I488" i="1"/>
  <c r="O488" i="1" s="1"/>
  <c r="I526" i="1"/>
  <c r="O526" i="1" s="1"/>
  <c r="I610" i="1"/>
  <c r="O610" i="1" s="1"/>
  <c r="I650" i="1"/>
  <c r="O650" i="1" s="1"/>
  <c r="I7" i="1"/>
  <c r="O7" i="1" s="1"/>
  <c r="I67" i="1"/>
  <c r="O67" i="1" s="1"/>
  <c r="I109" i="1"/>
  <c r="O109" i="1" s="1"/>
  <c r="I147" i="1"/>
  <c r="O147" i="1" s="1"/>
  <c r="I193" i="1"/>
  <c r="O193" i="1" s="1"/>
  <c r="I229" i="1"/>
  <c r="O229" i="1" s="1"/>
  <c r="I275" i="1"/>
  <c r="O275" i="1" s="1"/>
  <c r="I309" i="1"/>
  <c r="O309" i="1" s="1"/>
  <c r="I349" i="1"/>
  <c r="O349" i="1" s="1"/>
  <c r="I389" i="1"/>
  <c r="O389" i="1" s="1"/>
  <c r="I475" i="1"/>
  <c r="O475" i="1" s="1"/>
  <c r="I469" i="1"/>
  <c r="O469" i="1" s="1"/>
  <c r="I508" i="1"/>
  <c r="O508" i="1" s="1"/>
  <c r="I527" i="1"/>
  <c r="O527" i="1" s="1"/>
  <c r="I571" i="1"/>
  <c r="O571" i="1" s="1"/>
  <c r="I591" i="1"/>
  <c r="O591" i="1" s="1"/>
  <c r="I631" i="1"/>
  <c r="O631" i="1" s="1"/>
  <c r="I651" i="1"/>
  <c r="O651" i="1" s="1"/>
  <c r="I671" i="1"/>
  <c r="I684" i="1"/>
  <c r="O684" i="1" s="1"/>
  <c r="I700" i="1"/>
  <c r="O700" i="1" s="1"/>
  <c r="I28" i="1"/>
  <c r="O28" i="1" s="1"/>
  <c r="I68" i="1"/>
  <c r="O68" i="1" s="1"/>
  <c r="I128" i="1"/>
  <c r="O128" i="1" s="1"/>
  <c r="I194" i="1"/>
  <c r="O194" i="1" s="1"/>
  <c r="I256" i="1"/>
  <c r="O256" i="1" s="1"/>
  <c r="I310" i="1"/>
  <c r="O310" i="1" s="1"/>
  <c r="I330" i="1"/>
  <c r="O330" i="1" s="1"/>
  <c r="I29" i="1"/>
  <c r="O29" i="1" s="1"/>
  <c r="I89" i="1"/>
  <c r="O89" i="1" s="1"/>
  <c r="I108" i="1"/>
  <c r="O108" i="1" s="1"/>
  <c r="I129" i="1"/>
  <c r="O129" i="1" s="1"/>
  <c r="I149" i="1"/>
  <c r="O149" i="1" s="1"/>
  <c r="I175" i="1"/>
  <c r="O175" i="1" s="1"/>
  <c r="I152" i="1"/>
  <c r="O152" i="1" s="1"/>
  <c r="I209" i="1"/>
  <c r="O209" i="1" s="1"/>
  <c r="I231" i="1"/>
  <c r="O231" i="1" s="1"/>
  <c r="I257" i="1"/>
  <c r="O257" i="1" s="1"/>
  <c r="I277" i="1"/>
  <c r="O277" i="1" s="1"/>
  <c r="I291" i="1"/>
  <c r="O291" i="1" s="1"/>
  <c r="I311" i="1"/>
  <c r="O311" i="1" s="1"/>
  <c r="I331" i="1"/>
  <c r="O331" i="1" s="1"/>
  <c r="I351" i="1"/>
  <c r="O351" i="1" s="1"/>
  <c r="I371" i="1"/>
  <c r="O371" i="1" s="1"/>
  <c r="I10" i="1"/>
  <c r="O10" i="1" s="1"/>
  <c r="I30" i="1"/>
  <c r="O30" i="1" s="1"/>
  <c r="I60" i="1"/>
  <c r="O60" i="1" s="1"/>
  <c r="I70" i="1"/>
  <c r="O70" i="1" s="1"/>
  <c r="I100" i="1"/>
  <c r="O100" i="1" s="1"/>
  <c r="I110" i="1"/>
  <c r="O110" i="1" s="1"/>
  <c r="I130" i="1"/>
  <c r="O130" i="1" s="1"/>
  <c r="I150" i="1"/>
  <c r="O150" i="1" s="1"/>
  <c r="I176" i="1"/>
  <c r="O176" i="1" s="1"/>
  <c r="I153" i="1"/>
  <c r="O153" i="1" s="1"/>
  <c r="I210" i="1"/>
  <c r="O210" i="1" s="1"/>
  <c r="I232" i="1"/>
  <c r="O232" i="1" s="1"/>
  <c r="I258" i="1"/>
  <c r="O258" i="1" s="1"/>
  <c r="I278" i="1"/>
  <c r="O278" i="1" s="1"/>
  <c r="I292" i="1"/>
  <c r="O292" i="1" s="1"/>
  <c r="I312" i="1"/>
  <c r="O312" i="1" s="1"/>
  <c r="I332" i="1"/>
  <c r="O332" i="1" s="1"/>
  <c r="I352" i="1"/>
  <c r="O352" i="1" s="1"/>
  <c r="I372" i="1"/>
  <c r="O372" i="1" s="1"/>
  <c r="I392" i="1"/>
  <c r="O392" i="1" s="1"/>
  <c r="I458" i="1"/>
  <c r="O458" i="1" s="1"/>
  <c r="I478" i="1"/>
  <c r="O478" i="1" s="1"/>
  <c r="I410" i="1"/>
  <c r="O410" i="1" s="1"/>
  <c r="I430" i="1"/>
  <c r="O430" i="1" s="1"/>
  <c r="I492" i="1"/>
  <c r="O492" i="1" s="1"/>
  <c r="I511" i="1"/>
  <c r="O511" i="1" s="1"/>
  <c r="I530" i="1"/>
  <c r="O530" i="1" s="1"/>
  <c r="I574" i="1"/>
  <c r="O574" i="1" s="1"/>
  <c r="I594" i="1"/>
  <c r="O594" i="1" s="1"/>
  <c r="I614" i="1"/>
  <c r="O614" i="1" s="1"/>
  <c r="I634" i="1"/>
  <c r="O634" i="1" s="1"/>
  <c r="I654" i="1"/>
  <c r="O654" i="1" s="1"/>
  <c r="I674" i="1"/>
  <c r="O674" i="1" s="1"/>
  <c r="I687" i="1"/>
  <c r="O687" i="1" s="1"/>
  <c r="I703" i="1"/>
  <c r="O703" i="1" s="1"/>
  <c r="I11" i="1"/>
  <c r="O11" i="1" s="1"/>
  <c r="I31" i="1"/>
  <c r="O31" i="1" s="1"/>
  <c r="I48" i="1"/>
  <c r="O48" i="1" s="1"/>
  <c r="I71" i="1"/>
  <c r="O71" i="1" s="1"/>
  <c r="I91" i="1"/>
  <c r="O91" i="1" s="1"/>
  <c r="I112" i="1"/>
  <c r="O112" i="1" s="1"/>
  <c r="I131" i="1"/>
  <c r="O131" i="1" s="1"/>
  <c r="I151" i="1"/>
  <c r="O151" i="1" s="1"/>
  <c r="I177" i="1"/>
  <c r="O177" i="1" s="1"/>
  <c r="I155" i="1"/>
  <c r="O155" i="1" s="1"/>
  <c r="I211" i="1"/>
  <c r="O211" i="1" s="1"/>
  <c r="I233" i="1"/>
  <c r="O233" i="1" s="1"/>
  <c r="I259" i="1"/>
  <c r="O259" i="1" s="1"/>
  <c r="I279" i="1"/>
  <c r="O279" i="1" s="1"/>
  <c r="I293" i="1"/>
  <c r="O293" i="1" s="1"/>
  <c r="I313" i="1"/>
  <c r="O313" i="1" s="1"/>
  <c r="I333" i="1"/>
  <c r="O333" i="1" s="1"/>
  <c r="I353" i="1"/>
  <c r="O353" i="1" s="1"/>
  <c r="I373" i="1"/>
  <c r="O373" i="1" s="1"/>
  <c r="I12" i="1"/>
  <c r="O12" i="1" s="1"/>
  <c r="I32" i="1"/>
  <c r="O32" i="1" s="1"/>
  <c r="I49" i="1"/>
  <c r="O49" i="1" s="1"/>
  <c r="I72" i="1"/>
  <c r="O72" i="1" s="1"/>
  <c r="I99" i="1"/>
  <c r="O99" i="1" s="1"/>
  <c r="I111" i="1"/>
  <c r="O111" i="1" s="1"/>
  <c r="I132" i="1"/>
  <c r="O132" i="1" s="1"/>
  <c r="I156" i="1"/>
  <c r="O156" i="1" s="1"/>
  <c r="I178" i="1"/>
  <c r="O178" i="1" s="1"/>
  <c r="I157" i="1"/>
  <c r="O157" i="1" s="1"/>
  <c r="I212" i="1"/>
  <c r="O212" i="1" s="1"/>
  <c r="I234" i="1"/>
  <c r="O234" i="1" s="1"/>
  <c r="I260" i="1"/>
  <c r="O260" i="1" s="1"/>
  <c r="I236" i="1"/>
  <c r="O236" i="1" s="1"/>
  <c r="I294" i="1"/>
  <c r="O294" i="1" s="1"/>
  <c r="I314" i="1"/>
  <c r="O314" i="1" s="1"/>
  <c r="I334" i="1"/>
  <c r="O334" i="1" s="1"/>
  <c r="I354" i="1"/>
  <c r="O354" i="1" s="1"/>
  <c r="I374" i="1"/>
  <c r="O374" i="1" s="1"/>
  <c r="I13" i="1"/>
  <c r="O13" i="1" s="1"/>
  <c r="I33" i="1"/>
  <c r="O33" i="1" s="1"/>
  <c r="I50" i="1"/>
  <c r="O50" i="1" s="1"/>
  <c r="I73" i="1"/>
  <c r="O73" i="1" s="1"/>
  <c r="I92" i="1"/>
  <c r="O92" i="1" s="1"/>
  <c r="I113" i="1"/>
  <c r="O113" i="1" s="1"/>
  <c r="I133" i="1"/>
  <c r="O133" i="1" s="1"/>
  <c r="I158" i="1"/>
  <c r="O158" i="1" s="1"/>
  <c r="I179" i="1"/>
  <c r="O179" i="1" s="1"/>
  <c r="I154" i="1"/>
  <c r="O154" i="1" s="1"/>
  <c r="I213" i="1"/>
  <c r="O213" i="1" s="1"/>
  <c r="I235" i="1"/>
  <c r="O235" i="1" s="1"/>
  <c r="I261" i="1"/>
  <c r="O261" i="1" s="1"/>
  <c r="I237" i="1"/>
  <c r="O237" i="1" s="1"/>
  <c r="I295" i="1"/>
  <c r="O295" i="1" s="1"/>
  <c r="I315" i="1"/>
  <c r="O315" i="1" s="1"/>
  <c r="I335" i="1"/>
  <c r="O335" i="1" s="1"/>
  <c r="I355" i="1"/>
  <c r="O355" i="1" s="1"/>
  <c r="I375" i="1"/>
  <c r="O375" i="1" s="1"/>
  <c r="I14" i="1"/>
  <c r="O14" i="1" s="1"/>
  <c r="I34" i="1"/>
  <c r="O34" i="1" s="1"/>
  <c r="I51" i="1"/>
  <c r="O51" i="1" s="1"/>
  <c r="I74" i="1"/>
  <c r="O74" i="1" s="1"/>
  <c r="I93" i="1"/>
  <c r="O93" i="1" s="1"/>
  <c r="I115" i="1"/>
  <c r="O115" i="1" s="1"/>
  <c r="I134" i="1"/>
  <c r="O134" i="1" s="1"/>
  <c r="I159" i="1"/>
  <c r="O159" i="1" s="1"/>
  <c r="I180" i="1"/>
  <c r="O180" i="1" s="1"/>
  <c r="I196" i="1"/>
  <c r="O196" i="1" s="1"/>
  <c r="I207" i="1"/>
  <c r="O207" i="1" s="1"/>
  <c r="I242" i="1"/>
  <c r="O242" i="1" s="1"/>
  <c r="I262" i="1"/>
  <c r="O262" i="1" s="1"/>
  <c r="I238" i="1"/>
  <c r="O238" i="1" s="1"/>
  <c r="I296" i="1"/>
  <c r="O296" i="1" s="1"/>
  <c r="I316" i="1"/>
  <c r="O316" i="1" s="1"/>
  <c r="I336" i="1"/>
  <c r="O336" i="1" s="1"/>
  <c r="I356" i="1"/>
  <c r="O356" i="1" s="1"/>
  <c r="I376" i="1"/>
  <c r="O376" i="1" s="1"/>
  <c r="I442" i="1"/>
  <c r="O442" i="1" s="1"/>
  <c r="I15" i="1"/>
  <c r="O15" i="1" s="1"/>
  <c r="I35" i="1"/>
  <c r="O35" i="1" s="1"/>
  <c r="I52" i="1"/>
  <c r="O52" i="1" s="1"/>
  <c r="I75" i="1"/>
  <c r="O75" i="1" s="1"/>
  <c r="I94" i="1"/>
  <c r="O94" i="1" s="1"/>
  <c r="I116" i="1"/>
  <c r="O116" i="1" s="1"/>
  <c r="I135" i="1"/>
  <c r="O135" i="1" s="1"/>
  <c r="I161" i="1"/>
  <c r="O161" i="1" s="1"/>
  <c r="I181" i="1"/>
  <c r="O181" i="1" s="1"/>
  <c r="I197" i="1"/>
  <c r="O197" i="1" s="1"/>
  <c r="I208" i="1"/>
  <c r="O208" i="1" s="1"/>
  <c r="I243" i="1"/>
  <c r="O243" i="1" s="1"/>
  <c r="I263" i="1"/>
  <c r="O263" i="1" s="1"/>
  <c r="I239" i="1"/>
  <c r="O239" i="1" s="1"/>
  <c r="I297" i="1"/>
  <c r="O297" i="1" s="1"/>
  <c r="I317" i="1"/>
  <c r="O317" i="1" s="1"/>
  <c r="I337" i="1"/>
  <c r="O337" i="1" s="1"/>
  <c r="I357" i="1"/>
  <c r="O357" i="1" s="1"/>
  <c r="I377" i="1"/>
  <c r="O377" i="1" s="1"/>
  <c r="I16" i="1"/>
  <c r="O16" i="1" s="1"/>
  <c r="I36" i="1"/>
  <c r="O36" i="1" s="1"/>
  <c r="I53" i="1"/>
  <c r="O53" i="1" s="1"/>
  <c r="I76" i="1"/>
  <c r="O76" i="1" s="1"/>
  <c r="I90" i="1"/>
  <c r="O90" i="1" s="1"/>
  <c r="I114" i="1"/>
  <c r="O114" i="1" s="1"/>
  <c r="I136" i="1"/>
  <c r="O136" i="1" s="1"/>
  <c r="I162" i="1"/>
  <c r="O162" i="1" s="1"/>
  <c r="I182" i="1"/>
  <c r="O182" i="1" s="1"/>
  <c r="I198" i="1"/>
  <c r="O198" i="1" s="1"/>
  <c r="I244" i="1"/>
  <c r="O244" i="1" s="1"/>
  <c r="I264" i="1"/>
  <c r="O264" i="1" s="1"/>
  <c r="I240" i="1"/>
  <c r="O240" i="1" s="1"/>
  <c r="I298" i="1"/>
  <c r="O298" i="1" s="1"/>
  <c r="I318" i="1"/>
  <c r="O318" i="1" s="1"/>
  <c r="I338" i="1"/>
  <c r="O338" i="1" s="1"/>
  <c r="I358" i="1"/>
  <c r="O358" i="1" s="1"/>
  <c r="I378" i="1"/>
  <c r="O378" i="1" s="1"/>
  <c r="I444" i="1"/>
  <c r="O444" i="1" s="1"/>
  <c r="I464" i="1"/>
  <c r="O464" i="1" s="1"/>
  <c r="I402" i="1"/>
  <c r="O402" i="1" s="1"/>
  <c r="I416" i="1"/>
  <c r="O416" i="1" s="1"/>
  <c r="I436" i="1"/>
  <c r="O436" i="1" s="1"/>
  <c r="I498" i="1"/>
  <c r="O498" i="1" s="1"/>
  <c r="I516" i="1"/>
  <c r="O516" i="1" s="1"/>
  <c r="I536" i="1"/>
  <c r="O536" i="1" s="1"/>
  <c r="I580" i="1"/>
  <c r="O580" i="1" s="1"/>
  <c r="I600" i="1"/>
  <c r="O600" i="1" s="1"/>
  <c r="I620" i="1"/>
  <c r="O620" i="1" s="1"/>
  <c r="I640" i="1"/>
  <c r="O640" i="1" s="1"/>
  <c r="I660" i="1"/>
  <c r="O660" i="1" s="1"/>
  <c r="I680" i="1"/>
  <c r="O680" i="1" s="1"/>
  <c r="I709" i="1"/>
  <c r="O709" i="1" s="1"/>
  <c r="I627" i="1"/>
  <c r="O627" i="1" s="1"/>
  <c r="I24" i="1"/>
  <c r="O24" i="1" s="1"/>
  <c r="I64" i="1"/>
  <c r="O64" i="1" s="1"/>
  <c r="I124" i="1"/>
  <c r="O124" i="1" s="1"/>
  <c r="I190" i="1"/>
  <c r="O190" i="1" s="1"/>
  <c r="I286" i="1"/>
  <c r="O286" i="1" s="1"/>
  <c r="I326" i="1"/>
  <c r="O326" i="1" s="1"/>
  <c r="I366" i="1"/>
  <c r="O366" i="1" s="1"/>
  <c r="I472" i="1"/>
  <c r="O472" i="1" s="1"/>
  <c r="I424" i="1"/>
  <c r="O424" i="1" s="1"/>
  <c r="I524" i="1"/>
  <c r="O524" i="1" s="1"/>
  <c r="I588" i="1"/>
  <c r="O588" i="1" s="1"/>
  <c r="I628" i="1"/>
  <c r="O628" i="1" s="1"/>
  <c r="I697" i="1"/>
  <c r="O697" i="1" s="1"/>
  <c r="I25" i="1"/>
  <c r="O25" i="1" s="1"/>
  <c r="I85" i="1"/>
  <c r="O85" i="1" s="1"/>
  <c r="I125" i="1"/>
  <c r="O125" i="1" s="1"/>
  <c r="I215" i="1"/>
  <c r="O215" i="1" s="1"/>
  <c r="I273" i="1"/>
  <c r="O273" i="1" s="1"/>
  <c r="I307" i="1"/>
  <c r="O307" i="1" s="1"/>
  <c r="I367" i="1"/>
  <c r="O367" i="1" s="1"/>
  <c r="I453" i="1"/>
  <c r="O453" i="1" s="1"/>
  <c r="I425" i="1"/>
  <c r="O425" i="1" s="1"/>
  <c r="I506" i="1"/>
  <c r="O506" i="1" s="1"/>
  <c r="I589" i="1"/>
  <c r="O589" i="1" s="1"/>
  <c r="I629" i="1"/>
  <c r="O629" i="1" s="1"/>
  <c r="I669" i="1"/>
  <c r="I6" i="1"/>
  <c r="O6" i="1" s="1"/>
  <c r="I46" i="1"/>
  <c r="O46" i="1" s="1"/>
  <c r="I104" i="1"/>
  <c r="O104" i="1" s="1"/>
  <c r="I146" i="1"/>
  <c r="O146" i="1" s="1"/>
  <c r="I216" i="1"/>
  <c r="O216" i="1" s="1"/>
  <c r="I254" i="1"/>
  <c r="O254" i="1" s="1"/>
  <c r="I288" i="1"/>
  <c r="O288" i="1" s="1"/>
  <c r="I328" i="1"/>
  <c r="O328" i="1" s="1"/>
  <c r="I388" i="1"/>
  <c r="O388" i="1" s="1"/>
  <c r="I474" i="1"/>
  <c r="O474" i="1" s="1"/>
  <c r="I426" i="1"/>
  <c r="O426" i="1" s="1"/>
  <c r="I507" i="1"/>
  <c r="O507" i="1" s="1"/>
  <c r="I590" i="1"/>
  <c r="O590" i="1" s="1"/>
  <c r="I630" i="1"/>
  <c r="O630" i="1" s="1"/>
  <c r="I670" i="1"/>
  <c r="I699" i="1"/>
  <c r="O699" i="1" s="1"/>
  <c r="I27" i="1"/>
  <c r="O27" i="1" s="1"/>
  <c r="I87" i="1"/>
  <c r="O87" i="1" s="1"/>
  <c r="I127" i="1"/>
  <c r="O127" i="1" s="1"/>
  <c r="I173" i="1"/>
  <c r="O173" i="1" s="1"/>
  <c r="I217" i="1"/>
  <c r="O217" i="1" s="1"/>
  <c r="I255" i="1"/>
  <c r="O255" i="1" s="1"/>
  <c r="I289" i="1"/>
  <c r="O289" i="1" s="1"/>
  <c r="I329" i="1"/>
  <c r="O329" i="1" s="1"/>
  <c r="I369" i="1"/>
  <c r="O369" i="1" s="1"/>
  <c r="I455" i="1"/>
  <c r="O455" i="1" s="1"/>
  <c r="I427" i="1"/>
  <c r="O427" i="1" s="1"/>
  <c r="I611" i="1"/>
  <c r="O611" i="1" s="1"/>
  <c r="I58" i="1"/>
  <c r="O58" i="1" s="1"/>
  <c r="I105" i="1"/>
  <c r="O105" i="1" s="1"/>
  <c r="I174" i="1"/>
  <c r="O174" i="1" s="1"/>
  <c r="I230" i="1"/>
  <c r="O230" i="1" s="1"/>
  <c r="I290" i="1"/>
  <c r="O290" i="1" s="1"/>
  <c r="I370" i="1"/>
  <c r="O370" i="1" s="1"/>
  <c r="I69" i="1"/>
  <c r="O69" i="1" s="1"/>
  <c r="I37" i="1"/>
  <c r="O37" i="1" s="1"/>
  <c r="I54" i="1"/>
  <c r="O54" i="1" s="1"/>
  <c r="I77" i="1"/>
  <c r="O77" i="1" s="1"/>
  <c r="I95" i="1"/>
  <c r="O95" i="1" s="1"/>
  <c r="I117" i="1"/>
  <c r="O117" i="1" s="1"/>
  <c r="I137" i="1"/>
  <c r="O137" i="1" s="1"/>
  <c r="I160" i="1"/>
  <c r="O160" i="1" s="1"/>
  <c r="I183" i="1"/>
  <c r="O183" i="1" s="1"/>
  <c r="I199" i="1"/>
  <c r="O199" i="1" s="1"/>
  <c r="I245" i="1"/>
  <c r="O245" i="1" s="1"/>
  <c r="I265" i="1"/>
  <c r="O265" i="1" s="1"/>
  <c r="I241" i="1"/>
  <c r="O241" i="1" s="1"/>
  <c r="I299" i="1"/>
  <c r="O299" i="1" s="1"/>
  <c r="I319" i="1"/>
  <c r="O319" i="1" s="1"/>
  <c r="I339" i="1"/>
  <c r="O339" i="1" s="1"/>
  <c r="I359" i="1"/>
  <c r="O359" i="1" s="1"/>
  <c r="I379" i="1"/>
  <c r="O379" i="1" s="1"/>
  <c r="I445" i="1"/>
  <c r="O445" i="1" s="1"/>
  <c r="I395" i="1"/>
  <c r="O395" i="1" s="1"/>
  <c r="I403" i="1"/>
  <c r="O403" i="1" s="1"/>
  <c r="I417" i="1"/>
  <c r="O417" i="1" s="1"/>
  <c r="I437" i="1"/>
  <c r="O437" i="1" s="1"/>
  <c r="I499" i="1"/>
  <c r="O499" i="1" s="1"/>
  <c r="I517" i="1"/>
  <c r="O517" i="1" s="1"/>
  <c r="I537" i="1"/>
  <c r="O537" i="1" s="1"/>
  <c r="I581" i="1"/>
  <c r="O581" i="1" s="1"/>
  <c r="I601" i="1"/>
  <c r="O601" i="1" s="1"/>
  <c r="I621" i="1"/>
  <c r="O621" i="1" s="1"/>
  <c r="I641" i="1"/>
  <c r="O641" i="1" s="1"/>
  <c r="I661" i="1"/>
  <c r="O661" i="1" s="1"/>
  <c r="I681" i="1"/>
  <c r="O681" i="1" s="1"/>
  <c r="I710" i="1"/>
  <c r="O710" i="1" s="1"/>
  <c r="I607" i="1"/>
  <c r="O607" i="1" s="1"/>
  <c r="I667" i="1"/>
  <c r="I84" i="1"/>
  <c r="O84" i="1" s="1"/>
  <c r="I171" i="1"/>
  <c r="O171" i="1" s="1"/>
  <c r="I272" i="1"/>
  <c r="O272" i="1" s="1"/>
  <c r="I386" i="1"/>
  <c r="O386" i="1" s="1"/>
  <c r="I505" i="1"/>
  <c r="O505" i="1" s="1"/>
  <c r="I668" i="1"/>
  <c r="I65" i="1"/>
  <c r="O65" i="1" s="1"/>
  <c r="I172" i="1"/>
  <c r="O172" i="1" s="1"/>
  <c r="I253" i="1"/>
  <c r="O253" i="1" s="1"/>
  <c r="I347" i="1"/>
  <c r="O347" i="1" s="1"/>
  <c r="I467" i="1"/>
  <c r="O467" i="1" s="1"/>
  <c r="I569" i="1"/>
  <c r="O569" i="1" s="1"/>
  <c r="I698" i="1"/>
  <c r="O698" i="1" s="1"/>
  <c r="I66" i="1"/>
  <c r="O66" i="1" s="1"/>
  <c r="I192" i="1"/>
  <c r="O192" i="1" s="1"/>
  <c r="I348" i="1"/>
  <c r="O348" i="1" s="1"/>
  <c r="I570" i="1"/>
  <c r="O570" i="1" s="1"/>
  <c r="I47" i="1"/>
  <c r="O47" i="1" s="1"/>
  <c r="I489" i="1"/>
  <c r="O489" i="1" s="1"/>
  <c r="I8" i="1"/>
  <c r="O8" i="1" s="1"/>
  <c r="I88" i="1"/>
  <c r="O88" i="1" s="1"/>
  <c r="I148" i="1"/>
  <c r="O148" i="1" s="1"/>
  <c r="I214" i="1"/>
  <c r="O214" i="1" s="1"/>
  <c r="I276" i="1"/>
  <c r="O276" i="1" s="1"/>
  <c r="I350" i="1"/>
  <c r="O350" i="1" s="1"/>
  <c r="I9" i="1"/>
  <c r="O9" i="1" s="1"/>
  <c r="I59" i="1"/>
  <c r="O59" i="1" s="1"/>
  <c r="I17" i="1"/>
  <c r="O17" i="1" s="1"/>
  <c r="I18" i="1"/>
  <c r="O18" i="1" s="1"/>
  <c r="I38" i="1"/>
  <c r="O38" i="1" s="1"/>
  <c r="I55" i="1"/>
  <c r="O55" i="1" s="1"/>
  <c r="I78" i="1"/>
  <c r="O78" i="1" s="1"/>
  <c r="I98" i="1"/>
  <c r="O98" i="1" s="1"/>
  <c r="I118" i="1"/>
  <c r="O118" i="1" s="1"/>
  <c r="I138" i="1"/>
  <c r="O138" i="1" s="1"/>
  <c r="I165" i="1"/>
  <c r="O165" i="1" s="1"/>
  <c r="I184" i="1"/>
  <c r="O184" i="1" s="1"/>
  <c r="I200" i="1"/>
  <c r="O200" i="1" s="1"/>
  <c r="I246" i="1"/>
  <c r="O246" i="1" s="1"/>
  <c r="I266" i="1"/>
  <c r="O266" i="1" s="1"/>
  <c r="I280" i="1"/>
  <c r="O280" i="1" s="1"/>
  <c r="I300" i="1"/>
  <c r="O300" i="1" s="1"/>
  <c r="I320" i="1"/>
  <c r="O320" i="1" s="1"/>
  <c r="I340" i="1"/>
  <c r="O340" i="1" s="1"/>
  <c r="I360" i="1"/>
  <c r="O360" i="1" s="1"/>
  <c r="I380" i="1"/>
  <c r="O380" i="1" s="1"/>
  <c r="I446" i="1"/>
  <c r="O446" i="1" s="1"/>
  <c r="I396" i="1"/>
  <c r="O396" i="1" s="1"/>
  <c r="I404" i="1"/>
  <c r="O404" i="1" s="1"/>
  <c r="I418" i="1"/>
  <c r="O418" i="1" s="1"/>
  <c r="I438" i="1"/>
  <c r="O438" i="1" s="1"/>
  <c r="I500" i="1"/>
  <c r="O500" i="1" s="1"/>
  <c r="I518" i="1"/>
  <c r="O518" i="1" s="1"/>
  <c r="I538" i="1"/>
  <c r="O538" i="1" s="1"/>
  <c r="I582" i="1"/>
  <c r="O582" i="1" s="1"/>
  <c r="I602" i="1"/>
  <c r="O602" i="1" s="1"/>
  <c r="I622" i="1"/>
  <c r="O622" i="1" s="1"/>
  <c r="I642" i="1"/>
  <c r="O642" i="1" s="1"/>
  <c r="I662" i="1"/>
  <c r="O662" i="1" s="1"/>
  <c r="I682" i="1"/>
  <c r="O682" i="1" s="1"/>
  <c r="I711" i="1"/>
  <c r="O711" i="1" s="1"/>
  <c r="I224" i="1"/>
  <c r="O224" i="1" s="1"/>
  <c r="I227" i="1"/>
  <c r="O227" i="1" s="1"/>
  <c r="I221" i="1"/>
  <c r="O221" i="1" s="1"/>
  <c r="I222" i="1"/>
  <c r="O222" i="1" s="1"/>
  <c r="I223" i="1"/>
  <c r="O223" i="1" s="1"/>
  <c r="I226" i="1"/>
  <c r="O226" i="1" s="1"/>
  <c r="I228" i="1"/>
  <c r="O228" i="1" s="1"/>
  <c r="I218" i="1"/>
  <c r="O218" i="1" s="1"/>
  <c r="I219" i="1"/>
  <c r="O219" i="1" s="1"/>
  <c r="I225" i="1"/>
  <c r="O225" i="1" s="1"/>
  <c r="I220" i="1"/>
  <c r="O220" i="1" s="1"/>
  <c r="AC707" i="1"/>
  <c r="AC708" i="1"/>
  <c r="AC709" i="1"/>
  <c r="AC710" i="1"/>
  <c r="AC711" i="1"/>
  <c r="Y707" i="1"/>
  <c r="Y708" i="1"/>
  <c r="Y709" i="1"/>
  <c r="Y710" i="1"/>
  <c r="Y711" i="1"/>
  <c r="W707" i="1"/>
  <c r="W708" i="1"/>
  <c r="W709" i="1"/>
  <c r="W710" i="1"/>
  <c r="W711" i="1"/>
  <c r="Q707" i="1"/>
  <c r="R707" i="1"/>
  <c r="S707" i="1"/>
  <c r="T707" i="1"/>
  <c r="U707" i="1"/>
  <c r="V707" i="1"/>
  <c r="Q708" i="1"/>
  <c r="R708" i="1"/>
  <c r="S708" i="1"/>
  <c r="T708" i="1"/>
  <c r="U708" i="1"/>
  <c r="V708" i="1"/>
  <c r="Q709" i="1"/>
  <c r="R709" i="1"/>
  <c r="S709" i="1"/>
  <c r="T709" i="1"/>
  <c r="U709" i="1"/>
  <c r="V709" i="1"/>
  <c r="Q710" i="1"/>
  <c r="R710" i="1"/>
  <c r="S710" i="1"/>
  <c r="T710" i="1"/>
  <c r="U710" i="1"/>
  <c r="V710" i="1"/>
  <c r="Q711" i="1"/>
  <c r="R711" i="1"/>
  <c r="S711" i="1"/>
  <c r="T711" i="1"/>
  <c r="U711" i="1"/>
  <c r="V711" i="1"/>
  <c r="J195" i="1"/>
  <c r="J68" i="1"/>
  <c r="J66" i="1"/>
  <c r="AC282" i="1"/>
  <c r="Y282" i="1"/>
  <c r="W282" i="1"/>
  <c r="V282" i="1"/>
  <c r="U282" i="1"/>
  <c r="T282" i="1"/>
  <c r="S282" i="1"/>
  <c r="R282" i="1"/>
  <c r="Q282" i="1"/>
  <c r="AC281" i="1"/>
  <c r="Y281" i="1"/>
  <c r="W281" i="1"/>
  <c r="V281" i="1"/>
  <c r="U281" i="1"/>
  <c r="T281" i="1"/>
  <c r="S281" i="1"/>
  <c r="R281" i="1"/>
  <c r="Q281" i="1"/>
  <c r="AC280" i="1"/>
  <c r="Y280" i="1"/>
  <c r="W280" i="1"/>
  <c r="V280" i="1"/>
  <c r="U280" i="1"/>
  <c r="T280" i="1"/>
  <c r="S280" i="1"/>
  <c r="R280" i="1"/>
  <c r="Q280" i="1"/>
  <c r="AC706" i="1"/>
  <c r="Y706" i="1"/>
  <c r="W706" i="1"/>
  <c r="V706" i="1"/>
  <c r="U706" i="1"/>
  <c r="T706" i="1"/>
  <c r="S706" i="1"/>
  <c r="R706" i="1"/>
  <c r="Q706" i="1"/>
  <c r="AC705" i="1"/>
  <c r="Y705" i="1"/>
  <c r="W705" i="1"/>
  <c r="V705" i="1"/>
  <c r="U705" i="1"/>
  <c r="T705" i="1"/>
  <c r="S705" i="1"/>
  <c r="R705" i="1"/>
  <c r="Q705" i="1"/>
  <c r="AC704" i="1"/>
  <c r="Y704" i="1"/>
  <c r="W704" i="1"/>
  <c r="V704" i="1"/>
  <c r="U704" i="1"/>
  <c r="T704" i="1"/>
  <c r="S704" i="1"/>
  <c r="R704" i="1"/>
  <c r="Q704" i="1"/>
  <c r="AC703" i="1"/>
  <c r="Y703" i="1"/>
  <c r="W703" i="1"/>
  <c r="V703" i="1"/>
  <c r="U703" i="1"/>
  <c r="T703" i="1"/>
  <c r="S703" i="1"/>
  <c r="R703" i="1"/>
  <c r="Q703" i="1"/>
  <c r="AC702" i="1"/>
  <c r="Y702" i="1"/>
  <c r="W702" i="1"/>
  <c r="V702" i="1"/>
  <c r="U702" i="1"/>
  <c r="T702" i="1"/>
  <c r="S702" i="1"/>
  <c r="R702" i="1"/>
  <c r="Q702" i="1"/>
  <c r="AC701" i="1"/>
  <c r="Y701" i="1"/>
  <c r="W701" i="1"/>
  <c r="V701" i="1"/>
  <c r="U701" i="1"/>
  <c r="T701" i="1"/>
  <c r="S701" i="1"/>
  <c r="R701" i="1"/>
  <c r="Q701" i="1"/>
  <c r="AC700" i="1"/>
  <c r="Y700" i="1"/>
  <c r="W700" i="1"/>
  <c r="V700" i="1"/>
  <c r="U700" i="1"/>
  <c r="T700" i="1"/>
  <c r="S700" i="1"/>
  <c r="R700" i="1"/>
  <c r="Q700" i="1"/>
  <c r="AC699" i="1"/>
  <c r="Y699" i="1"/>
  <c r="W699" i="1"/>
  <c r="V699" i="1"/>
  <c r="U699" i="1"/>
  <c r="T699" i="1"/>
  <c r="S699" i="1"/>
  <c r="R699" i="1"/>
  <c r="Q699" i="1"/>
  <c r="AC698" i="1"/>
  <c r="Y698" i="1"/>
  <c r="W698" i="1"/>
  <c r="V698" i="1"/>
  <c r="U698" i="1"/>
  <c r="T698" i="1"/>
  <c r="S698" i="1"/>
  <c r="R698" i="1"/>
  <c r="Q698" i="1"/>
  <c r="AC697" i="1"/>
  <c r="Y697" i="1"/>
  <c r="W697" i="1"/>
  <c r="V697" i="1"/>
  <c r="U697" i="1"/>
  <c r="T697" i="1"/>
  <c r="S697" i="1"/>
  <c r="R697" i="1"/>
  <c r="Q697" i="1"/>
  <c r="AC696" i="1"/>
  <c r="Y696" i="1"/>
  <c r="W696" i="1"/>
  <c r="V696" i="1"/>
  <c r="U696" i="1"/>
  <c r="T696" i="1"/>
  <c r="S696" i="1"/>
  <c r="R696" i="1"/>
  <c r="Q696" i="1"/>
  <c r="AC695" i="1"/>
  <c r="Y695" i="1"/>
  <c r="W695" i="1"/>
  <c r="V695" i="1"/>
  <c r="U695" i="1"/>
  <c r="T695" i="1"/>
  <c r="S695" i="1"/>
  <c r="R695" i="1"/>
  <c r="Q695" i="1"/>
  <c r="AC694" i="1"/>
  <c r="Y694" i="1"/>
  <c r="W694" i="1"/>
  <c r="V694" i="1"/>
  <c r="U694" i="1"/>
  <c r="T694" i="1"/>
  <c r="S694" i="1"/>
  <c r="R694" i="1"/>
  <c r="Q694" i="1"/>
  <c r="AC693" i="1"/>
  <c r="Y693" i="1"/>
  <c r="W693" i="1"/>
  <c r="V693" i="1"/>
  <c r="U693" i="1"/>
  <c r="T693" i="1"/>
  <c r="S693" i="1"/>
  <c r="R693" i="1"/>
  <c r="Q693" i="1"/>
  <c r="AC692" i="1"/>
  <c r="Y692" i="1"/>
  <c r="W692" i="1"/>
  <c r="V692" i="1"/>
  <c r="U692" i="1"/>
  <c r="T692" i="1"/>
  <c r="S692" i="1"/>
  <c r="R692" i="1"/>
  <c r="Q692" i="1"/>
  <c r="AC647" i="1"/>
  <c r="AC648" i="1"/>
  <c r="AC649" i="1"/>
  <c r="AC650" i="1"/>
  <c r="AC651" i="1"/>
  <c r="AC652" i="1"/>
  <c r="AC653" i="1"/>
  <c r="AC654" i="1"/>
  <c r="AC655" i="1"/>
  <c r="AC656" i="1"/>
  <c r="AC657" i="1"/>
  <c r="AC658" i="1"/>
  <c r="AC659" i="1"/>
  <c r="AC660" i="1"/>
  <c r="AC661" i="1"/>
  <c r="AC662" i="1"/>
  <c r="AC663" i="1"/>
  <c r="AC664" i="1"/>
  <c r="AC665" i="1"/>
  <c r="AC495" i="1"/>
  <c r="AC666" i="1"/>
  <c r="AC667" i="1"/>
  <c r="AC668" i="1"/>
  <c r="AC669" i="1"/>
  <c r="AC670" i="1"/>
  <c r="AC671" i="1"/>
  <c r="AC672" i="1"/>
  <c r="AC496" i="1"/>
  <c r="AC676" i="1"/>
  <c r="Y647" i="1"/>
  <c r="Y648" i="1"/>
  <c r="Y649" i="1"/>
  <c r="Y650" i="1"/>
  <c r="Y651" i="1"/>
  <c r="Y652" i="1"/>
  <c r="Y653" i="1"/>
  <c r="Y654" i="1"/>
  <c r="Y655" i="1"/>
  <c r="Y656" i="1"/>
  <c r="Y657" i="1"/>
  <c r="Y658" i="1"/>
  <c r="Y659" i="1"/>
  <c r="Y660" i="1"/>
  <c r="Y661" i="1"/>
  <c r="Y662" i="1"/>
  <c r="Y663" i="1"/>
  <c r="Y664" i="1"/>
  <c r="Y665" i="1"/>
  <c r="Y495" i="1"/>
  <c r="Y666" i="1"/>
  <c r="Y667" i="1"/>
  <c r="Y668" i="1"/>
  <c r="Y669" i="1"/>
  <c r="Y670" i="1"/>
  <c r="Y671" i="1"/>
  <c r="Y672" i="1"/>
  <c r="Y496" i="1"/>
  <c r="Y676" i="1"/>
  <c r="Q647" i="1"/>
  <c r="R647" i="1"/>
  <c r="S647" i="1"/>
  <c r="T647" i="1"/>
  <c r="U647" i="1"/>
  <c r="V647" i="1"/>
  <c r="W647" i="1"/>
  <c r="Q648" i="1"/>
  <c r="R648" i="1"/>
  <c r="S648" i="1"/>
  <c r="T648" i="1"/>
  <c r="U648" i="1"/>
  <c r="V648" i="1"/>
  <c r="W648" i="1"/>
  <c r="Q649" i="1"/>
  <c r="R649" i="1"/>
  <c r="S649" i="1"/>
  <c r="T649" i="1"/>
  <c r="U649" i="1"/>
  <c r="V649" i="1"/>
  <c r="W649" i="1"/>
  <c r="Q650" i="1"/>
  <c r="R650" i="1"/>
  <c r="S650" i="1"/>
  <c r="T650" i="1"/>
  <c r="U650" i="1"/>
  <c r="V650" i="1"/>
  <c r="W650" i="1"/>
  <c r="Q651" i="1"/>
  <c r="R651" i="1"/>
  <c r="S651" i="1"/>
  <c r="T651" i="1"/>
  <c r="U651" i="1"/>
  <c r="V651" i="1"/>
  <c r="W651" i="1"/>
  <c r="Q652" i="1"/>
  <c r="R652" i="1"/>
  <c r="S652" i="1"/>
  <c r="T652" i="1"/>
  <c r="U652" i="1"/>
  <c r="V652" i="1"/>
  <c r="W652" i="1"/>
  <c r="Q653" i="1"/>
  <c r="R653" i="1"/>
  <c r="S653" i="1"/>
  <c r="T653" i="1"/>
  <c r="U653" i="1"/>
  <c r="V653" i="1"/>
  <c r="W653" i="1"/>
  <c r="Q654" i="1"/>
  <c r="R654" i="1"/>
  <c r="S654" i="1"/>
  <c r="T654" i="1"/>
  <c r="U654" i="1"/>
  <c r="V654" i="1"/>
  <c r="W654" i="1"/>
  <c r="Q655" i="1"/>
  <c r="R655" i="1"/>
  <c r="S655" i="1"/>
  <c r="T655" i="1"/>
  <c r="U655" i="1"/>
  <c r="V655" i="1"/>
  <c r="W655" i="1"/>
  <c r="Q656" i="1"/>
  <c r="R656" i="1"/>
  <c r="S656" i="1"/>
  <c r="T656" i="1"/>
  <c r="U656" i="1"/>
  <c r="V656" i="1"/>
  <c r="W656" i="1"/>
  <c r="Q657" i="1"/>
  <c r="R657" i="1"/>
  <c r="S657" i="1"/>
  <c r="T657" i="1"/>
  <c r="U657" i="1"/>
  <c r="V657" i="1"/>
  <c r="W657" i="1"/>
  <c r="Q658" i="1"/>
  <c r="R658" i="1"/>
  <c r="S658" i="1"/>
  <c r="T658" i="1"/>
  <c r="U658" i="1"/>
  <c r="V658" i="1"/>
  <c r="W658" i="1"/>
  <c r="Q659" i="1"/>
  <c r="R659" i="1"/>
  <c r="S659" i="1"/>
  <c r="T659" i="1"/>
  <c r="U659" i="1"/>
  <c r="V659" i="1"/>
  <c r="W659" i="1"/>
  <c r="Q660" i="1"/>
  <c r="R660" i="1"/>
  <c r="S660" i="1"/>
  <c r="T660" i="1"/>
  <c r="U660" i="1"/>
  <c r="V660" i="1"/>
  <c r="W660" i="1"/>
  <c r="Q661" i="1"/>
  <c r="R661" i="1"/>
  <c r="S661" i="1"/>
  <c r="T661" i="1"/>
  <c r="U661" i="1"/>
  <c r="V661" i="1"/>
  <c r="W661" i="1"/>
  <c r="Q662" i="1"/>
  <c r="R662" i="1"/>
  <c r="S662" i="1"/>
  <c r="T662" i="1"/>
  <c r="U662" i="1"/>
  <c r="V662" i="1"/>
  <c r="W662" i="1"/>
  <c r="Q663" i="1"/>
  <c r="R663" i="1"/>
  <c r="S663" i="1"/>
  <c r="T663" i="1"/>
  <c r="U663" i="1"/>
  <c r="V663" i="1"/>
  <c r="W663" i="1"/>
  <c r="Q664" i="1"/>
  <c r="R664" i="1"/>
  <c r="S664" i="1"/>
  <c r="T664" i="1"/>
  <c r="U664" i="1"/>
  <c r="V664" i="1"/>
  <c r="W664" i="1"/>
  <c r="Q665" i="1"/>
  <c r="R665" i="1"/>
  <c r="S665" i="1"/>
  <c r="T665" i="1"/>
  <c r="U665" i="1"/>
  <c r="V665" i="1"/>
  <c r="W665" i="1"/>
  <c r="Q495" i="1"/>
  <c r="R495" i="1"/>
  <c r="S495" i="1"/>
  <c r="T495" i="1"/>
  <c r="U495" i="1"/>
  <c r="V495" i="1"/>
  <c r="W495" i="1"/>
  <c r="Q666" i="1"/>
  <c r="R666" i="1"/>
  <c r="S666" i="1"/>
  <c r="T666" i="1"/>
  <c r="U666" i="1"/>
  <c r="V666" i="1"/>
  <c r="W666" i="1"/>
  <c r="Q667" i="1"/>
  <c r="R667" i="1"/>
  <c r="S667" i="1"/>
  <c r="T667" i="1"/>
  <c r="U667" i="1"/>
  <c r="V667" i="1"/>
  <c r="W667" i="1"/>
  <c r="Q668" i="1"/>
  <c r="R668" i="1"/>
  <c r="S668" i="1"/>
  <c r="T668" i="1"/>
  <c r="U668" i="1"/>
  <c r="V668" i="1"/>
  <c r="W668" i="1"/>
  <c r="Q669" i="1"/>
  <c r="R669" i="1"/>
  <c r="S669" i="1"/>
  <c r="T669" i="1"/>
  <c r="U669" i="1"/>
  <c r="V669" i="1"/>
  <c r="W669" i="1"/>
  <c r="Q670" i="1"/>
  <c r="R670" i="1"/>
  <c r="S670" i="1"/>
  <c r="T670" i="1"/>
  <c r="U670" i="1"/>
  <c r="V670" i="1"/>
  <c r="W670" i="1"/>
  <c r="Q671" i="1"/>
  <c r="R671" i="1"/>
  <c r="S671" i="1"/>
  <c r="T671" i="1"/>
  <c r="U671" i="1"/>
  <c r="V671" i="1"/>
  <c r="W671" i="1"/>
  <c r="Q672" i="1"/>
  <c r="R672" i="1"/>
  <c r="S672" i="1"/>
  <c r="T672" i="1"/>
  <c r="U672" i="1"/>
  <c r="V672" i="1"/>
  <c r="W672" i="1"/>
  <c r="Q496" i="1"/>
  <c r="R496" i="1"/>
  <c r="S496" i="1"/>
  <c r="T496" i="1"/>
  <c r="U496" i="1"/>
  <c r="V496" i="1"/>
  <c r="W496" i="1"/>
  <c r="Q676" i="1"/>
  <c r="R676" i="1"/>
  <c r="S676" i="1"/>
  <c r="T676" i="1"/>
  <c r="U676" i="1"/>
  <c r="V676" i="1"/>
  <c r="W676" i="1"/>
  <c r="Y565" i="1"/>
  <c r="Y564" i="1"/>
  <c r="Y563" i="1"/>
  <c r="Y254" i="1"/>
  <c r="Y253" i="1"/>
  <c r="Y252" i="1"/>
  <c r="Y251" i="1"/>
  <c r="Y250" i="1"/>
  <c r="Y256" i="1"/>
  <c r="Y255" i="1"/>
  <c r="Y228" i="1"/>
  <c r="Y227" i="1"/>
  <c r="Y226" i="1"/>
  <c r="Y225" i="1"/>
  <c r="Y224" i="1"/>
  <c r="Y223" i="1"/>
  <c r="Y222" i="1"/>
  <c r="Y221" i="1"/>
  <c r="Y220" i="1"/>
  <c r="Y219" i="1"/>
  <c r="Y218" i="1"/>
  <c r="Y195" i="1"/>
  <c r="Y53" i="1"/>
  <c r="Q565" i="1"/>
  <c r="R565" i="1"/>
  <c r="S565" i="1"/>
  <c r="T565" i="1"/>
  <c r="U565" i="1"/>
  <c r="V565" i="1"/>
  <c r="W565" i="1"/>
  <c r="Q564" i="1"/>
  <c r="R564" i="1"/>
  <c r="S564" i="1"/>
  <c r="T564" i="1"/>
  <c r="U564" i="1"/>
  <c r="V564" i="1"/>
  <c r="W564" i="1"/>
  <c r="Q563" i="1"/>
  <c r="R563" i="1"/>
  <c r="S563" i="1"/>
  <c r="T563" i="1"/>
  <c r="U563" i="1"/>
  <c r="V563" i="1"/>
  <c r="W563" i="1"/>
  <c r="Q254" i="1"/>
  <c r="R254" i="1"/>
  <c r="S254" i="1"/>
  <c r="T254" i="1"/>
  <c r="U254" i="1"/>
  <c r="V254" i="1"/>
  <c r="W254" i="1"/>
  <c r="Q253" i="1"/>
  <c r="R253" i="1"/>
  <c r="S253" i="1"/>
  <c r="T253" i="1"/>
  <c r="U253" i="1"/>
  <c r="V253" i="1"/>
  <c r="W253" i="1"/>
  <c r="Q252" i="1"/>
  <c r="R252" i="1"/>
  <c r="S252" i="1"/>
  <c r="T252" i="1"/>
  <c r="U252" i="1"/>
  <c r="V252" i="1"/>
  <c r="W252" i="1"/>
  <c r="Q251" i="1"/>
  <c r="R251" i="1"/>
  <c r="S251" i="1"/>
  <c r="T251" i="1"/>
  <c r="U251" i="1"/>
  <c r="V251" i="1"/>
  <c r="W251" i="1"/>
  <c r="Q250" i="1"/>
  <c r="R250" i="1"/>
  <c r="S250" i="1"/>
  <c r="T250" i="1"/>
  <c r="U250" i="1"/>
  <c r="V250" i="1"/>
  <c r="W250" i="1"/>
  <c r="Q256" i="1"/>
  <c r="R256" i="1"/>
  <c r="S256" i="1"/>
  <c r="T256" i="1"/>
  <c r="U256" i="1"/>
  <c r="V256" i="1"/>
  <c r="W256" i="1"/>
  <c r="Q255" i="1"/>
  <c r="R255" i="1"/>
  <c r="S255" i="1"/>
  <c r="T255" i="1"/>
  <c r="U255" i="1"/>
  <c r="V255" i="1"/>
  <c r="W255" i="1"/>
  <c r="Q228" i="1"/>
  <c r="R228" i="1"/>
  <c r="S228" i="1"/>
  <c r="T228" i="1"/>
  <c r="U228" i="1"/>
  <c r="V228" i="1"/>
  <c r="W228" i="1"/>
  <c r="Q227" i="1"/>
  <c r="R227" i="1"/>
  <c r="S227" i="1"/>
  <c r="T227" i="1"/>
  <c r="U227" i="1"/>
  <c r="V227" i="1"/>
  <c r="W227" i="1"/>
  <c r="Q226" i="1"/>
  <c r="R226" i="1"/>
  <c r="S226" i="1"/>
  <c r="T226" i="1"/>
  <c r="U226" i="1"/>
  <c r="V226" i="1"/>
  <c r="W226" i="1"/>
  <c r="Q225" i="1"/>
  <c r="R225" i="1"/>
  <c r="S225" i="1"/>
  <c r="T225" i="1"/>
  <c r="U225" i="1"/>
  <c r="V225" i="1"/>
  <c r="W225" i="1"/>
  <c r="Q224" i="1"/>
  <c r="R224" i="1"/>
  <c r="S224" i="1"/>
  <c r="T224" i="1"/>
  <c r="U224" i="1"/>
  <c r="V224" i="1"/>
  <c r="W224" i="1"/>
  <c r="Q223" i="1"/>
  <c r="R223" i="1"/>
  <c r="S223" i="1"/>
  <c r="T223" i="1"/>
  <c r="U223" i="1"/>
  <c r="V223" i="1"/>
  <c r="W223" i="1"/>
  <c r="Q222" i="1"/>
  <c r="R222" i="1"/>
  <c r="S222" i="1"/>
  <c r="T222" i="1"/>
  <c r="U222" i="1"/>
  <c r="V222" i="1"/>
  <c r="W222" i="1"/>
  <c r="Q221" i="1"/>
  <c r="R221" i="1"/>
  <c r="S221" i="1"/>
  <c r="T221" i="1"/>
  <c r="U221" i="1"/>
  <c r="V221" i="1"/>
  <c r="W221" i="1"/>
  <c r="Q220" i="1"/>
  <c r="R220" i="1"/>
  <c r="S220" i="1"/>
  <c r="T220" i="1"/>
  <c r="U220" i="1"/>
  <c r="V220" i="1"/>
  <c r="W220" i="1"/>
  <c r="Q219" i="1"/>
  <c r="R219" i="1"/>
  <c r="S219" i="1"/>
  <c r="T219" i="1"/>
  <c r="U219" i="1"/>
  <c r="V219" i="1"/>
  <c r="W219" i="1"/>
  <c r="Q218" i="1"/>
  <c r="R218" i="1"/>
  <c r="S218" i="1"/>
  <c r="T218" i="1"/>
  <c r="U218" i="1"/>
  <c r="V218" i="1"/>
  <c r="W218" i="1"/>
  <c r="Q195" i="1"/>
  <c r="R195" i="1"/>
  <c r="S195" i="1"/>
  <c r="T195" i="1"/>
  <c r="U195" i="1"/>
  <c r="V195" i="1"/>
  <c r="W195" i="1"/>
  <c r="Q53" i="1"/>
  <c r="R53" i="1"/>
  <c r="S53" i="1"/>
  <c r="T53" i="1"/>
  <c r="U53" i="1"/>
  <c r="V53" i="1"/>
  <c r="W53" i="1"/>
  <c r="AC102" i="1"/>
  <c r="AC103" i="1"/>
  <c r="AC104" i="1"/>
  <c r="AC106" i="1"/>
  <c r="AC112" i="1"/>
  <c r="AC107" i="1"/>
  <c r="AC109" i="1"/>
  <c r="AC110" i="1"/>
  <c r="AC111" i="1"/>
  <c r="AC116" i="1"/>
  <c r="AC105" i="1"/>
  <c r="AC108" i="1"/>
  <c r="AC113" i="1"/>
  <c r="AC120" i="1"/>
  <c r="AC114" i="1"/>
  <c r="AC115" i="1"/>
  <c r="AC125" i="1"/>
  <c r="AC117" i="1"/>
  <c r="AC121" i="1"/>
  <c r="AC118" i="1"/>
  <c r="AC126" i="1"/>
  <c r="AC122" i="1"/>
  <c r="AC119" i="1"/>
  <c r="AC132" i="1"/>
  <c r="AC123" i="1"/>
  <c r="AC127" i="1"/>
  <c r="AC124" i="1"/>
  <c r="AC133" i="1"/>
  <c r="AC128" i="1"/>
  <c r="AC138" i="1"/>
  <c r="AC129" i="1"/>
  <c r="AC134" i="1"/>
  <c r="AC143" i="1"/>
  <c r="AC130" i="1"/>
  <c r="AC139" i="1"/>
  <c r="AC135" i="1"/>
  <c r="AC131" i="1"/>
  <c r="AC144" i="1"/>
  <c r="AC136" i="1"/>
  <c r="AC140" i="1"/>
  <c r="AC148" i="1"/>
  <c r="AC137" i="1"/>
  <c r="AC145" i="1"/>
  <c r="AC141" i="1"/>
  <c r="AC149" i="1"/>
  <c r="AC142" i="1"/>
  <c r="AC146" i="1"/>
  <c r="AC150" i="1"/>
  <c r="AC147" i="1"/>
  <c r="AC151" i="1"/>
  <c r="AC153" i="1"/>
  <c r="AC155" i="1"/>
  <c r="AC157" i="1"/>
  <c r="AC156" i="1"/>
  <c r="AC159" i="1"/>
  <c r="AC161" i="1"/>
  <c r="AC162" i="1"/>
  <c r="AC160" i="1"/>
  <c r="AC166" i="1"/>
  <c r="AC168" i="1"/>
  <c r="AC167" i="1"/>
  <c r="AC169" i="1"/>
  <c r="AC170" i="1"/>
  <c r="AC171" i="1"/>
  <c r="AC173" i="1"/>
  <c r="AC175" i="1"/>
  <c r="AC176" i="1"/>
  <c r="AC177" i="1"/>
  <c r="AC178" i="1"/>
  <c r="AC179" i="1"/>
  <c r="AC182" i="1"/>
  <c r="AC183" i="1"/>
  <c r="AC185" i="1"/>
  <c r="AC186" i="1"/>
  <c r="AC187" i="1"/>
  <c r="AC188" i="1"/>
  <c r="AC189" i="1"/>
  <c r="AC190" i="1"/>
  <c r="AC191" i="1"/>
  <c r="AC192" i="1"/>
  <c r="AC193" i="1"/>
  <c r="AC194" i="1"/>
  <c r="AC196" i="1"/>
  <c r="AC198" i="1"/>
  <c r="AC200" i="1"/>
  <c r="AC201" i="1"/>
  <c r="AC204" i="1"/>
  <c r="AC205" i="1"/>
  <c r="AC206" i="1"/>
  <c r="AC152" i="1"/>
  <c r="AC154" i="1"/>
  <c r="AC158" i="1"/>
  <c r="AC165" i="1"/>
  <c r="AC172" i="1"/>
  <c r="AC174" i="1"/>
  <c r="AC180" i="1"/>
  <c r="AC181" i="1"/>
  <c r="AC184" i="1"/>
  <c r="AC207" i="1"/>
  <c r="AC208" i="1"/>
  <c r="AC209" i="1"/>
  <c r="AC210" i="1"/>
  <c r="AC211" i="1"/>
  <c r="AC212" i="1"/>
  <c r="AC213" i="1"/>
  <c r="AC214" i="1"/>
  <c r="AC215" i="1"/>
  <c r="AC216" i="1"/>
  <c r="AC217" i="1"/>
  <c r="AC197" i="1"/>
  <c r="AC202" i="1"/>
  <c r="AC203" i="1"/>
  <c r="AC199" i="1"/>
  <c r="AC3" i="1"/>
  <c r="AC4" i="1"/>
  <c r="AC6" i="1"/>
  <c r="AC7" i="1"/>
  <c r="AC2" i="1"/>
  <c r="AC5" i="1"/>
  <c r="AC37" i="1"/>
  <c r="AC91" i="1"/>
  <c r="AC99" i="1"/>
  <c r="AC92" i="1"/>
  <c r="AC100" i="1"/>
  <c r="AC93" i="1"/>
  <c r="AC94" i="1"/>
  <c r="AC90" i="1"/>
  <c r="AC95" i="1"/>
  <c r="AC98" i="1"/>
  <c r="AC96" i="1"/>
  <c r="AC97" i="1"/>
  <c r="AC632" i="1"/>
  <c r="AC673" i="1"/>
  <c r="AC484" i="1"/>
  <c r="AC485" i="1"/>
  <c r="AC486" i="1"/>
  <c r="AC487" i="1"/>
  <c r="AC488" i="1"/>
  <c r="AC677" i="1"/>
  <c r="AC678" i="1"/>
  <c r="AC679" i="1"/>
  <c r="AC680" i="1"/>
  <c r="AC681" i="1"/>
  <c r="AC682" i="1"/>
  <c r="AC683" i="1"/>
  <c r="AC513" i="1"/>
  <c r="AC521" i="1"/>
  <c r="AC522" i="1"/>
  <c r="AC528" i="1"/>
  <c r="AC531" i="1"/>
  <c r="AC533" i="1"/>
  <c r="AC532" i="1"/>
  <c r="AC534" i="1"/>
  <c r="AC535" i="1"/>
  <c r="AC536" i="1"/>
  <c r="AC537" i="1"/>
  <c r="AC538" i="1"/>
  <c r="AC497" i="1"/>
  <c r="AC498" i="1"/>
  <c r="AC499" i="1"/>
  <c r="AC500" i="1"/>
  <c r="AC501" i="1"/>
  <c r="AC502" i="1"/>
  <c r="AC503" i="1"/>
  <c r="AC512" i="1"/>
  <c r="AC505" i="1"/>
  <c r="AC504" i="1"/>
  <c r="AC509" i="1"/>
  <c r="AC506" i="1"/>
  <c r="AC507" i="1"/>
  <c r="AC508" i="1"/>
  <c r="AC510" i="1"/>
  <c r="AC511" i="1"/>
  <c r="AC514" i="1"/>
  <c r="AC515" i="1"/>
  <c r="AC516" i="1"/>
  <c r="AC517" i="1"/>
  <c r="AC518" i="1"/>
  <c r="AC523" i="1"/>
  <c r="AC519" i="1"/>
  <c r="AC520" i="1"/>
  <c r="AC524" i="1"/>
  <c r="AC529" i="1"/>
  <c r="AC525" i="1"/>
  <c r="AC527" i="1"/>
  <c r="AC526" i="1"/>
  <c r="AC530" i="1"/>
  <c r="AC630" i="1"/>
  <c r="AC633" i="1"/>
  <c r="AC39" i="1"/>
  <c r="AC52" i="1"/>
  <c r="AC38" i="1"/>
  <c r="AC89" i="1"/>
  <c r="AC88" i="1"/>
  <c r="AC8" i="1"/>
  <c r="AC9" i="1"/>
  <c r="AC10" i="1"/>
  <c r="AC589" i="1"/>
  <c r="AC590" i="1"/>
  <c r="AC591" i="1"/>
  <c r="AC595" i="1"/>
  <c r="AC596" i="1"/>
  <c r="AC597" i="1"/>
  <c r="AC601" i="1"/>
  <c r="AC602" i="1"/>
  <c r="AC603" i="1"/>
  <c r="AC607" i="1"/>
  <c r="AC608" i="1"/>
  <c r="AC609" i="1"/>
  <c r="AC613" i="1"/>
  <c r="AC614" i="1"/>
  <c r="AC615" i="1"/>
  <c r="AC48" i="1"/>
  <c r="AC51" i="1"/>
  <c r="AC50" i="1"/>
  <c r="AC49" i="1"/>
  <c r="AC40" i="1"/>
  <c r="AC56" i="1"/>
  <c r="AC54" i="1"/>
  <c r="AC55" i="1"/>
  <c r="AC57" i="1"/>
  <c r="AC622" i="1"/>
  <c r="AC625" i="1"/>
  <c r="AC628" i="1"/>
  <c r="AC616" i="1"/>
  <c r="AC617" i="1"/>
  <c r="AC623" i="1"/>
  <c r="AC624" i="1"/>
  <c r="AC626" i="1"/>
  <c r="AC627" i="1"/>
  <c r="AC619" i="1"/>
  <c r="AC620" i="1"/>
  <c r="AC621" i="1"/>
  <c r="AC618" i="1"/>
  <c r="AC675" i="1"/>
  <c r="AC674" i="1"/>
  <c r="AC610" i="1"/>
  <c r="AC611" i="1"/>
  <c r="AC612" i="1"/>
  <c r="AC604" i="1"/>
  <c r="AC605" i="1"/>
  <c r="AC606" i="1"/>
  <c r="AC598" i="1"/>
  <c r="AC599" i="1"/>
  <c r="AC600" i="1"/>
  <c r="AC592" i="1"/>
  <c r="AC593" i="1"/>
  <c r="AC594" i="1"/>
  <c r="AC257" i="1"/>
  <c r="AC258" i="1"/>
  <c r="AC259" i="1"/>
  <c r="AC260" i="1"/>
  <c r="AC261" i="1"/>
  <c r="AC262" i="1"/>
  <c r="AC263" i="1"/>
  <c r="AC264" i="1"/>
  <c r="AC265" i="1"/>
  <c r="AC329" i="1"/>
  <c r="AC331" i="1"/>
  <c r="AC333" i="1"/>
  <c r="AC341" i="1"/>
  <c r="AC343" i="1"/>
  <c r="AC345" i="1"/>
  <c r="AC347" i="1"/>
  <c r="AC349" i="1"/>
  <c r="AC351" i="1"/>
  <c r="AC353" i="1"/>
  <c r="AC355" i="1"/>
  <c r="AC357" i="1"/>
  <c r="AC359" i="1"/>
  <c r="AC361" i="1"/>
  <c r="AC363" i="1"/>
  <c r="AC365" i="1"/>
  <c r="AC367" i="1"/>
  <c r="AC373" i="1"/>
  <c r="AC375" i="1"/>
  <c r="AC377" i="1"/>
  <c r="AC379" i="1"/>
  <c r="AC369" i="1"/>
  <c r="AC381" i="1"/>
  <c r="AC383" i="1"/>
  <c r="AC385" i="1"/>
  <c r="AC389" i="1"/>
  <c r="AC393" i="1"/>
  <c r="AC371" i="1"/>
  <c r="AC387" i="1"/>
  <c r="AC391" i="1"/>
  <c r="AC441" i="1"/>
  <c r="AC445" i="1"/>
  <c r="AC443" i="1"/>
  <c r="AC447" i="1"/>
  <c r="AC449" i="1"/>
  <c r="AC451" i="1"/>
  <c r="AC453" i="1"/>
  <c r="AC457" i="1"/>
  <c r="AC455" i="1"/>
  <c r="AC459" i="1"/>
  <c r="AC461" i="1"/>
  <c r="AC463" i="1"/>
  <c r="AC471" i="1"/>
  <c r="AC473" i="1"/>
  <c r="AC477" i="1"/>
  <c r="AC481" i="1"/>
  <c r="AC479" i="1"/>
  <c r="AC467" i="1"/>
  <c r="AC469" i="1"/>
  <c r="AC465" i="1"/>
  <c r="AC475" i="1"/>
  <c r="AC330" i="1"/>
  <c r="AC332" i="1"/>
  <c r="AC334" i="1"/>
  <c r="AC348" i="1"/>
  <c r="AC350" i="1"/>
  <c r="AC352" i="1"/>
  <c r="AC354" i="1"/>
  <c r="AC356" i="1"/>
  <c r="AC358" i="1"/>
  <c r="AC360" i="1"/>
  <c r="AC362" i="1"/>
  <c r="AC364" i="1"/>
  <c r="AC366" i="1"/>
  <c r="AC368" i="1"/>
  <c r="AC374" i="1"/>
  <c r="AC376" i="1"/>
  <c r="AC378" i="1"/>
  <c r="AC380" i="1"/>
  <c r="AC370" i="1"/>
  <c r="AC382" i="1"/>
  <c r="AC384" i="1"/>
  <c r="AC386" i="1"/>
  <c r="AC390" i="1"/>
  <c r="AC394" i="1"/>
  <c r="AC372" i="1"/>
  <c r="AC388" i="1"/>
  <c r="AC392" i="1"/>
  <c r="AC442" i="1"/>
  <c r="AC446" i="1"/>
  <c r="AC444" i="1"/>
  <c r="AC448" i="1"/>
  <c r="AC450" i="1"/>
  <c r="AC452" i="1"/>
  <c r="AC454" i="1"/>
  <c r="AC458" i="1"/>
  <c r="AC456" i="1"/>
  <c r="AC460" i="1"/>
  <c r="AC462" i="1"/>
  <c r="AC464" i="1"/>
  <c r="AC472" i="1"/>
  <c r="AC474" i="1"/>
  <c r="AC478" i="1"/>
  <c r="AC482" i="1"/>
  <c r="AC480" i="1"/>
  <c r="AC468" i="1"/>
  <c r="AC470" i="1"/>
  <c r="AC466" i="1"/>
  <c r="AC476" i="1"/>
  <c r="AC408" i="1"/>
  <c r="AC402" i="1"/>
  <c r="AC406" i="1"/>
  <c r="AC404" i="1"/>
  <c r="AC418" i="1"/>
  <c r="AC410" i="1"/>
  <c r="AC412" i="1"/>
  <c r="AC416" i="1"/>
  <c r="AC414" i="1"/>
  <c r="AC420" i="1"/>
  <c r="AC422" i="1"/>
  <c r="AC424" i="1"/>
  <c r="AC426" i="1"/>
  <c r="AC407" i="1"/>
  <c r="AC401" i="1"/>
  <c r="AC405" i="1"/>
  <c r="AC403" i="1"/>
  <c r="AC417" i="1"/>
  <c r="AC409" i="1"/>
  <c r="AC411" i="1"/>
  <c r="AC415" i="1"/>
  <c r="AC413" i="1"/>
  <c r="AC419" i="1"/>
  <c r="AC421" i="1"/>
  <c r="AC423" i="1"/>
  <c r="AC425" i="1"/>
  <c r="AC427" i="1"/>
  <c r="AC428" i="1"/>
  <c r="AC429" i="1"/>
  <c r="AC430" i="1"/>
  <c r="AC431" i="1"/>
  <c r="AC433" i="1"/>
  <c r="AC435" i="1"/>
  <c r="AC437" i="1"/>
  <c r="AC439" i="1"/>
  <c r="AC335" i="1"/>
  <c r="AC337" i="1"/>
  <c r="AC339" i="1"/>
  <c r="AC395" i="1"/>
  <c r="AC397" i="1"/>
  <c r="AC399" i="1"/>
  <c r="AC432" i="1"/>
  <c r="AC434" i="1"/>
  <c r="AC436" i="1"/>
  <c r="AC438" i="1"/>
  <c r="AC440" i="1"/>
  <c r="AC336" i="1"/>
  <c r="AC338" i="1"/>
  <c r="AC340" i="1"/>
  <c r="AC342" i="1"/>
  <c r="AC344" i="1"/>
  <c r="AC346" i="1"/>
  <c r="AC396" i="1"/>
  <c r="AC398" i="1"/>
  <c r="AC400" i="1"/>
  <c r="AC283" i="1"/>
  <c r="AC290" i="1"/>
  <c r="AC297" i="1"/>
  <c r="AC304" i="1"/>
  <c r="AC311" i="1"/>
  <c r="AC59" i="1"/>
  <c r="AC58" i="1"/>
  <c r="AC60" i="1"/>
  <c r="AC62" i="1"/>
  <c r="AC61" i="1"/>
  <c r="AC242" i="1"/>
  <c r="AC243" i="1"/>
  <c r="AC244" i="1"/>
  <c r="AC245" i="1"/>
  <c r="AC246" i="1"/>
  <c r="AC247" i="1"/>
  <c r="AC248" i="1"/>
  <c r="AC249" i="1"/>
  <c r="AC229" i="1"/>
  <c r="AC230" i="1"/>
  <c r="AC231" i="1"/>
  <c r="AC232" i="1"/>
  <c r="AC233" i="1"/>
  <c r="AC235" i="1"/>
  <c r="AC234" i="1"/>
  <c r="AC644" i="1"/>
  <c r="AC646" i="1"/>
  <c r="AC645" i="1"/>
  <c r="AC641" i="1"/>
  <c r="AC238" i="1"/>
  <c r="AC239" i="1"/>
  <c r="AC236" i="1"/>
  <c r="AC237" i="1"/>
  <c r="AC240" i="1"/>
  <c r="AC241" i="1"/>
  <c r="AC42" i="1"/>
  <c r="AC43" i="1"/>
  <c r="AC44" i="1"/>
  <c r="AC45" i="1"/>
  <c r="AC46" i="1"/>
  <c r="AC47" i="1"/>
  <c r="AC288" i="1"/>
  <c r="AC287" i="1"/>
  <c r="AC286" i="1"/>
  <c r="AC285" i="1"/>
  <c r="AC284" i="1"/>
  <c r="AC289" i="1"/>
  <c r="AC295" i="1"/>
  <c r="AC294" i="1"/>
  <c r="AC293" i="1"/>
  <c r="AC292" i="1"/>
  <c r="AC291" i="1"/>
  <c r="AC296" i="1"/>
  <c r="AC302" i="1"/>
  <c r="AC301" i="1"/>
  <c r="AC300" i="1"/>
  <c r="AC299" i="1"/>
  <c r="AC298" i="1"/>
  <c r="AC303" i="1"/>
  <c r="AC309" i="1"/>
  <c r="AC308" i="1"/>
  <c r="AC307" i="1"/>
  <c r="AC306" i="1"/>
  <c r="AC305" i="1"/>
  <c r="AC310" i="1"/>
  <c r="AC71" i="1"/>
  <c r="AC72" i="1"/>
  <c r="AC73" i="1"/>
  <c r="AC74" i="1"/>
  <c r="AC75" i="1"/>
  <c r="AC76" i="1"/>
  <c r="AC77" i="1"/>
  <c r="AC78" i="1"/>
  <c r="AC70" i="1"/>
  <c r="AC83" i="1"/>
  <c r="AC84" i="1"/>
  <c r="AC85" i="1"/>
  <c r="AC86" i="1"/>
  <c r="AC87" i="1"/>
  <c r="AC41" i="1"/>
  <c r="AC629" i="1"/>
  <c r="AC80" i="1"/>
  <c r="AC81" i="1"/>
  <c r="AC82" i="1"/>
  <c r="AC631" i="1"/>
  <c r="AC321" i="1"/>
  <c r="AC322" i="1"/>
  <c r="AC323" i="1"/>
  <c r="AC324" i="1"/>
  <c r="AC325" i="1"/>
  <c r="AC326" i="1"/>
  <c r="AC327" i="1"/>
  <c r="AC328" i="1"/>
  <c r="AC312" i="1"/>
  <c r="AC313" i="1"/>
  <c r="AC314" i="1"/>
  <c r="AC317" i="1"/>
  <c r="AC318" i="1"/>
  <c r="AC319" i="1"/>
  <c r="AC320" i="1"/>
  <c r="AC315" i="1"/>
  <c r="AC316" i="1"/>
  <c r="AC490" i="1"/>
  <c r="AC491" i="1"/>
  <c r="AC492" i="1"/>
  <c r="AC493" i="1"/>
  <c r="AC494" i="1"/>
  <c r="AC684" i="1"/>
  <c r="AC689" i="1"/>
  <c r="AC686" i="1"/>
  <c r="AC690" i="1"/>
  <c r="AC688" i="1"/>
  <c r="AC687" i="1"/>
  <c r="AC691" i="1"/>
  <c r="AC685" i="1"/>
  <c r="AC642" i="1"/>
  <c r="AC643" i="1"/>
  <c r="AC640" i="1"/>
  <c r="AC36" i="1"/>
  <c r="AC489" i="1"/>
  <c r="AC69" i="1"/>
  <c r="AC483" i="1"/>
  <c r="AC634" i="1"/>
  <c r="AC635" i="1"/>
  <c r="AC636" i="1"/>
  <c r="AC637" i="1"/>
  <c r="AC638" i="1"/>
  <c r="AC639" i="1"/>
  <c r="AC34" i="1"/>
  <c r="AC25" i="1"/>
  <c r="AC27" i="1"/>
  <c r="AC26" i="1"/>
  <c r="AC28" i="1"/>
  <c r="AC29" i="1"/>
  <c r="AC30" i="1"/>
  <c r="AC32" i="1"/>
  <c r="AC31" i="1"/>
  <c r="AC33" i="1"/>
  <c r="AC588" i="1"/>
  <c r="AC587" i="1"/>
  <c r="AC586" i="1"/>
  <c r="AC585" i="1"/>
  <c r="AC584" i="1"/>
  <c r="AC583" i="1"/>
  <c r="AC582" i="1"/>
  <c r="AC581" i="1"/>
  <c r="AC580" i="1"/>
  <c r="AC579" i="1"/>
  <c r="AC578" i="1"/>
  <c r="AC577" i="1"/>
  <c r="AC576" i="1"/>
  <c r="AC575" i="1"/>
  <c r="AC574" i="1"/>
  <c r="AC573" i="1"/>
  <c r="AC572" i="1"/>
  <c r="AC571" i="1"/>
  <c r="AC570" i="1"/>
  <c r="AC569" i="1"/>
  <c r="AC568" i="1"/>
  <c r="AC567" i="1"/>
  <c r="AC566" i="1"/>
  <c r="AC277" i="1"/>
  <c r="AC276" i="1"/>
  <c r="AC275" i="1"/>
  <c r="AC274" i="1"/>
  <c r="AC273" i="1"/>
  <c r="AC272" i="1"/>
  <c r="AC271" i="1"/>
  <c r="AC270" i="1"/>
  <c r="AC269" i="1"/>
  <c r="AC268" i="1"/>
  <c r="AC267" i="1"/>
  <c r="AC266" i="1"/>
  <c r="AC101" i="1"/>
  <c r="Y79" i="1"/>
  <c r="Y68" i="1"/>
  <c r="Y67" i="1"/>
  <c r="Y66" i="1"/>
  <c r="Y65" i="1"/>
  <c r="Y64" i="1"/>
  <c r="Y63" i="1"/>
  <c r="Y35" i="1"/>
  <c r="Y24" i="1"/>
  <c r="Y23" i="1"/>
  <c r="Y22" i="1"/>
  <c r="Y21" i="1"/>
  <c r="Y20" i="1"/>
  <c r="Y19" i="1"/>
  <c r="Y18" i="1"/>
  <c r="Y17" i="1"/>
  <c r="Y16" i="1"/>
  <c r="Y15" i="1"/>
  <c r="Y14" i="1"/>
  <c r="Y13" i="1"/>
  <c r="Y12" i="1"/>
  <c r="Y11" i="1"/>
  <c r="Q79" i="1"/>
  <c r="R79" i="1"/>
  <c r="S79" i="1"/>
  <c r="T79" i="1"/>
  <c r="U79" i="1"/>
  <c r="V79" i="1"/>
  <c r="W79" i="1"/>
  <c r="Q68" i="1"/>
  <c r="R68" i="1"/>
  <c r="S68" i="1"/>
  <c r="T68" i="1"/>
  <c r="U68" i="1"/>
  <c r="V68" i="1"/>
  <c r="W68" i="1"/>
  <c r="Q67" i="1"/>
  <c r="R67" i="1"/>
  <c r="S67" i="1"/>
  <c r="T67" i="1"/>
  <c r="U67" i="1"/>
  <c r="V67" i="1"/>
  <c r="W67" i="1"/>
  <c r="Q66" i="1"/>
  <c r="R66" i="1"/>
  <c r="S66" i="1"/>
  <c r="T66" i="1"/>
  <c r="U66" i="1"/>
  <c r="V66" i="1"/>
  <c r="W66" i="1"/>
  <c r="Q65" i="1"/>
  <c r="R65" i="1"/>
  <c r="S65" i="1"/>
  <c r="T65" i="1"/>
  <c r="U65" i="1"/>
  <c r="V65" i="1"/>
  <c r="W65" i="1"/>
  <c r="Q64" i="1"/>
  <c r="R64" i="1"/>
  <c r="S64" i="1"/>
  <c r="T64" i="1"/>
  <c r="U64" i="1"/>
  <c r="V64" i="1"/>
  <c r="W64" i="1"/>
  <c r="Q63" i="1"/>
  <c r="R63" i="1"/>
  <c r="S63" i="1"/>
  <c r="T63" i="1"/>
  <c r="U63" i="1"/>
  <c r="V63" i="1"/>
  <c r="W63" i="1"/>
  <c r="Q35" i="1"/>
  <c r="R35" i="1"/>
  <c r="S35" i="1"/>
  <c r="T35" i="1"/>
  <c r="U35" i="1"/>
  <c r="V35" i="1"/>
  <c r="W35" i="1"/>
  <c r="Q24" i="1"/>
  <c r="R24" i="1"/>
  <c r="S24" i="1"/>
  <c r="T24" i="1"/>
  <c r="U24" i="1"/>
  <c r="V24" i="1"/>
  <c r="W24" i="1"/>
  <c r="Q23" i="1"/>
  <c r="R23" i="1"/>
  <c r="S23" i="1"/>
  <c r="T23" i="1"/>
  <c r="U23" i="1"/>
  <c r="V23" i="1"/>
  <c r="W23" i="1"/>
  <c r="Q22" i="1"/>
  <c r="R22" i="1"/>
  <c r="S22" i="1"/>
  <c r="T22" i="1"/>
  <c r="U22" i="1"/>
  <c r="V22" i="1"/>
  <c r="W22" i="1"/>
  <c r="Q21" i="1"/>
  <c r="R21" i="1"/>
  <c r="S21" i="1"/>
  <c r="T21" i="1"/>
  <c r="U21" i="1"/>
  <c r="V21" i="1"/>
  <c r="W21" i="1"/>
  <c r="Q20" i="1"/>
  <c r="R20" i="1"/>
  <c r="S20" i="1"/>
  <c r="T20" i="1"/>
  <c r="U20" i="1"/>
  <c r="V20" i="1"/>
  <c r="W20" i="1"/>
  <c r="Q19" i="1"/>
  <c r="R19" i="1"/>
  <c r="S19" i="1"/>
  <c r="T19" i="1"/>
  <c r="U19" i="1"/>
  <c r="V19" i="1"/>
  <c r="W19" i="1"/>
  <c r="Q18" i="1"/>
  <c r="R18" i="1"/>
  <c r="S18" i="1"/>
  <c r="T18" i="1"/>
  <c r="U18" i="1"/>
  <c r="V18" i="1"/>
  <c r="W18" i="1"/>
  <c r="Q17" i="1"/>
  <c r="R17" i="1"/>
  <c r="S17" i="1"/>
  <c r="T17" i="1"/>
  <c r="U17" i="1"/>
  <c r="V17" i="1"/>
  <c r="W17" i="1"/>
  <c r="Q16" i="1"/>
  <c r="R16" i="1"/>
  <c r="S16" i="1"/>
  <c r="T16" i="1"/>
  <c r="U16" i="1"/>
  <c r="V16" i="1"/>
  <c r="W16" i="1"/>
  <c r="Q15" i="1"/>
  <c r="R15" i="1"/>
  <c r="S15" i="1"/>
  <c r="T15" i="1"/>
  <c r="U15" i="1"/>
  <c r="V15" i="1"/>
  <c r="W15" i="1"/>
  <c r="Q14" i="1"/>
  <c r="R14" i="1"/>
  <c r="S14" i="1"/>
  <c r="T14" i="1"/>
  <c r="U14" i="1"/>
  <c r="V14" i="1"/>
  <c r="W14" i="1"/>
  <c r="Q13" i="1"/>
  <c r="R13" i="1"/>
  <c r="S13" i="1"/>
  <c r="T13" i="1"/>
  <c r="U13" i="1"/>
  <c r="V13" i="1"/>
  <c r="W13" i="1"/>
  <c r="Q12" i="1"/>
  <c r="R12" i="1"/>
  <c r="S12" i="1"/>
  <c r="T12" i="1"/>
  <c r="U12" i="1"/>
  <c r="V12" i="1"/>
  <c r="W12" i="1"/>
  <c r="Q11" i="1"/>
  <c r="R11" i="1"/>
  <c r="S11" i="1"/>
  <c r="T11" i="1"/>
  <c r="U11" i="1"/>
  <c r="V11" i="1"/>
  <c r="W11" i="1"/>
  <c r="Q266" i="1"/>
  <c r="W4" i="1"/>
  <c r="W6" i="1"/>
  <c r="W7" i="1"/>
  <c r="W2" i="1"/>
  <c r="W5" i="1"/>
  <c r="W37" i="1"/>
  <c r="W91" i="1"/>
  <c r="W99" i="1"/>
  <c r="W92" i="1"/>
  <c r="W100" i="1"/>
  <c r="W93" i="1"/>
  <c r="W94" i="1"/>
  <c r="W90" i="1"/>
  <c r="W95" i="1"/>
  <c r="W98" i="1"/>
  <c r="W96" i="1"/>
  <c r="W97" i="1"/>
  <c r="W632" i="1"/>
  <c r="W101" i="1"/>
  <c r="W102" i="1"/>
  <c r="W103" i="1"/>
  <c r="W104" i="1"/>
  <c r="W106" i="1"/>
  <c r="W112" i="1"/>
  <c r="W107" i="1"/>
  <c r="W109" i="1"/>
  <c r="W110" i="1"/>
  <c r="W111" i="1"/>
  <c r="W116" i="1"/>
  <c r="W105" i="1"/>
  <c r="W108" i="1"/>
  <c r="W113" i="1"/>
  <c r="W120" i="1"/>
  <c r="W114" i="1"/>
  <c r="W115" i="1"/>
  <c r="W125" i="1"/>
  <c r="W117" i="1"/>
  <c r="W121" i="1"/>
  <c r="W118" i="1"/>
  <c r="W126" i="1"/>
  <c r="W122" i="1"/>
  <c r="W119" i="1"/>
  <c r="W132" i="1"/>
  <c r="W123" i="1"/>
  <c r="W127" i="1"/>
  <c r="W124" i="1"/>
  <c r="W133" i="1"/>
  <c r="W128" i="1"/>
  <c r="W138" i="1"/>
  <c r="W129" i="1"/>
  <c r="W134" i="1"/>
  <c r="W143" i="1"/>
  <c r="W130" i="1"/>
  <c r="W139" i="1"/>
  <c r="W135" i="1"/>
  <c r="W131" i="1"/>
  <c r="W144" i="1"/>
  <c r="W136" i="1"/>
  <c r="W140" i="1"/>
  <c r="W148" i="1"/>
  <c r="W137" i="1"/>
  <c r="W145" i="1"/>
  <c r="W141" i="1"/>
  <c r="W149" i="1"/>
  <c r="W142" i="1"/>
  <c r="W146" i="1"/>
  <c r="W150" i="1"/>
  <c r="W147" i="1"/>
  <c r="W151" i="1"/>
  <c r="W153" i="1"/>
  <c r="W155" i="1"/>
  <c r="W157" i="1"/>
  <c r="W156" i="1"/>
  <c r="W159" i="1"/>
  <c r="W161" i="1"/>
  <c r="W162" i="1"/>
  <c r="W160" i="1"/>
  <c r="W166" i="1"/>
  <c r="W168" i="1"/>
  <c r="W167" i="1"/>
  <c r="W169" i="1"/>
  <c r="W170" i="1"/>
  <c r="W171" i="1"/>
  <c r="W173" i="1"/>
  <c r="W175" i="1"/>
  <c r="W176" i="1"/>
  <c r="W177" i="1"/>
  <c r="W178" i="1"/>
  <c r="W179" i="1"/>
  <c r="W182" i="1"/>
  <c r="W183" i="1"/>
  <c r="W185" i="1"/>
  <c r="W186" i="1"/>
  <c r="W187" i="1"/>
  <c r="W188" i="1"/>
  <c r="W189" i="1"/>
  <c r="W190" i="1"/>
  <c r="W191" i="1"/>
  <c r="W192" i="1"/>
  <c r="W193" i="1"/>
  <c r="W194" i="1"/>
  <c r="W673" i="1"/>
  <c r="W196" i="1"/>
  <c r="W198" i="1"/>
  <c r="W200" i="1"/>
  <c r="W201" i="1"/>
  <c r="W204" i="1"/>
  <c r="W205" i="1"/>
  <c r="W206" i="1"/>
  <c r="W484" i="1"/>
  <c r="W485" i="1"/>
  <c r="W486" i="1"/>
  <c r="W487" i="1"/>
  <c r="W488" i="1"/>
  <c r="W677" i="1"/>
  <c r="W678" i="1"/>
  <c r="W679" i="1"/>
  <c r="W680" i="1"/>
  <c r="W681" i="1"/>
  <c r="W682" i="1"/>
  <c r="W683" i="1"/>
  <c r="W513" i="1"/>
  <c r="W521" i="1"/>
  <c r="W522" i="1"/>
  <c r="W528" i="1"/>
  <c r="W531" i="1"/>
  <c r="W533" i="1"/>
  <c r="W532" i="1"/>
  <c r="W534" i="1"/>
  <c r="W535" i="1"/>
  <c r="W536" i="1"/>
  <c r="W537" i="1"/>
  <c r="W538" i="1"/>
  <c r="W497" i="1"/>
  <c r="W498" i="1"/>
  <c r="W499" i="1"/>
  <c r="W500" i="1"/>
  <c r="W501" i="1"/>
  <c r="W502" i="1"/>
  <c r="W503" i="1"/>
  <c r="W512" i="1"/>
  <c r="W505" i="1"/>
  <c r="W504" i="1"/>
  <c r="W509" i="1"/>
  <c r="W506" i="1"/>
  <c r="W507" i="1"/>
  <c r="W508" i="1"/>
  <c r="W510" i="1"/>
  <c r="W511" i="1"/>
  <c r="W514" i="1"/>
  <c r="W515" i="1"/>
  <c r="W516" i="1"/>
  <c r="W517" i="1"/>
  <c r="W518" i="1"/>
  <c r="W523" i="1"/>
  <c r="W519" i="1"/>
  <c r="W520" i="1"/>
  <c r="W524" i="1"/>
  <c r="W529" i="1"/>
  <c r="W525" i="1"/>
  <c r="W527" i="1"/>
  <c r="W526" i="1"/>
  <c r="W530" i="1"/>
  <c r="W152" i="1"/>
  <c r="W154" i="1"/>
  <c r="W158" i="1"/>
  <c r="W165" i="1"/>
  <c r="W172" i="1"/>
  <c r="W174" i="1"/>
  <c r="W180" i="1"/>
  <c r="W181" i="1"/>
  <c r="W184" i="1"/>
  <c r="W630" i="1"/>
  <c r="W633" i="1"/>
  <c r="W207" i="1"/>
  <c r="W208" i="1"/>
  <c r="W209" i="1"/>
  <c r="W210" i="1"/>
  <c r="W211" i="1"/>
  <c r="W212" i="1"/>
  <c r="W213" i="1"/>
  <c r="W214" i="1"/>
  <c r="W215" i="1"/>
  <c r="W216" i="1"/>
  <c r="W217" i="1"/>
  <c r="W39" i="1"/>
  <c r="W52" i="1"/>
  <c r="W38" i="1"/>
  <c r="W89" i="1"/>
  <c r="W88" i="1"/>
  <c r="W8" i="1"/>
  <c r="W9" i="1"/>
  <c r="W10" i="1"/>
  <c r="W589" i="1"/>
  <c r="W590" i="1"/>
  <c r="W591" i="1"/>
  <c r="W595" i="1"/>
  <c r="W596" i="1"/>
  <c r="W597" i="1"/>
  <c r="W601" i="1"/>
  <c r="W602" i="1"/>
  <c r="W603" i="1"/>
  <c r="W607" i="1"/>
  <c r="W608" i="1"/>
  <c r="W609" i="1"/>
  <c r="W613" i="1"/>
  <c r="W614" i="1"/>
  <c r="W615" i="1"/>
  <c r="W48" i="1"/>
  <c r="W51" i="1"/>
  <c r="W50" i="1"/>
  <c r="W49" i="1"/>
  <c r="W40" i="1"/>
  <c r="W56" i="1"/>
  <c r="W54" i="1"/>
  <c r="W55" i="1"/>
  <c r="W57" i="1"/>
  <c r="W622" i="1"/>
  <c r="W625" i="1"/>
  <c r="W628" i="1"/>
  <c r="W616" i="1"/>
  <c r="W617" i="1"/>
  <c r="W623" i="1"/>
  <c r="W624" i="1"/>
  <c r="W626" i="1"/>
  <c r="W627" i="1"/>
  <c r="W619" i="1"/>
  <c r="W620" i="1"/>
  <c r="W621" i="1"/>
  <c r="W618" i="1"/>
  <c r="W675" i="1"/>
  <c r="W674" i="1"/>
  <c r="W610" i="1"/>
  <c r="W611" i="1"/>
  <c r="W612" i="1"/>
  <c r="W604" i="1"/>
  <c r="W605" i="1"/>
  <c r="W606" i="1"/>
  <c r="W598" i="1"/>
  <c r="W599" i="1"/>
  <c r="W600" i="1"/>
  <c r="W592" i="1"/>
  <c r="W593" i="1"/>
  <c r="W594" i="1"/>
  <c r="W257" i="1"/>
  <c r="W258" i="1"/>
  <c r="W259" i="1"/>
  <c r="W260" i="1"/>
  <c r="W261" i="1"/>
  <c r="W262" i="1"/>
  <c r="W263" i="1"/>
  <c r="W264" i="1"/>
  <c r="W265" i="1"/>
  <c r="W329" i="1"/>
  <c r="W331" i="1"/>
  <c r="W333" i="1"/>
  <c r="W341" i="1"/>
  <c r="W343" i="1"/>
  <c r="W345" i="1"/>
  <c r="W347" i="1"/>
  <c r="W349" i="1"/>
  <c r="W351" i="1"/>
  <c r="W353" i="1"/>
  <c r="W355" i="1"/>
  <c r="W357" i="1"/>
  <c r="W359" i="1"/>
  <c r="W361" i="1"/>
  <c r="W363" i="1"/>
  <c r="W365" i="1"/>
  <c r="W367" i="1"/>
  <c r="W373" i="1"/>
  <c r="W375" i="1"/>
  <c r="W377" i="1"/>
  <c r="W379" i="1"/>
  <c r="W369" i="1"/>
  <c r="W381" i="1"/>
  <c r="W383" i="1"/>
  <c r="W385" i="1"/>
  <c r="W389" i="1"/>
  <c r="W393" i="1"/>
  <c r="W371" i="1"/>
  <c r="W387" i="1"/>
  <c r="W391" i="1"/>
  <c r="W441" i="1"/>
  <c r="W445" i="1"/>
  <c r="W443" i="1"/>
  <c r="W447" i="1"/>
  <c r="W449" i="1"/>
  <c r="W451" i="1"/>
  <c r="W453" i="1"/>
  <c r="W457" i="1"/>
  <c r="W455" i="1"/>
  <c r="W459" i="1"/>
  <c r="W461" i="1"/>
  <c r="W463" i="1"/>
  <c r="W471" i="1"/>
  <c r="W473" i="1"/>
  <c r="W477" i="1"/>
  <c r="W481" i="1"/>
  <c r="W479" i="1"/>
  <c r="W467" i="1"/>
  <c r="W469" i="1"/>
  <c r="W465" i="1"/>
  <c r="W475" i="1"/>
  <c r="W330" i="1"/>
  <c r="W332" i="1"/>
  <c r="W334" i="1"/>
  <c r="W348" i="1"/>
  <c r="W350" i="1"/>
  <c r="W352" i="1"/>
  <c r="W354" i="1"/>
  <c r="W356" i="1"/>
  <c r="W358" i="1"/>
  <c r="W360" i="1"/>
  <c r="W362" i="1"/>
  <c r="W364" i="1"/>
  <c r="W366" i="1"/>
  <c r="W368" i="1"/>
  <c r="W374" i="1"/>
  <c r="W376" i="1"/>
  <c r="W378" i="1"/>
  <c r="W380" i="1"/>
  <c r="W370" i="1"/>
  <c r="W382" i="1"/>
  <c r="W384" i="1"/>
  <c r="W386" i="1"/>
  <c r="W390" i="1"/>
  <c r="W394" i="1"/>
  <c r="W372" i="1"/>
  <c r="W388" i="1"/>
  <c r="W392" i="1"/>
  <c r="W442" i="1"/>
  <c r="W446" i="1"/>
  <c r="W444" i="1"/>
  <c r="W448" i="1"/>
  <c r="W450" i="1"/>
  <c r="W452" i="1"/>
  <c r="W454" i="1"/>
  <c r="W458" i="1"/>
  <c r="W456" i="1"/>
  <c r="W460" i="1"/>
  <c r="W462" i="1"/>
  <c r="W464" i="1"/>
  <c r="W472" i="1"/>
  <c r="W474" i="1"/>
  <c r="W478" i="1"/>
  <c r="W482" i="1"/>
  <c r="W480" i="1"/>
  <c r="W468" i="1"/>
  <c r="W470" i="1"/>
  <c r="W466" i="1"/>
  <c r="W476" i="1"/>
  <c r="W197" i="1"/>
  <c r="W202" i="1"/>
  <c r="W203" i="1"/>
  <c r="W199" i="1"/>
  <c r="W408" i="1"/>
  <c r="W402" i="1"/>
  <c r="W406" i="1"/>
  <c r="W404" i="1"/>
  <c r="W418" i="1"/>
  <c r="W410" i="1"/>
  <c r="W412" i="1"/>
  <c r="W416" i="1"/>
  <c r="W414" i="1"/>
  <c r="W420" i="1"/>
  <c r="W422" i="1"/>
  <c r="W424" i="1"/>
  <c r="W426" i="1"/>
  <c r="W407" i="1"/>
  <c r="W401" i="1"/>
  <c r="W405" i="1"/>
  <c r="W403" i="1"/>
  <c r="W417" i="1"/>
  <c r="W409" i="1"/>
  <c r="W411" i="1"/>
  <c r="W415" i="1"/>
  <c r="W413" i="1"/>
  <c r="W419" i="1"/>
  <c r="W421" i="1"/>
  <c r="W423" i="1"/>
  <c r="W425" i="1"/>
  <c r="W427" i="1"/>
  <c r="W428" i="1"/>
  <c r="W429" i="1"/>
  <c r="W430" i="1"/>
  <c r="W431" i="1"/>
  <c r="W433" i="1"/>
  <c r="W435" i="1"/>
  <c r="W437" i="1"/>
  <c r="W439" i="1"/>
  <c r="W335" i="1"/>
  <c r="W337" i="1"/>
  <c r="W339" i="1"/>
  <c r="W395" i="1"/>
  <c r="W397" i="1"/>
  <c r="W399" i="1"/>
  <c r="W432" i="1"/>
  <c r="W434" i="1"/>
  <c r="W436" i="1"/>
  <c r="W438" i="1"/>
  <c r="W440" i="1"/>
  <c r="W336" i="1"/>
  <c r="W338" i="1"/>
  <c r="W340" i="1"/>
  <c r="W342" i="1"/>
  <c r="W344" i="1"/>
  <c r="W346" i="1"/>
  <c r="W396" i="1"/>
  <c r="W398" i="1"/>
  <c r="W400" i="1"/>
  <c r="W283" i="1"/>
  <c r="W290" i="1"/>
  <c r="W297" i="1"/>
  <c r="W304" i="1"/>
  <c r="W311" i="1"/>
  <c r="W59" i="1"/>
  <c r="W58" i="1"/>
  <c r="W60" i="1"/>
  <c r="W62" i="1"/>
  <c r="W61" i="1"/>
  <c r="W242" i="1"/>
  <c r="W243" i="1"/>
  <c r="W244" i="1"/>
  <c r="W245" i="1"/>
  <c r="W246" i="1"/>
  <c r="W247" i="1"/>
  <c r="W248" i="1"/>
  <c r="W249" i="1"/>
  <c r="W229" i="1"/>
  <c r="W230" i="1"/>
  <c r="W231" i="1"/>
  <c r="W232" i="1"/>
  <c r="W233" i="1"/>
  <c r="W235" i="1"/>
  <c r="W234" i="1"/>
  <c r="W644" i="1"/>
  <c r="W646" i="1"/>
  <c r="W645" i="1"/>
  <c r="W641" i="1"/>
  <c r="W238" i="1"/>
  <c r="W239" i="1"/>
  <c r="W236" i="1"/>
  <c r="W237" i="1"/>
  <c r="W240" i="1"/>
  <c r="W241" i="1"/>
  <c r="W42" i="1"/>
  <c r="W43" i="1"/>
  <c r="W44" i="1"/>
  <c r="W45" i="1"/>
  <c r="W46" i="1"/>
  <c r="W47" i="1"/>
  <c r="W288" i="1"/>
  <c r="W287" i="1"/>
  <c r="W286" i="1"/>
  <c r="W285" i="1"/>
  <c r="W284" i="1"/>
  <c r="W289" i="1"/>
  <c r="W295" i="1"/>
  <c r="W294" i="1"/>
  <c r="W293" i="1"/>
  <c r="W292" i="1"/>
  <c r="W291" i="1"/>
  <c r="W296" i="1"/>
  <c r="W302" i="1"/>
  <c r="W301" i="1"/>
  <c r="W300" i="1"/>
  <c r="W299" i="1"/>
  <c r="W298" i="1"/>
  <c r="W303" i="1"/>
  <c r="W309" i="1"/>
  <c r="W308" i="1"/>
  <c r="W307" i="1"/>
  <c r="W306" i="1"/>
  <c r="W305" i="1"/>
  <c r="W310" i="1"/>
  <c r="W71" i="1"/>
  <c r="W72" i="1"/>
  <c r="W73" i="1"/>
  <c r="W74" i="1"/>
  <c r="W75" i="1"/>
  <c r="W76" i="1"/>
  <c r="W77" i="1"/>
  <c r="W78" i="1"/>
  <c r="W70" i="1"/>
  <c r="W83" i="1"/>
  <c r="W84" i="1"/>
  <c r="W85" i="1"/>
  <c r="W86" i="1"/>
  <c r="W87" i="1"/>
  <c r="W41" i="1"/>
  <c r="W629" i="1"/>
  <c r="W80" i="1"/>
  <c r="W81" i="1"/>
  <c r="W82" i="1"/>
  <c r="W631" i="1"/>
  <c r="W321" i="1"/>
  <c r="W322" i="1"/>
  <c r="W323" i="1"/>
  <c r="W324" i="1"/>
  <c r="W325" i="1"/>
  <c r="W326" i="1"/>
  <c r="W327" i="1"/>
  <c r="W328" i="1"/>
  <c r="W312" i="1"/>
  <c r="W313" i="1"/>
  <c r="W314" i="1"/>
  <c r="W317" i="1"/>
  <c r="W318" i="1"/>
  <c r="W319" i="1"/>
  <c r="W320" i="1"/>
  <c r="W315" i="1"/>
  <c r="W316" i="1"/>
  <c r="W490" i="1"/>
  <c r="W491" i="1"/>
  <c r="W492" i="1"/>
  <c r="W493" i="1"/>
  <c r="W494" i="1"/>
  <c r="W684" i="1"/>
  <c r="W689" i="1"/>
  <c r="W686" i="1"/>
  <c r="W690" i="1"/>
  <c r="W688" i="1"/>
  <c r="W687" i="1"/>
  <c r="W691" i="1"/>
  <c r="W685" i="1"/>
  <c r="W642" i="1"/>
  <c r="W643" i="1"/>
  <c r="W640" i="1"/>
  <c r="W36" i="1"/>
  <c r="W489" i="1"/>
  <c r="W69" i="1"/>
  <c r="W483" i="1"/>
  <c r="W634" i="1"/>
  <c r="W635" i="1"/>
  <c r="W636" i="1"/>
  <c r="W637" i="1"/>
  <c r="W638" i="1"/>
  <c r="W639" i="1"/>
  <c r="W34" i="1"/>
  <c r="W25" i="1"/>
  <c r="W27" i="1"/>
  <c r="W26" i="1"/>
  <c r="W28" i="1"/>
  <c r="W29" i="1"/>
  <c r="W30" i="1"/>
  <c r="W32" i="1"/>
  <c r="W31" i="1"/>
  <c r="W33" i="1"/>
  <c r="W588" i="1"/>
  <c r="W587" i="1"/>
  <c r="W586" i="1"/>
  <c r="W585" i="1"/>
  <c r="W584" i="1"/>
  <c r="W583" i="1"/>
  <c r="W582" i="1"/>
  <c r="W581" i="1"/>
  <c r="W580" i="1"/>
  <c r="W579" i="1"/>
  <c r="W578" i="1"/>
  <c r="W577" i="1"/>
  <c r="W576" i="1"/>
  <c r="W575" i="1"/>
  <c r="W574" i="1"/>
  <c r="W573" i="1"/>
  <c r="W572" i="1"/>
  <c r="W571" i="1"/>
  <c r="W570" i="1"/>
  <c r="W569" i="1"/>
  <c r="W568" i="1"/>
  <c r="W567" i="1"/>
  <c r="W566" i="1"/>
  <c r="W277" i="1"/>
  <c r="W276" i="1"/>
  <c r="W275" i="1"/>
  <c r="W274" i="1"/>
  <c r="W273" i="1"/>
  <c r="W272" i="1"/>
  <c r="W271" i="1"/>
  <c r="W270" i="1"/>
  <c r="W269" i="1"/>
  <c r="W268" i="1"/>
  <c r="W267" i="1"/>
  <c r="W266" i="1"/>
  <c r="Y588" i="1"/>
  <c r="Y587" i="1"/>
  <c r="Y586" i="1"/>
  <c r="Y585" i="1"/>
  <c r="Y584" i="1"/>
  <c r="Y583" i="1"/>
  <c r="Y582" i="1"/>
  <c r="Y581" i="1"/>
  <c r="Y580" i="1"/>
  <c r="Y579" i="1"/>
  <c r="Y578" i="1"/>
  <c r="Y577" i="1"/>
  <c r="Y576" i="1"/>
  <c r="Y575" i="1"/>
  <c r="Y574" i="1"/>
  <c r="Y573" i="1"/>
  <c r="Y572" i="1"/>
  <c r="Y571" i="1"/>
  <c r="Y570" i="1"/>
  <c r="Y569" i="1"/>
  <c r="Y568" i="1"/>
  <c r="Y567" i="1"/>
  <c r="Y566" i="1"/>
  <c r="Y277" i="1"/>
  <c r="Y276" i="1"/>
  <c r="Y275" i="1"/>
  <c r="Y274" i="1"/>
  <c r="Y273" i="1"/>
  <c r="Y272" i="1"/>
  <c r="Y271" i="1"/>
  <c r="Y270" i="1"/>
  <c r="Y269" i="1"/>
  <c r="Y268" i="1"/>
  <c r="Y267" i="1"/>
  <c r="Y266" i="1"/>
  <c r="Q588" i="1"/>
  <c r="R588" i="1"/>
  <c r="S588" i="1"/>
  <c r="T588" i="1"/>
  <c r="U588" i="1"/>
  <c r="V588" i="1"/>
  <c r="Q587" i="1"/>
  <c r="R587" i="1"/>
  <c r="S587" i="1"/>
  <c r="T587" i="1"/>
  <c r="U587" i="1"/>
  <c r="V587" i="1"/>
  <c r="Q586" i="1"/>
  <c r="R586" i="1"/>
  <c r="S586" i="1"/>
  <c r="T586" i="1"/>
  <c r="U586" i="1"/>
  <c r="V586" i="1"/>
  <c r="Q585" i="1"/>
  <c r="R585" i="1"/>
  <c r="S585" i="1"/>
  <c r="T585" i="1"/>
  <c r="U585" i="1"/>
  <c r="V585" i="1"/>
  <c r="Q584" i="1"/>
  <c r="R584" i="1"/>
  <c r="S584" i="1"/>
  <c r="T584" i="1"/>
  <c r="U584" i="1"/>
  <c r="V584" i="1"/>
  <c r="Q583" i="1"/>
  <c r="R583" i="1"/>
  <c r="S583" i="1"/>
  <c r="T583" i="1"/>
  <c r="U583" i="1"/>
  <c r="V583" i="1"/>
  <c r="Q582" i="1"/>
  <c r="R582" i="1"/>
  <c r="S582" i="1"/>
  <c r="T582" i="1"/>
  <c r="U582" i="1"/>
  <c r="V582" i="1"/>
  <c r="Q581" i="1"/>
  <c r="R581" i="1"/>
  <c r="S581" i="1"/>
  <c r="T581" i="1"/>
  <c r="U581" i="1"/>
  <c r="V581" i="1"/>
  <c r="Q580" i="1"/>
  <c r="R580" i="1"/>
  <c r="S580" i="1"/>
  <c r="T580" i="1"/>
  <c r="U580" i="1"/>
  <c r="V580" i="1"/>
  <c r="Q579" i="1"/>
  <c r="R579" i="1"/>
  <c r="S579" i="1"/>
  <c r="T579" i="1"/>
  <c r="U579" i="1"/>
  <c r="V579" i="1"/>
  <c r="Q578" i="1"/>
  <c r="R578" i="1"/>
  <c r="S578" i="1"/>
  <c r="T578" i="1"/>
  <c r="U578" i="1"/>
  <c r="V578" i="1"/>
  <c r="Q577" i="1"/>
  <c r="R577" i="1"/>
  <c r="S577" i="1"/>
  <c r="T577" i="1"/>
  <c r="U577" i="1"/>
  <c r="V577" i="1"/>
  <c r="Q576" i="1"/>
  <c r="R576" i="1"/>
  <c r="S576" i="1"/>
  <c r="T576" i="1"/>
  <c r="U576" i="1"/>
  <c r="V576" i="1"/>
  <c r="Q575" i="1"/>
  <c r="R575" i="1"/>
  <c r="S575" i="1"/>
  <c r="T575" i="1"/>
  <c r="U575" i="1"/>
  <c r="V575" i="1"/>
  <c r="Q574" i="1"/>
  <c r="R574" i="1"/>
  <c r="S574" i="1"/>
  <c r="T574" i="1"/>
  <c r="U574" i="1"/>
  <c r="V574" i="1"/>
  <c r="Q573" i="1"/>
  <c r="R573" i="1"/>
  <c r="S573" i="1"/>
  <c r="T573" i="1"/>
  <c r="U573" i="1"/>
  <c r="V573" i="1"/>
  <c r="Q572" i="1"/>
  <c r="R572" i="1"/>
  <c r="S572" i="1"/>
  <c r="T572" i="1"/>
  <c r="U572" i="1"/>
  <c r="V572" i="1"/>
  <c r="Q571" i="1"/>
  <c r="R571" i="1"/>
  <c r="S571" i="1"/>
  <c r="T571" i="1"/>
  <c r="U571" i="1"/>
  <c r="V571" i="1"/>
  <c r="Q570" i="1"/>
  <c r="R570" i="1"/>
  <c r="S570" i="1"/>
  <c r="T570" i="1"/>
  <c r="U570" i="1"/>
  <c r="V570" i="1"/>
  <c r="Q569" i="1"/>
  <c r="R569" i="1"/>
  <c r="S569" i="1"/>
  <c r="T569" i="1"/>
  <c r="U569" i="1"/>
  <c r="V569" i="1"/>
  <c r="Q568" i="1"/>
  <c r="R568" i="1"/>
  <c r="S568" i="1"/>
  <c r="T568" i="1"/>
  <c r="U568" i="1"/>
  <c r="V568" i="1"/>
  <c r="Q567" i="1"/>
  <c r="R567" i="1"/>
  <c r="S567" i="1"/>
  <c r="T567" i="1"/>
  <c r="U567" i="1"/>
  <c r="V567" i="1"/>
  <c r="Q566" i="1"/>
  <c r="R566" i="1"/>
  <c r="S566" i="1"/>
  <c r="T566" i="1"/>
  <c r="U566" i="1"/>
  <c r="V566" i="1"/>
  <c r="Q277" i="1"/>
  <c r="R277" i="1"/>
  <c r="S277" i="1"/>
  <c r="T277" i="1"/>
  <c r="U277" i="1"/>
  <c r="V277" i="1"/>
  <c r="Q276" i="1"/>
  <c r="R276" i="1"/>
  <c r="S276" i="1"/>
  <c r="T276" i="1"/>
  <c r="U276" i="1"/>
  <c r="V276" i="1"/>
  <c r="Q275" i="1"/>
  <c r="R275" i="1"/>
  <c r="S275" i="1"/>
  <c r="T275" i="1"/>
  <c r="U275" i="1"/>
  <c r="V275" i="1"/>
  <c r="Q274" i="1"/>
  <c r="R274" i="1"/>
  <c r="S274" i="1"/>
  <c r="T274" i="1"/>
  <c r="U274" i="1"/>
  <c r="V274" i="1"/>
  <c r="Q273" i="1"/>
  <c r="R273" i="1"/>
  <c r="S273" i="1"/>
  <c r="T273" i="1"/>
  <c r="U273" i="1"/>
  <c r="V273" i="1"/>
  <c r="Q272" i="1"/>
  <c r="R272" i="1"/>
  <c r="S272" i="1"/>
  <c r="T272" i="1"/>
  <c r="U272" i="1"/>
  <c r="V272" i="1"/>
  <c r="Q271" i="1"/>
  <c r="R271" i="1"/>
  <c r="S271" i="1"/>
  <c r="T271" i="1"/>
  <c r="U271" i="1"/>
  <c r="V271" i="1"/>
  <c r="Q270" i="1"/>
  <c r="R270" i="1"/>
  <c r="S270" i="1"/>
  <c r="T270" i="1"/>
  <c r="U270" i="1"/>
  <c r="V270" i="1"/>
  <c r="Q269" i="1"/>
  <c r="R269" i="1"/>
  <c r="S269" i="1"/>
  <c r="T269" i="1"/>
  <c r="U269" i="1"/>
  <c r="V269" i="1"/>
  <c r="Q268" i="1"/>
  <c r="R268" i="1"/>
  <c r="S268" i="1"/>
  <c r="T268" i="1"/>
  <c r="U268" i="1"/>
  <c r="V268" i="1"/>
  <c r="Q267" i="1"/>
  <c r="R267" i="1"/>
  <c r="S267" i="1"/>
  <c r="T267" i="1"/>
  <c r="U267" i="1"/>
  <c r="V267" i="1"/>
  <c r="R266" i="1"/>
  <c r="S266" i="1"/>
  <c r="T266" i="1"/>
  <c r="U266" i="1"/>
  <c r="V266" i="1"/>
  <c r="Y490" i="1"/>
  <c r="Y491" i="1"/>
  <c r="Y492" i="1"/>
  <c r="Y493" i="1"/>
  <c r="Y494" i="1"/>
  <c r="Y684" i="1"/>
  <c r="Y689" i="1"/>
  <c r="Y686" i="1"/>
  <c r="Y690" i="1"/>
  <c r="Y688" i="1"/>
  <c r="Y687" i="1"/>
  <c r="Y691" i="1"/>
  <c r="Y685" i="1"/>
  <c r="Y642" i="1"/>
  <c r="Y643" i="1"/>
  <c r="Y640" i="1"/>
  <c r="Y36" i="1"/>
  <c r="Y489" i="1"/>
  <c r="Y69" i="1"/>
  <c r="Y483" i="1"/>
  <c r="Y634" i="1"/>
  <c r="Y635" i="1"/>
  <c r="Y636" i="1"/>
  <c r="Y637" i="1"/>
  <c r="Y638" i="1"/>
  <c r="Y639" i="1"/>
  <c r="Y34" i="1"/>
  <c r="Y25" i="1"/>
  <c r="Y27" i="1"/>
  <c r="Y26" i="1"/>
  <c r="Y28" i="1"/>
  <c r="Y29" i="1"/>
  <c r="Y30" i="1"/>
  <c r="Y32" i="1"/>
  <c r="Y31" i="1"/>
  <c r="Y33" i="1"/>
  <c r="Q490" i="1"/>
  <c r="R490" i="1"/>
  <c r="S490" i="1"/>
  <c r="T490" i="1"/>
  <c r="U490" i="1"/>
  <c r="V490" i="1"/>
  <c r="Q491" i="1"/>
  <c r="R491" i="1"/>
  <c r="S491" i="1"/>
  <c r="T491" i="1"/>
  <c r="U491" i="1"/>
  <c r="V491" i="1"/>
  <c r="Q492" i="1"/>
  <c r="R492" i="1"/>
  <c r="S492" i="1"/>
  <c r="T492" i="1"/>
  <c r="U492" i="1"/>
  <c r="V492" i="1"/>
  <c r="Q493" i="1"/>
  <c r="R493" i="1"/>
  <c r="S493" i="1"/>
  <c r="T493" i="1"/>
  <c r="U493" i="1"/>
  <c r="V493" i="1"/>
  <c r="Q494" i="1"/>
  <c r="R494" i="1"/>
  <c r="S494" i="1"/>
  <c r="T494" i="1"/>
  <c r="U494" i="1"/>
  <c r="V494" i="1"/>
  <c r="Q684" i="1"/>
  <c r="R684" i="1"/>
  <c r="S684" i="1"/>
  <c r="T684" i="1"/>
  <c r="U684" i="1"/>
  <c r="V684" i="1"/>
  <c r="Q689" i="1"/>
  <c r="R689" i="1"/>
  <c r="S689" i="1"/>
  <c r="T689" i="1"/>
  <c r="U689" i="1"/>
  <c r="V689" i="1"/>
  <c r="Q686" i="1"/>
  <c r="R686" i="1"/>
  <c r="S686" i="1"/>
  <c r="T686" i="1"/>
  <c r="U686" i="1"/>
  <c r="V686" i="1"/>
  <c r="Q690" i="1"/>
  <c r="R690" i="1"/>
  <c r="S690" i="1"/>
  <c r="T690" i="1"/>
  <c r="U690" i="1"/>
  <c r="V690" i="1"/>
  <c r="Q688" i="1"/>
  <c r="R688" i="1"/>
  <c r="S688" i="1"/>
  <c r="T688" i="1"/>
  <c r="U688" i="1"/>
  <c r="V688" i="1"/>
  <c r="Q687" i="1"/>
  <c r="R687" i="1"/>
  <c r="S687" i="1"/>
  <c r="T687" i="1"/>
  <c r="U687" i="1"/>
  <c r="V687" i="1"/>
  <c r="Q691" i="1"/>
  <c r="R691" i="1"/>
  <c r="S691" i="1"/>
  <c r="T691" i="1"/>
  <c r="U691" i="1"/>
  <c r="V691" i="1"/>
  <c r="Q685" i="1"/>
  <c r="R685" i="1"/>
  <c r="S685" i="1"/>
  <c r="T685" i="1"/>
  <c r="U685" i="1"/>
  <c r="V685" i="1"/>
  <c r="Q642" i="1"/>
  <c r="R642" i="1"/>
  <c r="S642" i="1"/>
  <c r="T642" i="1"/>
  <c r="U642" i="1"/>
  <c r="V642" i="1"/>
  <c r="Q643" i="1"/>
  <c r="R643" i="1"/>
  <c r="S643" i="1"/>
  <c r="T643" i="1"/>
  <c r="U643" i="1"/>
  <c r="V643" i="1"/>
  <c r="Q640" i="1"/>
  <c r="R640" i="1"/>
  <c r="S640" i="1"/>
  <c r="T640" i="1"/>
  <c r="U640" i="1"/>
  <c r="V640" i="1"/>
  <c r="Q36" i="1"/>
  <c r="R36" i="1"/>
  <c r="S36" i="1"/>
  <c r="T36" i="1"/>
  <c r="U36" i="1"/>
  <c r="V36" i="1"/>
  <c r="Q489" i="1"/>
  <c r="R489" i="1"/>
  <c r="S489" i="1"/>
  <c r="T489" i="1"/>
  <c r="U489" i="1"/>
  <c r="V489" i="1"/>
  <c r="Q69" i="1"/>
  <c r="R69" i="1"/>
  <c r="S69" i="1"/>
  <c r="T69" i="1"/>
  <c r="U69" i="1"/>
  <c r="V69" i="1"/>
  <c r="Q483" i="1"/>
  <c r="R483" i="1"/>
  <c r="S483" i="1"/>
  <c r="T483" i="1"/>
  <c r="U483" i="1"/>
  <c r="V483" i="1"/>
  <c r="Q634" i="1"/>
  <c r="R634" i="1"/>
  <c r="S634" i="1"/>
  <c r="T634" i="1"/>
  <c r="U634" i="1"/>
  <c r="V634" i="1"/>
  <c r="Q635" i="1"/>
  <c r="R635" i="1"/>
  <c r="S635" i="1"/>
  <c r="T635" i="1"/>
  <c r="U635" i="1"/>
  <c r="V635" i="1"/>
  <c r="Q636" i="1"/>
  <c r="R636" i="1"/>
  <c r="S636" i="1"/>
  <c r="T636" i="1"/>
  <c r="U636" i="1"/>
  <c r="V636" i="1"/>
  <c r="Q637" i="1"/>
  <c r="R637" i="1"/>
  <c r="S637" i="1"/>
  <c r="T637" i="1"/>
  <c r="U637" i="1"/>
  <c r="V637" i="1"/>
  <c r="Q638" i="1"/>
  <c r="R638" i="1"/>
  <c r="S638" i="1"/>
  <c r="T638" i="1"/>
  <c r="U638" i="1"/>
  <c r="V638" i="1"/>
  <c r="Q639" i="1"/>
  <c r="R639" i="1"/>
  <c r="S639" i="1"/>
  <c r="T639" i="1"/>
  <c r="U639" i="1"/>
  <c r="V639" i="1"/>
  <c r="Q34" i="1"/>
  <c r="R34" i="1"/>
  <c r="S34" i="1"/>
  <c r="T34" i="1"/>
  <c r="U34" i="1"/>
  <c r="V34" i="1"/>
  <c r="Q25" i="1"/>
  <c r="R25" i="1"/>
  <c r="S25" i="1"/>
  <c r="T25" i="1"/>
  <c r="U25" i="1"/>
  <c r="V25" i="1"/>
  <c r="Q27" i="1"/>
  <c r="R27" i="1"/>
  <c r="S27" i="1"/>
  <c r="T27" i="1"/>
  <c r="U27" i="1"/>
  <c r="V27" i="1"/>
  <c r="Q26" i="1"/>
  <c r="R26" i="1"/>
  <c r="S26" i="1"/>
  <c r="T26" i="1"/>
  <c r="U26" i="1"/>
  <c r="V26" i="1"/>
  <c r="Q28" i="1"/>
  <c r="R28" i="1"/>
  <c r="S28" i="1"/>
  <c r="T28" i="1"/>
  <c r="U28" i="1"/>
  <c r="V28" i="1"/>
  <c r="Q29" i="1"/>
  <c r="R29" i="1"/>
  <c r="S29" i="1"/>
  <c r="T29" i="1"/>
  <c r="U29" i="1"/>
  <c r="V29" i="1"/>
  <c r="Q30" i="1"/>
  <c r="R30" i="1"/>
  <c r="S30" i="1"/>
  <c r="T30" i="1"/>
  <c r="U30" i="1"/>
  <c r="V30" i="1"/>
  <c r="Q32" i="1"/>
  <c r="R32" i="1"/>
  <c r="S32" i="1"/>
  <c r="T32" i="1"/>
  <c r="U32" i="1"/>
  <c r="V32" i="1"/>
  <c r="Q31" i="1"/>
  <c r="R31" i="1"/>
  <c r="S31" i="1"/>
  <c r="T31" i="1"/>
  <c r="U31" i="1"/>
  <c r="V31" i="1"/>
  <c r="Q33" i="1"/>
  <c r="R33" i="1"/>
  <c r="S33" i="1"/>
  <c r="T33" i="1"/>
  <c r="U33" i="1"/>
  <c r="V33" i="1"/>
  <c r="Q321" i="1"/>
  <c r="R321" i="1"/>
  <c r="S321" i="1"/>
  <c r="T321" i="1"/>
  <c r="U321" i="1"/>
  <c r="V321" i="1"/>
  <c r="Q322" i="1"/>
  <c r="R322" i="1"/>
  <c r="S322" i="1"/>
  <c r="T322" i="1"/>
  <c r="U322" i="1"/>
  <c r="V322" i="1"/>
  <c r="Q323" i="1"/>
  <c r="R323" i="1"/>
  <c r="S323" i="1"/>
  <c r="T323" i="1"/>
  <c r="U323" i="1"/>
  <c r="V323" i="1"/>
  <c r="Q324" i="1"/>
  <c r="R324" i="1"/>
  <c r="S324" i="1"/>
  <c r="T324" i="1"/>
  <c r="U324" i="1"/>
  <c r="V324" i="1"/>
  <c r="Q325" i="1"/>
  <c r="R325" i="1"/>
  <c r="S325" i="1"/>
  <c r="T325" i="1"/>
  <c r="U325" i="1"/>
  <c r="V325" i="1"/>
  <c r="Q326" i="1"/>
  <c r="R326" i="1"/>
  <c r="S326" i="1"/>
  <c r="T326" i="1"/>
  <c r="U326" i="1"/>
  <c r="V326" i="1"/>
  <c r="Q327" i="1"/>
  <c r="R327" i="1"/>
  <c r="S327" i="1"/>
  <c r="T327" i="1"/>
  <c r="U327" i="1"/>
  <c r="V327" i="1"/>
  <c r="Q328" i="1"/>
  <c r="R328" i="1"/>
  <c r="S328" i="1"/>
  <c r="T328" i="1"/>
  <c r="U328" i="1"/>
  <c r="V328" i="1"/>
  <c r="Q312" i="1"/>
  <c r="R312" i="1"/>
  <c r="S312" i="1"/>
  <c r="T312" i="1"/>
  <c r="U312" i="1"/>
  <c r="V312" i="1"/>
  <c r="Q313" i="1"/>
  <c r="R313" i="1"/>
  <c r="S313" i="1"/>
  <c r="T313" i="1"/>
  <c r="U313" i="1"/>
  <c r="V313" i="1"/>
  <c r="Q314" i="1"/>
  <c r="R314" i="1"/>
  <c r="S314" i="1"/>
  <c r="T314" i="1"/>
  <c r="U314" i="1"/>
  <c r="V314" i="1"/>
  <c r="Q317" i="1"/>
  <c r="R317" i="1"/>
  <c r="S317" i="1"/>
  <c r="T317" i="1"/>
  <c r="U317" i="1"/>
  <c r="V317" i="1"/>
  <c r="Q318" i="1"/>
  <c r="R318" i="1"/>
  <c r="S318" i="1"/>
  <c r="T318" i="1"/>
  <c r="U318" i="1"/>
  <c r="V318" i="1"/>
  <c r="Q319" i="1"/>
  <c r="R319" i="1"/>
  <c r="S319" i="1"/>
  <c r="T319" i="1"/>
  <c r="U319" i="1"/>
  <c r="V319" i="1"/>
  <c r="Q320" i="1"/>
  <c r="R320" i="1"/>
  <c r="S320" i="1"/>
  <c r="T320" i="1"/>
  <c r="U320" i="1"/>
  <c r="V320" i="1"/>
  <c r="Q315" i="1"/>
  <c r="R315" i="1"/>
  <c r="S315" i="1"/>
  <c r="T315" i="1"/>
  <c r="U315" i="1"/>
  <c r="V315" i="1"/>
  <c r="Q316" i="1"/>
  <c r="R316" i="1"/>
  <c r="S316" i="1"/>
  <c r="T316" i="1"/>
  <c r="U316" i="1"/>
  <c r="V316" i="1"/>
  <c r="Y329" i="1"/>
  <c r="Y331" i="1"/>
  <c r="Y333" i="1"/>
  <c r="Y341" i="1"/>
  <c r="Y343" i="1"/>
  <c r="Y345" i="1"/>
  <c r="Y347" i="1"/>
  <c r="Y349" i="1"/>
  <c r="Y351" i="1"/>
  <c r="Y353" i="1"/>
  <c r="Y355" i="1"/>
  <c r="Y357" i="1"/>
  <c r="Y359" i="1"/>
  <c r="Y361" i="1"/>
  <c r="Y363" i="1"/>
  <c r="Y365" i="1"/>
  <c r="Y367" i="1"/>
  <c r="Y373" i="1"/>
  <c r="Y375" i="1"/>
  <c r="Y377" i="1"/>
  <c r="Y379" i="1"/>
  <c r="Y369" i="1"/>
  <c r="Y381" i="1"/>
  <c r="Y383" i="1"/>
  <c r="Y385" i="1"/>
  <c r="Y389" i="1"/>
  <c r="Y393" i="1"/>
  <c r="Y371" i="1"/>
  <c r="Y387" i="1"/>
  <c r="Y391" i="1"/>
  <c r="Y441" i="1"/>
  <c r="Y445" i="1"/>
  <c r="Y443" i="1"/>
  <c r="Y447" i="1"/>
  <c r="Y449" i="1"/>
  <c r="Y451" i="1"/>
  <c r="Y453" i="1"/>
  <c r="Y457" i="1"/>
  <c r="Y455" i="1"/>
  <c r="Y459" i="1"/>
  <c r="Y461" i="1"/>
  <c r="Y463" i="1"/>
  <c r="Y471" i="1"/>
  <c r="Y473" i="1"/>
  <c r="Y477" i="1"/>
  <c r="Y481" i="1"/>
  <c r="Y479" i="1"/>
  <c r="Y467" i="1"/>
  <c r="Y469" i="1"/>
  <c r="Y465" i="1"/>
  <c r="Y475" i="1"/>
  <c r="Y330" i="1"/>
  <c r="Y332" i="1"/>
  <c r="Y334" i="1"/>
  <c r="Y348" i="1"/>
  <c r="Y350" i="1"/>
  <c r="Y352" i="1"/>
  <c r="Y354" i="1"/>
  <c r="Y356" i="1"/>
  <c r="Y358" i="1"/>
  <c r="Y360" i="1"/>
  <c r="Y362" i="1"/>
  <c r="Y364" i="1"/>
  <c r="Y366" i="1"/>
  <c r="Y368" i="1"/>
  <c r="Y374" i="1"/>
  <c r="Y376" i="1"/>
  <c r="Y378" i="1"/>
  <c r="Y380" i="1"/>
  <c r="Y370" i="1"/>
  <c r="Y382" i="1"/>
  <c r="Y384" i="1"/>
  <c r="Y386" i="1"/>
  <c r="Y390" i="1"/>
  <c r="Y394" i="1"/>
  <c r="Y372" i="1"/>
  <c r="Y388" i="1"/>
  <c r="Y392" i="1"/>
  <c r="Y442" i="1"/>
  <c r="Y446" i="1"/>
  <c r="Y444" i="1"/>
  <c r="Y448" i="1"/>
  <c r="Y450" i="1"/>
  <c r="Y452" i="1"/>
  <c r="Y454" i="1"/>
  <c r="Y458" i="1"/>
  <c r="Y456" i="1"/>
  <c r="Y460" i="1"/>
  <c r="Y462" i="1"/>
  <c r="Y464" i="1"/>
  <c r="Y472" i="1"/>
  <c r="Y474" i="1"/>
  <c r="Y478" i="1"/>
  <c r="Y482" i="1"/>
  <c r="Y480" i="1"/>
  <c r="Y468" i="1"/>
  <c r="Y470" i="1"/>
  <c r="Y466" i="1"/>
  <c r="Y476" i="1"/>
  <c r="Y197" i="1"/>
  <c r="Y202" i="1"/>
  <c r="Y203" i="1"/>
  <c r="Y199" i="1"/>
  <c r="Y408" i="1"/>
  <c r="Y402" i="1"/>
  <c r="Y406" i="1"/>
  <c r="Y404" i="1"/>
  <c r="Y418" i="1"/>
  <c r="Y410" i="1"/>
  <c r="Y412" i="1"/>
  <c r="Y416" i="1"/>
  <c r="Y414" i="1"/>
  <c r="Y420" i="1"/>
  <c r="Y422" i="1"/>
  <c r="Y424" i="1"/>
  <c r="Y426" i="1"/>
  <c r="Y407" i="1"/>
  <c r="Y401" i="1"/>
  <c r="Y405" i="1"/>
  <c r="Y403" i="1"/>
  <c r="Y417" i="1"/>
  <c r="Y409" i="1"/>
  <c r="Y411" i="1"/>
  <c r="Y415" i="1"/>
  <c r="Y413" i="1"/>
  <c r="Y419" i="1"/>
  <c r="Y421" i="1"/>
  <c r="Y423" i="1"/>
  <c r="Y425" i="1"/>
  <c r="Y427" i="1"/>
  <c r="Y428" i="1"/>
  <c r="Y429" i="1"/>
  <c r="Y430" i="1"/>
  <c r="Y431" i="1"/>
  <c r="Y433" i="1"/>
  <c r="Y435" i="1"/>
  <c r="Y437" i="1"/>
  <c r="Y439" i="1"/>
  <c r="Y335" i="1"/>
  <c r="Y337" i="1"/>
  <c r="Y339" i="1"/>
  <c r="Y395" i="1"/>
  <c r="Y397" i="1"/>
  <c r="Y399" i="1"/>
  <c r="Y432" i="1"/>
  <c r="Y434" i="1"/>
  <c r="Y436" i="1"/>
  <c r="Y438" i="1"/>
  <c r="Y440" i="1"/>
  <c r="Y336" i="1"/>
  <c r="Y338" i="1"/>
  <c r="Y340" i="1"/>
  <c r="Y342" i="1"/>
  <c r="Y344" i="1"/>
  <c r="Y346" i="1"/>
  <c r="Y396" i="1"/>
  <c r="Y398" i="1"/>
  <c r="Y400" i="1"/>
  <c r="Y283" i="1"/>
  <c r="Y290" i="1"/>
  <c r="Y297" i="1"/>
  <c r="Y304" i="1"/>
  <c r="Y311" i="1"/>
  <c r="Y59" i="1"/>
  <c r="Y58" i="1"/>
  <c r="Y60" i="1"/>
  <c r="Y62" i="1"/>
  <c r="Y61" i="1"/>
  <c r="Y242" i="1"/>
  <c r="Y243" i="1"/>
  <c r="Y244" i="1"/>
  <c r="Y245" i="1"/>
  <c r="Y246" i="1"/>
  <c r="Y247" i="1"/>
  <c r="Y248" i="1"/>
  <c r="Y249" i="1"/>
  <c r="Y229" i="1"/>
  <c r="Y230" i="1"/>
  <c r="Y231" i="1"/>
  <c r="Y232" i="1"/>
  <c r="Y233" i="1"/>
  <c r="Y235" i="1"/>
  <c r="Y234" i="1"/>
  <c r="Y644" i="1"/>
  <c r="Y646" i="1"/>
  <c r="Y645" i="1"/>
  <c r="Y641" i="1"/>
  <c r="Y238" i="1"/>
  <c r="Y239" i="1"/>
  <c r="Y236" i="1"/>
  <c r="Y237" i="1"/>
  <c r="Y240" i="1"/>
  <c r="Y241" i="1"/>
  <c r="Y42" i="1"/>
  <c r="Y43" i="1"/>
  <c r="Y44" i="1"/>
  <c r="Y45" i="1"/>
  <c r="Y46" i="1"/>
  <c r="Y47" i="1"/>
  <c r="Y288" i="1"/>
  <c r="Y287" i="1"/>
  <c r="Y286" i="1"/>
  <c r="Y285" i="1"/>
  <c r="Y284" i="1"/>
  <c r="Y289" i="1"/>
  <c r="Y295" i="1"/>
  <c r="Y294" i="1"/>
  <c r="Y293" i="1"/>
  <c r="Y292" i="1"/>
  <c r="Y291" i="1"/>
  <c r="Y296" i="1"/>
  <c r="Y302" i="1"/>
  <c r="Y301" i="1"/>
  <c r="Y300" i="1"/>
  <c r="Y299" i="1"/>
  <c r="Y298" i="1"/>
  <c r="Y303" i="1"/>
  <c r="Y309" i="1"/>
  <c r="Y308" i="1"/>
  <c r="Y307" i="1"/>
  <c r="Y306" i="1"/>
  <c r="Y305" i="1"/>
  <c r="Y310" i="1"/>
  <c r="Y71" i="1"/>
  <c r="Y72" i="1"/>
  <c r="Y73" i="1"/>
  <c r="Y74" i="1"/>
  <c r="Y75" i="1"/>
  <c r="Y76" i="1"/>
  <c r="Y77" i="1"/>
  <c r="Y70" i="1"/>
  <c r="Y83" i="1"/>
  <c r="Y84" i="1"/>
  <c r="Y85" i="1"/>
  <c r="Y86" i="1"/>
  <c r="Y87" i="1"/>
  <c r="Y41" i="1"/>
  <c r="Y629" i="1"/>
  <c r="Y80" i="1"/>
  <c r="Y81" i="1"/>
  <c r="Y82" i="1"/>
  <c r="Y631" i="1"/>
  <c r="Q329" i="1"/>
  <c r="R329" i="1"/>
  <c r="S329" i="1"/>
  <c r="T329" i="1"/>
  <c r="U329" i="1"/>
  <c r="V329" i="1"/>
  <c r="Q331" i="1"/>
  <c r="R331" i="1"/>
  <c r="S331" i="1"/>
  <c r="T331" i="1"/>
  <c r="U331" i="1"/>
  <c r="V331" i="1"/>
  <c r="Q333" i="1"/>
  <c r="R333" i="1"/>
  <c r="S333" i="1"/>
  <c r="T333" i="1"/>
  <c r="U333" i="1"/>
  <c r="V333" i="1"/>
  <c r="Q341" i="1"/>
  <c r="R341" i="1"/>
  <c r="S341" i="1"/>
  <c r="T341" i="1"/>
  <c r="U341" i="1"/>
  <c r="V341" i="1"/>
  <c r="Q343" i="1"/>
  <c r="R343" i="1"/>
  <c r="S343" i="1"/>
  <c r="T343" i="1"/>
  <c r="U343" i="1"/>
  <c r="V343" i="1"/>
  <c r="Q345" i="1"/>
  <c r="R345" i="1"/>
  <c r="S345" i="1"/>
  <c r="T345" i="1"/>
  <c r="U345" i="1"/>
  <c r="V345" i="1"/>
  <c r="Q347" i="1"/>
  <c r="R347" i="1"/>
  <c r="S347" i="1"/>
  <c r="T347" i="1"/>
  <c r="U347" i="1"/>
  <c r="V347" i="1"/>
  <c r="Q349" i="1"/>
  <c r="R349" i="1"/>
  <c r="S349" i="1"/>
  <c r="T349" i="1"/>
  <c r="U349" i="1"/>
  <c r="V349" i="1"/>
  <c r="Q351" i="1"/>
  <c r="R351" i="1"/>
  <c r="S351" i="1"/>
  <c r="T351" i="1"/>
  <c r="U351" i="1"/>
  <c r="V351" i="1"/>
  <c r="Q353" i="1"/>
  <c r="R353" i="1"/>
  <c r="S353" i="1"/>
  <c r="T353" i="1"/>
  <c r="U353" i="1"/>
  <c r="V353" i="1"/>
  <c r="Q355" i="1"/>
  <c r="R355" i="1"/>
  <c r="S355" i="1"/>
  <c r="T355" i="1"/>
  <c r="U355" i="1"/>
  <c r="V355" i="1"/>
  <c r="Q357" i="1"/>
  <c r="R357" i="1"/>
  <c r="S357" i="1"/>
  <c r="T357" i="1"/>
  <c r="U357" i="1"/>
  <c r="V357" i="1"/>
  <c r="Q359" i="1"/>
  <c r="R359" i="1"/>
  <c r="S359" i="1"/>
  <c r="T359" i="1"/>
  <c r="U359" i="1"/>
  <c r="V359" i="1"/>
  <c r="Q361" i="1"/>
  <c r="R361" i="1"/>
  <c r="S361" i="1"/>
  <c r="T361" i="1"/>
  <c r="U361" i="1"/>
  <c r="V361" i="1"/>
  <c r="Q363" i="1"/>
  <c r="R363" i="1"/>
  <c r="S363" i="1"/>
  <c r="T363" i="1"/>
  <c r="U363" i="1"/>
  <c r="V363" i="1"/>
  <c r="Q365" i="1"/>
  <c r="R365" i="1"/>
  <c r="S365" i="1"/>
  <c r="T365" i="1"/>
  <c r="U365" i="1"/>
  <c r="V365" i="1"/>
  <c r="Q367" i="1"/>
  <c r="R367" i="1"/>
  <c r="S367" i="1"/>
  <c r="T367" i="1"/>
  <c r="U367" i="1"/>
  <c r="V367" i="1"/>
  <c r="Q373" i="1"/>
  <c r="R373" i="1"/>
  <c r="S373" i="1"/>
  <c r="T373" i="1"/>
  <c r="U373" i="1"/>
  <c r="V373" i="1"/>
  <c r="Q375" i="1"/>
  <c r="R375" i="1"/>
  <c r="S375" i="1"/>
  <c r="T375" i="1"/>
  <c r="U375" i="1"/>
  <c r="V375" i="1"/>
  <c r="Q377" i="1"/>
  <c r="R377" i="1"/>
  <c r="S377" i="1"/>
  <c r="T377" i="1"/>
  <c r="U377" i="1"/>
  <c r="V377" i="1"/>
  <c r="Q379" i="1"/>
  <c r="R379" i="1"/>
  <c r="S379" i="1"/>
  <c r="T379" i="1"/>
  <c r="U379" i="1"/>
  <c r="V379" i="1"/>
  <c r="Q369" i="1"/>
  <c r="R369" i="1"/>
  <c r="S369" i="1"/>
  <c r="T369" i="1"/>
  <c r="U369" i="1"/>
  <c r="V369" i="1"/>
  <c r="Q381" i="1"/>
  <c r="R381" i="1"/>
  <c r="S381" i="1"/>
  <c r="T381" i="1"/>
  <c r="U381" i="1"/>
  <c r="V381" i="1"/>
  <c r="Q383" i="1"/>
  <c r="R383" i="1"/>
  <c r="S383" i="1"/>
  <c r="T383" i="1"/>
  <c r="U383" i="1"/>
  <c r="V383" i="1"/>
  <c r="Q385" i="1"/>
  <c r="R385" i="1"/>
  <c r="S385" i="1"/>
  <c r="T385" i="1"/>
  <c r="U385" i="1"/>
  <c r="V385" i="1"/>
  <c r="Q389" i="1"/>
  <c r="R389" i="1"/>
  <c r="S389" i="1"/>
  <c r="T389" i="1"/>
  <c r="U389" i="1"/>
  <c r="V389" i="1"/>
  <c r="Q393" i="1"/>
  <c r="R393" i="1"/>
  <c r="S393" i="1"/>
  <c r="T393" i="1"/>
  <c r="U393" i="1"/>
  <c r="V393" i="1"/>
  <c r="Q371" i="1"/>
  <c r="R371" i="1"/>
  <c r="S371" i="1"/>
  <c r="T371" i="1"/>
  <c r="U371" i="1"/>
  <c r="V371" i="1"/>
  <c r="Q387" i="1"/>
  <c r="R387" i="1"/>
  <c r="S387" i="1"/>
  <c r="T387" i="1"/>
  <c r="U387" i="1"/>
  <c r="V387" i="1"/>
  <c r="Q391" i="1"/>
  <c r="R391" i="1"/>
  <c r="S391" i="1"/>
  <c r="T391" i="1"/>
  <c r="U391" i="1"/>
  <c r="V391" i="1"/>
  <c r="Q441" i="1"/>
  <c r="R441" i="1"/>
  <c r="S441" i="1"/>
  <c r="T441" i="1"/>
  <c r="U441" i="1"/>
  <c r="V441" i="1"/>
  <c r="Q445" i="1"/>
  <c r="R445" i="1"/>
  <c r="S445" i="1"/>
  <c r="T445" i="1"/>
  <c r="U445" i="1"/>
  <c r="V445" i="1"/>
  <c r="Q443" i="1"/>
  <c r="R443" i="1"/>
  <c r="S443" i="1"/>
  <c r="T443" i="1"/>
  <c r="U443" i="1"/>
  <c r="V443" i="1"/>
  <c r="Q447" i="1"/>
  <c r="R447" i="1"/>
  <c r="S447" i="1"/>
  <c r="T447" i="1"/>
  <c r="U447" i="1"/>
  <c r="V447" i="1"/>
  <c r="Q449" i="1"/>
  <c r="R449" i="1"/>
  <c r="S449" i="1"/>
  <c r="T449" i="1"/>
  <c r="U449" i="1"/>
  <c r="V449" i="1"/>
  <c r="Q451" i="1"/>
  <c r="R451" i="1"/>
  <c r="S451" i="1"/>
  <c r="T451" i="1"/>
  <c r="U451" i="1"/>
  <c r="V451" i="1"/>
  <c r="Q453" i="1"/>
  <c r="R453" i="1"/>
  <c r="S453" i="1"/>
  <c r="T453" i="1"/>
  <c r="U453" i="1"/>
  <c r="V453" i="1"/>
  <c r="Q457" i="1"/>
  <c r="R457" i="1"/>
  <c r="S457" i="1"/>
  <c r="T457" i="1"/>
  <c r="U457" i="1"/>
  <c r="V457" i="1"/>
  <c r="Q455" i="1"/>
  <c r="R455" i="1"/>
  <c r="S455" i="1"/>
  <c r="T455" i="1"/>
  <c r="U455" i="1"/>
  <c r="V455" i="1"/>
  <c r="Q459" i="1"/>
  <c r="R459" i="1"/>
  <c r="S459" i="1"/>
  <c r="T459" i="1"/>
  <c r="U459" i="1"/>
  <c r="V459" i="1"/>
  <c r="Q461" i="1"/>
  <c r="R461" i="1"/>
  <c r="S461" i="1"/>
  <c r="T461" i="1"/>
  <c r="U461" i="1"/>
  <c r="V461" i="1"/>
  <c r="Q463" i="1"/>
  <c r="R463" i="1"/>
  <c r="S463" i="1"/>
  <c r="T463" i="1"/>
  <c r="U463" i="1"/>
  <c r="V463" i="1"/>
  <c r="Q471" i="1"/>
  <c r="R471" i="1"/>
  <c r="S471" i="1"/>
  <c r="T471" i="1"/>
  <c r="U471" i="1"/>
  <c r="V471" i="1"/>
  <c r="Q473" i="1"/>
  <c r="R473" i="1"/>
  <c r="S473" i="1"/>
  <c r="T473" i="1"/>
  <c r="U473" i="1"/>
  <c r="V473" i="1"/>
  <c r="Q477" i="1"/>
  <c r="R477" i="1"/>
  <c r="S477" i="1"/>
  <c r="T477" i="1"/>
  <c r="U477" i="1"/>
  <c r="V477" i="1"/>
  <c r="Q481" i="1"/>
  <c r="R481" i="1"/>
  <c r="S481" i="1"/>
  <c r="T481" i="1"/>
  <c r="U481" i="1"/>
  <c r="V481" i="1"/>
  <c r="Q479" i="1"/>
  <c r="R479" i="1"/>
  <c r="S479" i="1"/>
  <c r="T479" i="1"/>
  <c r="U479" i="1"/>
  <c r="V479" i="1"/>
  <c r="Q467" i="1"/>
  <c r="R467" i="1"/>
  <c r="S467" i="1"/>
  <c r="T467" i="1"/>
  <c r="U467" i="1"/>
  <c r="V467" i="1"/>
  <c r="Q469" i="1"/>
  <c r="R469" i="1"/>
  <c r="S469" i="1"/>
  <c r="T469" i="1"/>
  <c r="U469" i="1"/>
  <c r="V469" i="1"/>
  <c r="Q465" i="1"/>
  <c r="R465" i="1"/>
  <c r="S465" i="1"/>
  <c r="T465" i="1"/>
  <c r="U465" i="1"/>
  <c r="V465" i="1"/>
  <c r="Q475" i="1"/>
  <c r="R475" i="1"/>
  <c r="S475" i="1"/>
  <c r="T475" i="1"/>
  <c r="U475" i="1"/>
  <c r="V475" i="1"/>
  <c r="Q330" i="1"/>
  <c r="R330" i="1"/>
  <c r="S330" i="1"/>
  <c r="T330" i="1"/>
  <c r="U330" i="1"/>
  <c r="V330" i="1"/>
  <c r="Q332" i="1"/>
  <c r="R332" i="1"/>
  <c r="S332" i="1"/>
  <c r="T332" i="1"/>
  <c r="U332" i="1"/>
  <c r="V332" i="1"/>
  <c r="Q334" i="1"/>
  <c r="R334" i="1"/>
  <c r="S334" i="1"/>
  <c r="T334" i="1"/>
  <c r="U334" i="1"/>
  <c r="V334" i="1"/>
  <c r="Q348" i="1"/>
  <c r="R348" i="1"/>
  <c r="S348" i="1"/>
  <c r="T348" i="1"/>
  <c r="U348" i="1"/>
  <c r="V348" i="1"/>
  <c r="Q350" i="1"/>
  <c r="R350" i="1"/>
  <c r="S350" i="1"/>
  <c r="T350" i="1"/>
  <c r="U350" i="1"/>
  <c r="V350" i="1"/>
  <c r="Q352" i="1"/>
  <c r="R352" i="1"/>
  <c r="S352" i="1"/>
  <c r="T352" i="1"/>
  <c r="U352" i="1"/>
  <c r="V352" i="1"/>
  <c r="Q354" i="1"/>
  <c r="R354" i="1"/>
  <c r="S354" i="1"/>
  <c r="T354" i="1"/>
  <c r="U354" i="1"/>
  <c r="V354" i="1"/>
  <c r="Q356" i="1"/>
  <c r="R356" i="1"/>
  <c r="S356" i="1"/>
  <c r="T356" i="1"/>
  <c r="U356" i="1"/>
  <c r="V356" i="1"/>
  <c r="Q358" i="1"/>
  <c r="R358" i="1"/>
  <c r="S358" i="1"/>
  <c r="T358" i="1"/>
  <c r="U358" i="1"/>
  <c r="V358" i="1"/>
  <c r="Q360" i="1"/>
  <c r="R360" i="1"/>
  <c r="S360" i="1"/>
  <c r="T360" i="1"/>
  <c r="U360" i="1"/>
  <c r="V360" i="1"/>
  <c r="Q362" i="1"/>
  <c r="R362" i="1"/>
  <c r="S362" i="1"/>
  <c r="T362" i="1"/>
  <c r="U362" i="1"/>
  <c r="V362" i="1"/>
  <c r="Q364" i="1"/>
  <c r="R364" i="1"/>
  <c r="S364" i="1"/>
  <c r="T364" i="1"/>
  <c r="U364" i="1"/>
  <c r="V364" i="1"/>
  <c r="Q366" i="1"/>
  <c r="R366" i="1"/>
  <c r="S366" i="1"/>
  <c r="T366" i="1"/>
  <c r="U366" i="1"/>
  <c r="V366" i="1"/>
  <c r="Q368" i="1"/>
  <c r="R368" i="1"/>
  <c r="S368" i="1"/>
  <c r="T368" i="1"/>
  <c r="U368" i="1"/>
  <c r="V368" i="1"/>
  <c r="Q374" i="1"/>
  <c r="R374" i="1"/>
  <c r="S374" i="1"/>
  <c r="T374" i="1"/>
  <c r="U374" i="1"/>
  <c r="V374" i="1"/>
  <c r="Q376" i="1"/>
  <c r="R376" i="1"/>
  <c r="S376" i="1"/>
  <c r="T376" i="1"/>
  <c r="U376" i="1"/>
  <c r="V376" i="1"/>
  <c r="Q378" i="1"/>
  <c r="R378" i="1"/>
  <c r="S378" i="1"/>
  <c r="T378" i="1"/>
  <c r="U378" i="1"/>
  <c r="V378" i="1"/>
  <c r="Q380" i="1"/>
  <c r="R380" i="1"/>
  <c r="S380" i="1"/>
  <c r="T380" i="1"/>
  <c r="U380" i="1"/>
  <c r="V380" i="1"/>
  <c r="Q370" i="1"/>
  <c r="R370" i="1"/>
  <c r="S370" i="1"/>
  <c r="T370" i="1"/>
  <c r="U370" i="1"/>
  <c r="V370" i="1"/>
  <c r="Q382" i="1"/>
  <c r="R382" i="1"/>
  <c r="S382" i="1"/>
  <c r="T382" i="1"/>
  <c r="U382" i="1"/>
  <c r="V382" i="1"/>
  <c r="Q384" i="1"/>
  <c r="R384" i="1"/>
  <c r="S384" i="1"/>
  <c r="T384" i="1"/>
  <c r="U384" i="1"/>
  <c r="V384" i="1"/>
  <c r="Q386" i="1"/>
  <c r="R386" i="1"/>
  <c r="S386" i="1"/>
  <c r="T386" i="1"/>
  <c r="U386" i="1"/>
  <c r="V386" i="1"/>
  <c r="Q390" i="1"/>
  <c r="R390" i="1"/>
  <c r="S390" i="1"/>
  <c r="T390" i="1"/>
  <c r="U390" i="1"/>
  <c r="V390" i="1"/>
  <c r="Q394" i="1"/>
  <c r="R394" i="1"/>
  <c r="S394" i="1"/>
  <c r="T394" i="1"/>
  <c r="U394" i="1"/>
  <c r="V394" i="1"/>
  <c r="Q372" i="1"/>
  <c r="R372" i="1"/>
  <c r="S372" i="1"/>
  <c r="T372" i="1"/>
  <c r="U372" i="1"/>
  <c r="V372" i="1"/>
  <c r="Q388" i="1"/>
  <c r="R388" i="1"/>
  <c r="S388" i="1"/>
  <c r="T388" i="1"/>
  <c r="U388" i="1"/>
  <c r="V388" i="1"/>
  <c r="Q392" i="1"/>
  <c r="R392" i="1"/>
  <c r="S392" i="1"/>
  <c r="T392" i="1"/>
  <c r="U392" i="1"/>
  <c r="V392" i="1"/>
  <c r="Q442" i="1"/>
  <c r="R442" i="1"/>
  <c r="S442" i="1"/>
  <c r="T442" i="1"/>
  <c r="U442" i="1"/>
  <c r="V442" i="1"/>
  <c r="Q446" i="1"/>
  <c r="R446" i="1"/>
  <c r="S446" i="1"/>
  <c r="T446" i="1"/>
  <c r="U446" i="1"/>
  <c r="V446" i="1"/>
  <c r="Q444" i="1"/>
  <c r="R444" i="1"/>
  <c r="S444" i="1"/>
  <c r="T444" i="1"/>
  <c r="U444" i="1"/>
  <c r="V444" i="1"/>
  <c r="Q448" i="1"/>
  <c r="R448" i="1"/>
  <c r="S448" i="1"/>
  <c r="T448" i="1"/>
  <c r="U448" i="1"/>
  <c r="V448" i="1"/>
  <c r="Q450" i="1"/>
  <c r="R450" i="1"/>
  <c r="S450" i="1"/>
  <c r="T450" i="1"/>
  <c r="U450" i="1"/>
  <c r="V450" i="1"/>
  <c r="Q452" i="1"/>
  <c r="R452" i="1"/>
  <c r="S452" i="1"/>
  <c r="T452" i="1"/>
  <c r="U452" i="1"/>
  <c r="V452" i="1"/>
  <c r="Q454" i="1"/>
  <c r="R454" i="1"/>
  <c r="S454" i="1"/>
  <c r="T454" i="1"/>
  <c r="U454" i="1"/>
  <c r="V454" i="1"/>
  <c r="Q458" i="1"/>
  <c r="R458" i="1"/>
  <c r="S458" i="1"/>
  <c r="T458" i="1"/>
  <c r="U458" i="1"/>
  <c r="V458" i="1"/>
  <c r="Q456" i="1"/>
  <c r="R456" i="1"/>
  <c r="S456" i="1"/>
  <c r="T456" i="1"/>
  <c r="U456" i="1"/>
  <c r="V456" i="1"/>
  <c r="Q460" i="1"/>
  <c r="R460" i="1"/>
  <c r="S460" i="1"/>
  <c r="T460" i="1"/>
  <c r="U460" i="1"/>
  <c r="V460" i="1"/>
  <c r="Q462" i="1"/>
  <c r="R462" i="1"/>
  <c r="S462" i="1"/>
  <c r="T462" i="1"/>
  <c r="U462" i="1"/>
  <c r="V462" i="1"/>
  <c r="Q464" i="1"/>
  <c r="R464" i="1"/>
  <c r="S464" i="1"/>
  <c r="T464" i="1"/>
  <c r="U464" i="1"/>
  <c r="V464" i="1"/>
  <c r="Q472" i="1"/>
  <c r="R472" i="1"/>
  <c r="S472" i="1"/>
  <c r="T472" i="1"/>
  <c r="U472" i="1"/>
  <c r="V472" i="1"/>
  <c r="Q474" i="1"/>
  <c r="R474" i="1"/>
  <c r="S474" i="1"/>
  <c r="T474" i="1"/>
  <c r="U474" i="1"/>
  <c r="V474" i="1"/>
  <c r="Q478" i="1"/>
  <c r="R478" i="1"/>
  <c r="S478" i="1"/>
  <c r="T478" i="1"/>
  <c r="U478" i="1"/>
  <c r="V478" i="1"/>
  <c r="Q482" i="1"/>
  <c r="R482" i="1"/>
  <c r="S482" i="1"/>
  <c r="T482" i="1"/>
  <c r="U482" i="1"/>
  <c r="V482" i="1"/>
  <c r="Q480" i="1"/>
  <c r="R480" i="1"/>
  <c r="S480" i="1"/>
  <c r="T480" i="1"/>
  <c r="U480" i="1"/>
  <c r="V480" i="1"/>
  <c r="Q468" i="1"/>
  <c r="R468" i="1"/>
  <c r="S468" i="1"/>
  <c r="T468" i="1"/>
  <c r="U468" i="1"/>
  <c r="V468" i="1"/>
  <c r="Q470" i="1"/>
  <c r="R470" i="1"/>
  <c r="S470" i="1"/>
  <c r="T470" i="1"/>
  <c r="U470" i="1"/>
  <c r="V470" i="1"/>
  <c r="Q466" i="1"/>
  <c r="R466" i="1"/>
  <c r="S466" i="1"/>
  <c r="T466" i="1"/>
  <c r="U466" i="1"/>
  <c r="V466" i="1"/>
  <c r="Q476" i="1"/>
  <c r="R476" i="1"/>
  <c r="S476" i="1"/>
  <c r="T476" i="1"/>
  <c r="U476" i="1"/>
  <c r="V476" i="1"/>
  <c r="Q197" i="1"/>
  <c r="R197" i="1"/>
  <c r="S197" i="1"/>
  <c r="T197" i="1"/>
  <c r="U197" i="1"/>
  <c r="V197" i="1"/>
  <c r="Q202" i="1"/>
  <c r="R202" i="1"/>
  <c r="S202" i="1"/>
  <c r="T202" i="1"/>
  <c r="U202" i="1"/>
  <c r="V202" i="1"/>
  <c r="Q203" i="1"/>
  <c r="R203" i="1"/>
  <c r="S203" i="1"/>
  <c r="T203" i="1"/>
  <c r="U203" i="1"/>
  <c r="V203" i="1"/>
  <c r="Q199" i="1"/>
  <c r="R199" i="1"/>
  <c r="S199" i="1"/>
  <c r="T199" i="1"/>
  <c r="U199" i="1"/>
  <c r="V199" i="1"/>
  <c r="Q408" i="1"/>
  <c r="R408" i="1"/>
  <c r="S408" i="1"/>
  <c r="T408" i="1"/>
  <c r="U408" i="1"/>
  <c r="V408" i="1"/>
  <c r="Q402" i="1"/>
  <c r="R402" i="1"/>
  <c r="S402" i="1"/>
  <c r="T402" i="1"/>
  <c r="U402" i="1"/>
  <c r="V402" i="1"/>
  <c r="Q406" i="1"/>
  <c r="R406" i="1"/>
  <c r="S406" i="1"/>
  <c r="T406" i="1"/>
  <c r="U406" i="1"/>
  <c r="V406" i="1"/>
  <c r="Q404" i="1"/>
  <c r="R404" i="1"/>
  <c r="S404" i="1"/>
  <c r="T404" i="1"/>
  <c r="U404" i="1"/>
  <c r="V404" i="1"/>
  <c r="Q418" i="1"/>
  <c r="R418" i="1"/>
  <c r="S418" i="1"/>
  <c r="T418" i="1"/>
  <c r="U418" i="1"/>
  <c r="V418" i="1"/>
  <c r="Q410" i="1"/>
  <c r="R410" i="1"/>
  <c r="S410" i="1"/>
  <c r="T410" i="1"/>
  <c r="U410" i="1"/>
  <c r="V410" i="1"/>
  <c r="Q412" i="1"/>
  <c r="R412" i="1"/>
  <c r="S412" i="1"/>
  <c r="T412" i="1"/>
  <c r="U412" i="1"/>
  <c r="V412" i="1"/>
  <c r="Q416" i="1"/>
  <c r="R416" i="1"/>
  <c r="S416" i="1"/>
  <c r="T416" i="1"/>
  <c r="U416" i="1"/>
  <c r="V416" i="1"/>
  <c r="Q414" i="1"/>
  <c r="R414" i="1"/>
  <c r="S414" i="1"/>
  <c r="T414" i="1"/>
  <c r="U414" i="1"/>
  <c r="V414" i="1"/>
  <c r="Q420" i="1"/>
  <c r="R420" i="1"/>
  <c r="S420" i="1"/>
  <c r="T420" i="1"/>
  <c r="U420" i="1"/>
  <c r="V420" i="1"/>
  <c r="Q422" i="1"/>
  <c r="R422" i="1"/>
  <c r="S422" i="1"/>
  <c r="T422" i="1"/>
  <c r="U422" i="1"/>
  <c r="V422" i="1"/>
  <c r="Q424" i="1"/>
  <c r="R424" i="1"/>
  <c r="S424" i="1"/>
  <c r="T424" i="1"/>
  <c r="U424" i="1"/>
  <c r="V424" i="1"/>
  <c r="Q426" i="1"/>
  <c r="R426" i="1"/>
  <c r="S426" i="1"/>
  <c r="T426" i="1"/>
  <c r="U426" i="1"/>
  <c r="V426" i="1"/>
  <c r="Q407" i="1"/>
  <c r="R407" i="1"/>
  <c r="S407" i="1"/>
  <c r="T407" i="1"/>
  <c r="U407" i="1"/>
  <c r="V407" i="1"/>
  <c r="Q401" i="1"/>
  <c r="R401" i="1"/>
  <c r="S401" i="1"/>
  <c r="T401" i="1"/>
  <c r="U401" i="1"/>
  <c r="V401" i="1"/>
  <c r="Q405" i="1"/>
  <c r="R405" i="1"/>
  <c r="S405" i="1"/>
  <c r="T405" i="1"/>
  <c r="U405" i="1"/>
  <c r="V405" i="1"/>
  <c r="Q403" i="1"/>
  <c r="R403" i="1"/>
  <c r="S403" i="1"/>
  <c r="T403" i="1"/>
  <c r="U403" i="1"/>
  <c r="V403" i="1"/>
  <c r="Q417" i="1"/>
  <c r="R417" i="1"/>
  <c r="S417" i="1"/>
  <c r="T417" i="1"/>
  <c r="U417" i="1"/>
  <c r="V417" i="1"/>
  <c r="Q409" i="1"/>
  <c r="R409" i="1"/>
  <c r="S409" i="1"/>
  <c r="T409" i="1"/>
  <c r="U409" i="1"/>
  <c r="V409" i="1"/>
  <c r="Q411" i="1"/>
  <c r="R411" i="1"/>
  <c r="S411" i="1"/>
  <c r="T411" i="1"/>
  <c r="U411" i="1"/>
  <c r="V411" i="1"/>
  <c r="Q415" i="1"/>
  <c r="R415" i="1"/>
  <c r="S415" i="1"/>
  <c r="T415" i="1"/>
  <c r="U415" i="1"/>
  <c r="V415" i="1"/>
  <c r="Q413" i="1"/>
  <c r="R413" i="1"/>
  <c r="S413" i="1"/>
  <c r="T413" i="1"/>
  <c r="U413" i="1"/>
  <c r="V413" i="1"/>
  <c r="Q419" i="1"/>
  <c r="R419" i="1"/>
  <c r="S419" i="1"/>
  <c r="T419" i="1"/>
  <c r="U419" i="1"/>
  <c r="V419" i="1"/>
  <c r="Q421" i="1"/>
  <c r="R421" i="1"/>
  <c r="S421" i="1"/>
  <c r="T421" i="1"/>
  <c r="U421" i="1"/>
  <c r="V421" i="1"/>
  <c r="Q423" i="1"/>
  <c r="R423" i="1"/>
  <c r="S423" i="1"/>
  <c r="T423" i="1"/>
  <c r="U423" i="1"/>
  <c r="V423" i="1"/>
  <c r="Q425" i="1"/>
  <c r="R425" i="1"/>
  <c r="S425" i="1"/>
  <c r="T425" i="1"/>
  <c r="U425" i="1"/>
  <c r="V425" i="1"/>
  <c r="Q427" i="1"/>
  <c r="R427" i="1"/>
  <c r="S427" i="1"/>
  <c r="T427" i="1"/>
  <c r="U427" i="1"/>
  <c r="V427" i="1"/>
  <c r="Q428" i="1"/>
  <c r="R428" i="1"/>
  <c r="S428" i="1"/>
  <c r="T428" i="1"/>
  <c r="U428" i="1"/>
  <c r="V428" i="1"/>
  <c r="Q429" i="1"/>
  <c r="R429" i="1"/>
  <c r="S429" i="1"/>
  <c r="T429" i="1"/>
  <c r="U429" i="1"/>
  <c r="V429" i="1"/>
  <c r="Q430" i="1"/>
  <c r="R430" i="1"/>
  <c r="S430" i="1"/>
  <c r="T430" i="1"/>
  <c r="U430" i="1"/>
  <c r="V430" i="1"/>
  <c r="Q431" i="1"/>
  <c r="R431" i="1"/>
  <c r="S431" i="1"/>
  <c r="T431" i="1"/>
  <c r="U431" i="1"/>
  <c r="V431" i="1"/>
  <c r="Q433" i="1"/>
  <c r="R433" i="1"/>
  <c r="S433" i="1"/>
  <c r="T433" i="1"/>
  <c r="U433" i="1"/>
  <c r="V433" i="1"/>
  <c r="Q435" i="1"/>
  <c r="R435" i="1"/>
  <c r="S435" i="1"/>
  <c r="T435" i="1"/>
  <c r="U435" i="1"/>
  <c r="V435" i="1"/>
  <c r="Q437" i="1"/>
  <c r="R437" i="1"/>
  <c r="S437" i="1"/>
  <c r="T437" i="1"/>
  <c r="U437" i="1"/>
  <c r="V437" i="1"/>
  <c r="Q439" i="1"/>
  <c r="R439" i="1"/>
  <c r="S439" i="1"/>
  <c r="T439" i="1"/>
  <c r="U439" i="1"/>
  <c r="V439" i="1"/>
  <c r="Q335" i="1"/>
  <c r="R335" i="1"/>
  <c r="S335" i="1"/>
  <c r="T335" i="1"/>
  <c r="U335" i="1"/>
  <c r="V335" i="1"/>
  <c r="Q337" i="1"/>
  <c r="R337" i="1"/>
  <c r="S337" i="1"/>
  <c r="T337" i="1"/>
  <c r="U337" i="1"/>
  <c r="V337" i="1"/>
  <c r="Q339" i="1"/>
  <c r="R339" i="1"/>
  <c r="S339" i="1"/>
  <c r="T339" i="1"/>
  <c r="U339" i="1"/>
  <c r="V339" i="1"/>
  <c r="Q395" i="1"/>
  <c r="R395" i="1"/>
  <c r="S395" i="1"/>
  <c r="T395" i="1"/>
  <c r="U395" i="1"/>
  <c r="V395" i="1"/>
  <c r="Q397" i="1"/>
  <c r="R397" i="1"/>
  <c r="S397" i="1"/>
  <c r="T397" i="1"/>
  <c r="U397" i="1"/>
  <c r="V397" i="1"/>
  <c r="Q399" i="1"/>
  <c r="R399" i="1"/>
  <c r="S399" i="1"/>
  <c r="T399" i="1"/>
  <c r="U399" i="1"/>
  <c r="V399" i="1"/>
  <c r="Q432" i="1"/>
  <c r="R432" i="1"/>
  <c r="S432" i="1"/>
  <c r="T432" i="1"/>
  <c r="U432" i="1"/>
  <c r="V432" i="1"/>
  <c r="Q434" i="1"/>
  <c r="R434" i="1"/>
  <c r="S434" i="1"/>
  <c r="T434" i="1"/>
  <c r="U434" i="1"/>
  <c r="V434" i="1"/>
  <c r="Q436" i="1"/>
  <c r="R436" i="1"/>
  <c r="S436" i="1"/>
  <c r="T436" i="1"/>
  <c r="U436" i="1"/>
  <c r="V436" i="1"/>
  <c r="Q438" i="1"/>
  <c r="R438" i="1"/>
  <c r="S438" i="1"/>
  <c r="T438" i="1"/>
  <c r="U438" i="1"/>
  <c r="V438" i="1"/>
  <c r="Q440" i="1"/>
  <c r="R440" i="1"/>
  <c r="S440" i="1"/>
  <c r="T440" i="1"/>
  <c r="U440" i="1"/>
  <c r="V440" i="1"/>
  <c r="Q336" i="1"/>
  <c r="R336" i="1"/>
  <c r="S336" i="1"/>
  <c r="T336" i="1"/>
  <c r="U336" i="1"/>
  <c r="V336" i="1"/>
  <c r="Q338" i="1"/>
  <c r="R338" i="1"/>
  <c r="S338" i="1"/>
  <c r="T338" i="1"/>
  <c r="U338" i="1"/>
  <c r="V338" i="1"/>
  <c r="Q340" i="1"/>
  <c r="R340" i="1"/>
  <c r="S340" i="1"/>
  <c r="T340" i="1"/>
  <c r="U340" i="1"/>
  <c r="V340" i="1"/>
  <c r="Q342" i="1"/>
  <c r="R342" i="1"/>
  <c r="S342" i="1"/>
  <c r="T342" i="1"/>
  <c r="U342" i="1"/>
  <c r="V342" i="1"/>
  <c r="Q344" i="1"/>
  <c r="R344" i="1"/>
  <c r="S344" i="1"/>
  <c r="T344" i="1"/>
  <c r="U344" i="1"/>
  <c r="V344" i="1"/>
  <c r="Q346" i="1"/>
  <c r="R346" i="1"/>
  <c r="S346" i="1"/>
  <c r="T346" i="1"/>
  <c r="U346" i="1"/>
  <c r="V346" i="1"/>
  <c r="Q396" i="1"/>
  <c r="R396" i="1"/>
  <c r="S396" i="1"/>
  <c r="T396" i="1"/>
  <c r="U396" i="1"/>
  <c r="V396" i="1"/>
  <c r="Q398" i="1"/>
  <c r="R398" i="1"/>
  <c r="S398" i="1"/>
  <c r="T398" i="1"/>
  <c r="U398" i="1"/>
  <c r="V398" i="1"/>
  <c r="Q400" i="1"/>
  <c r="R400" i="1"/>
  <c r="S400" i="1"/>
  <c r="T400" i="1"/>
  <c r="U400" i="1"/>
  <c r="V400" i="1"/>
  <c r="Q283" i="1"/>
  <c r="R283" i="1"/>
  <c r="S283" i="1"/>
  <c r="T283" i="1"/>
  <c r="U283" i="1"/>
  <c r="V283" i="1"/>
  <c r="Q290" i="1"/>
  <c r="R290" i="1"/>
  <c r="S290" i="1"/>
  <c r="T290" i="1"/>
  <c r="U290" i="1"/>
  <c r="V290" i="1"/>
  <c r="Q297" i="1"/>
  <c r="R297" i="1"/>
  <c r="S297" i="1"/>
  <c r="T297" i="1"/>
  <c r="U297" i="1"/>
  <c r="V297" i="1"/>
  <c r="Q304" i="1"/>
  <c r="R304" i="1"/>
  <c r="S304" i="1"/>
  <c r="T304" i="1"/>
  <c r="U304" i="1"/>
  <c r="V304" i="1"/>
  <c r="Q311" i="1"/>
  <c r="R311" i="1"/>
  <c r="S311" i="1"/>
  <c r="T311" i="1"/>
  <c r="U311" i="1"/>
  <c r="V311" i="1"/>
  <c r="Q59" i="1"/>
  <c r="R59" i="1"/>
  <c r="S59" i="1"/>
  <c r="T59" i="1"/>
  <c r="U59" i="1"/>
  <c r="V59" i="1"/>
  <c r="Q58" i="1"/>
  <c r="R58" i="1"/>
  <c r="S58" i="1"/>
  <c r="T58" i="1"/>
  <c r="U58" i="1"/>
  <c r="V58" i="1"/>
  <c r="Q60" i="1"/>
  <c r="R60" i="1"/>
  <c r="S60" i="1"/>
  <c r="T60" i="1"/>
  <c r="U60" i="1"/>
  <c r="V60" i="1"/>
  <c r="Q62" i="1"/>
  <c r="R62" i="1"/>
  <c r="S62" i="1"/>
  <c r="T62" i="1"/>
  <c r="U62" i="1"/>
  <c r="V62" i="1"/>
  <c r="Q61" i="1"/>
  <c r="R61" i="1"/>
  <c r="S61" i="1"/>
  <c r="T61" i="1"/>
  <c r="U61" i="1"/>
  <c r="V61" i="1"/>
  <c r="Q242" i="1"/>
  <c r="R242" i="1"/>
  <c r="S242" i="1"/>
  <c r="T242" i="1"/>
  <c r="U242" i="1"/>
  <c r="V242" i="1"/>
  <c r="Q243" i="1"/>
  <c r="R243" i="1"/>
  <c r="S243" i="1"/>
  <c r="T243" i="1"/>
  <c r="U243" i="1"/>
  <c r="V243" i="1"/>
  <c r="Q244" i="1"/>
  <c r="R244" i="1"/>
  <c r="S244" i="1"/>
  <c r="T244" i="1"/>
  <c r="U244" i="1"/>
  <c r="V244" i="1"/>
  <c r="Q245" i="1"/>
  <c r="R245" i="1"/>
  <c r="S245" i="1"/>
  <c r="T245" i="1"/>
  <c r="U245" i="1"/>
  <c r="V245" i="1"/>
  <c r="Q246" i="1"/>
  <c r="R246" i="1"/>
  <c r="S246" i="1"/>
  <c r="T246" i="1"/>
  <c r="U246" i="1"/>
  <c r="V246" i="1"/>
  <c r="Q247" i="1"/>
  <c r="R247" i="1"/>
  <c r="S247" i="1"/>
  <c r="T247" i="1"/>
  <c r="U247" i="1"/>
  <c r="V247" i="1"/>
  <c r="Q248" i="1"/>
  <c r="R248" i="1"/>
  <c r="S248" i="1"/>
  <c r="T248" i="1"/>
  <c r="U248" i="1"/>
  <c r="V248" i="1"/>
  <c r="Q249" i="1"/>
  <c r="R249" i="1"/>
  <c r="S249" i="1"/>
  <c r="T249" i="1"/>
  <c r="U249" i="1"/>
  <c r="V249" i="1"/>
  <c r="Q229" i="1"/>
  <c r="R229" i="1"/>
  <c r="S229" i="1"/>
  <c r="T229" i="1"/>
  <c r="U229" i="1"/>
  <c r="V229" i="1"/>
  <c r="Q230" i="1"/>
  <c r="R230" i="1"/>
  <c r="S230" i="1"/>
  <c r="T230" i="1"/>
  <c r="U230" i="1"/>
  <c r="V230" i="1"/>
  <c r="Q231" i="1"/>
  <c r="R231" i="1"/>
  <c r="S231" i="1"/>
  <c r="T231" i="1"/>
  <c r="U231" i="1"/>
  <c r="V231" i="1"/>
  <c r="Q232" i="1"/>
  <c r="R232" i="1"/>
  <c r="S232" i="1"/>
  <c r="T232" i="1"/>
  <c r="U232" i="1"/>
  <c r="V232" i="1"/>
  <c r="Q233" i="1"/>
  <c r="R233" i="1"/>
  <c r="S233" i="1"/>
  <c r="T233" i="1"/>
  <c r="U233" i="1"/>
  <c r="V233" i="1"/>
  <c r="Q235" i="1"/>
  <c r="R235" i="1"/>
  <c r="S235" i="1"/>
  <c r="T235" i="1"/>
  <c r="U235" i="1"/>
  <c r="V235" i="1"/>
  <c r="Q234" i="1"/>
  <c r="R234" i="1"/>
  <c r="S234" i="1"/>
  <c r="T234" i="1"/>
  <c r="U234" i="1"/>
  <c r="V234" i="1"/>
  <c r="Q644" i="1"/>
  <c r="R644" i="1"/>
  <c r="S644" i="1"/>
  <c r="T644" i="1"/>
  <c r="U644" i="1"/>
  <c r="V644" i="1"/>
  <c r="Q646" i="1"/>
  <c r="R646" i="1"/>
  <c r="S646" i="1"/>
  <c r="T646" i="1"/>
  <c r="U646" i="1"/>
  <c r="V646" i="1"/>
  <c r="Q645" i="1"/>
  <c r="R645" i="1"/>
  <c r="S645" i="1"/>
  <c r="T645" i="1"/>
  <c r="U645" i="1"/>
  <c r="V645" i="1"/>
  <c r="Q641" i="1"/>
  <c r="R641" i="1"/>
  <c r="S641" i="1"/>
  <c r="T641" i="1"/>
  <c r="U641" i="1"/>
  <c r="V641" i="1"/>
  <c r="Q238" i="1"/>
  <c r="R238" i="1"/>
  <c r="S238" i="1"/>
  <c r="T238" i="1"/>
  <c r="U238" i="1"/>
  <c r="V238" i="1"/>
  <c r="Q239" i="1"/>
  <c r="R239" i="1"/>
  <c r="S239" i="1"/>
  <c r="T239" i="1"/>
  <c r="U239" i="1"/>
  <c r="V239" i="1"/>
  <c r="Q236" i="1"/>
  <c r="R236" i="1"/>
  <c r="S236" i="1"/>
  <c r="T236" i="1"/>
  <c r="U236" i="1"/>
  <c r="V236" i="1"/>
  <c r="Q237" i="1"/>
  <c r="R237" i="1"/>
  <c r="S237" i="1"/>
  <c r="T237" i="1"/>
  <c r="U237" i="1"/>
  <c r="V237" i="1"/>
  <c r="Q240" i="1"/>
  <c r="R240" i="1"/>
  <c r="S240" i="1"/>
  <c r="T240" i="1"/>
  <c r="U240" i="1"/>
  <c r="V240" i="1"/>
  <c r="Q241" i="1"/>
  <c r="R241" i="1"/>
  <c r="S241" i="1"/>
  <c r="T241" i="1"/>
  <c r="U241" i="1"/>
  <c r="V241" i="1"/>
  <c r="Q42" i="1"/>
  <c r="R42" i="1"/>
  <c r="S42" i="1"/>
  <c r="T42" i="1"/>
  <c r="U42" i="1"/>
  <c r="V42" i="1"/>
  <c r="Q43" i="1"/>
  <c r="R43" i="1"/>
  <c r="S43" i="1"/>
  <c r="T43" i="1"/>
  <c r="U43" i="1"/>
  <c r="V43" i="1"/>
  <c r="Q44" i="1"/>
  <c r="R44" i="1"/>
  <c r="S44" i="1"/>
  <c r="T44" i="1"/>
  <c r="U44" i="1"/>
  <c r="V44" i="1"/>
  <c r="Q45" i="1"/>
  <c r="R45" i="1"/>
  <c r="S45" i="1"/>
  <c r="T45" i="1"/>
  <c r="U45" i="1"/>
  <c r="V45" i="1"/>
  <c r="Q46" i="1"/>
  <c r="R46" i="1"/>
  <c r="S46" i="1"/>
  <c r="T46" i="1"/>
  <c r="U46" i="1"/>
  <c r="V46" i="1"/>
  <c r="Q47" i="1"/>
  <c r="R47" i="1"/>
  <c r="S47" i="1"/>
  <c r="T47" i="1"/>
  <c r="U47" i="1"/>
  <c r="V47" i="1"/>
  <c r="Q288" i="1"/>
  <c r="R288" i="1"/>
  <c r="S288" i="1"/>
  <c r="T288" i="1"/>
  <c r="U288" i="1"/>
  <c r="V288" i="1"/>
  <c r="Q287" i="1"/>
  <c r="R287" i="1"/>
  <c r="S287" i="1"/>
  <c r="T287" i="1"/>
  <c r="U287" i="1"/>
  <c r="V287" i="1"/>
  <c r="Q286" i="1"/>
  <c r="R286" i="1"/>
  <c r="S286" i="1"/>
  <c r="T286" i="1"/>
  <c r="U286" i="1"/>
  <c r="V286" i="1"/>
  <c r="Q285" i="1"/>
  <c r="R285" i="1"/>
  <c r="S285" i="1"/>
  <c r="T285" i="1"/>
  <c r="U285" i="1"/>
  <c r="V285" i="1"/>
  <c r="Q284" i="1"/>
  <c r="R284" i="1"/>
  <c r="S284" i="1"/>
  <c r="T284" i="1"/>
  <c r="U284" i="1"/>
  <c r="V284" i="1"/>
  <c r="Q289" i="1"/>
  <c r="R289" i="1"/>
  <c r="S289" i="1"/>
  <c r="T289" i="1"/>
  <c r="U289" i="1"/>
  <c r="V289" i="1"/>
  <c r="Q295" i="1"/>
  <c r="R295" i="1"/>
  <c r="S295" i="1"/>
  <c r="T295" i="1"/>
  <c r="U295" i="1"/>
  <c r="V295" i="1"/>
  <c r="Q294" i="1"/>
  <c r="R294" i="1"/>
  <c r="S294" i="1"/>
  <c r="T294" i="1"/>
  <c r="U294" i="1"/>
  <c r="V294" i="1"/>
  <c r="Q293" i="1"/>
  <c r="R293" i="1"/>
  <c r="S293" i="1"/>
  <c r="T293" i="1"/>
  <c r="U293" i="1"/>
  <c r="V293" i="1"/>
  <c r="Q292" i="1"/>
  <c r="R292" i="1"/>
  <c r="S292" i="1"/>
  <c r="T292" i="1"/>
  <c r="U292" i="1"/>
  <c r="V292" i="1"/>
  <c r="Q291" i="1"/>
  <c r="R291" i="1"/>
  <c r="S291" i="1"/>
  <c r="T291" i="1"/>
  <c r="U291" i="1"/>
  <c r="V291" i="1"/>
  <c r="Q296" i="1"/>
  <c r="R296" i="1"/>
  <c r="S296" i="1"/>
  <c r="T296" i="1"/>
  <c r="U296" i="1"/>
  <c r="V296" i="1"/>
  <c r="Q302" i="1"/>
  <c r="R302" i="1"/>
  <c r="S302" i="1"/>
  <c r="T302" i="1"/>
  <c r="U302" i="1"/>
  <c r="V302" i="1"/>
  <c r="Q301" i="1"/>
  <c r="R301" i="1"/>
  <c r="S301" i="1"/>
  <c r="T301" i="1"/>
  <c r="U301" i="1"/>
  <c r="V301" i="1"/>
  <c r="Q300" i="1"/>
  <c r="R300" i="1"/>
  <c r="S300" i="1"/>
  <c r="T300" i="1"/>
  <c r="U300" i="1"/>
  <c r="V300" i="1"/>
  <c r="Q299" i="1"/>
  <c r="R299" i="1"/>
  <c r="S299" i="1"/>
  <c r="T299" i="1"/>
  <c r="U299" i="1"/>
  <c r="V299" i="1"/>
  <c r="Q298" i="1"/>
  <c r="R298" i="1"/>
  <c r="S298" i="1"/>
  <c r="T298" i="1"/>
  <c r="U298" i="1"/>
  <c r="V298" i="1"/>
  <c r="Q303" i="1"/>
  <c r="R303" i="1"/>
  <c r="S303" i="1"/>
  <c r="T303" i="1"/>
  <c r="U303" i="1"/>
  <c r="V303" i="1"/>
  <c r="Q309" i="1"/>
  <c r="R309" i="1"/>
  <c r="S309" i="1"/>
  <c r="T309" i="1"/>
  <c r="U309" i="1"/>
  <c r="V309" i="1"/>
  <c r="Q308" i="1"/>
  <c r="R308" i="1"/>
  <c r="S308" i="1"/>
  <c r="T308" i="1"/>
  <c r="U308" i="1"/>
  <c r="V308" i="1"/>
  <c r="Q307" i="1"/>
  <c r="R307" i="1"/>
  <c r="S307" i="1"/>
  <c r="T307" i="1"/>
  <c r="U307" i="1"/>
  <c r="V307" i="1"/>
  <c r="Q306" i="1"/>
  <c r="R306" i="1"/>
  <c r="S306" i="1"/>
  <c r="T306" i="1"/>
  <c r="U306" i="1"/>
  <c r="V306" i="1"/>
  <c r="Q305" i="1"/>
  <c r="R305" i="1"/>
  <c r="S305" i="1"/>
  <c r="T305" i="1"/>
  <c r="U305" i="1"/>
  <c r="V305" i="1"/>
  <c r="Q310" i="1"/>
  <c r="R310" i="1"/>
  <c r="S310" i="1"/>
  <c r="T310" i="1"/>
  <c r="U310" i="1"/>
  <c r="V310" i="1"/>
  <c r="Q71" i="1"/>
  <c r="R71" i="1"/>
  <c r="S71" i="1"/>
  <c r="T71" i="1"/>
  <c r="U71" i="1"/>
  <c r="V71" i="1"/>
  <c r="Q72" i="1"/>
  <c r="R72" i="1"/>
  <c r="S72" i="1"/>
  <c r="T72" i="1"/>
  <c r="U72" i="1"/>
  <c r="V72" i="1"/>
  <c r="Q73" i="1"/>
  <c r="R73" i="1"/>
  <c r="S73" i="1"/>
  <c r="T73" i="1"/>
  <c r="U73" i="1"/>
  <c r="V73" i="1"/>
  <c r="Q74" i="1"/>
  <c r="R74" i="1"/>
  <c r="S74" i="1"/>
  <c r="T74" i="1"/>
  <c r="U74" i="1"/>
  <c r="V74" i="1"/>
  <c r="Q75" i="1"/>
  <c r="R75" i="1"/>
  <c r="S75" i="1"/>
  <c r="T75" i="1"/>
  <c r="U75" i="1"/>
  <c r="V75" i="1"/>
  <c r="Q76" i="1"/>
  <c r="R76" i="1"/>
  <c r="S76" i="1"/>
  <c r="T76" i="1"/>
  <c r="U76" i="1"/>
  <c r="V76" i="1"/>
  <c r="Q77" i="1"/>
  <c r="R77" i="1"/>
  <c r="S77" i="1"/>
  <c r="T77" i="1"/>
  <c r="U77" i="1"/>
  <c r="V77" i="1"/>
  <c r="Q78" i="1"/>
  <c r="R78" i="1"/>
  <c r="S78" i="1"/>
  <c r="T78" i="1"/>
  <c r="U78" i="1"/>
  <c r="V78" i="1"/>
  <c r="Q70" i="1"/>
  <c r="R70" i="1"/>
  <c r="S70" i="1"/>
  <c r="T70" i="1"/>
  <c r="U70" i="1"/>
  <c r="V70" i="1"/>
  <c r="Q83" i="1"/>
  <c r="R83" i="1"/>
  <c r="S83" i="1"/>
  <c r="T83" i="1"/>
  <c r="U83" i="1"/>
  <c r="V83" i="1"/>
  <c r="Q84" i="1"/>
  <c r="R84" i="1"/>
  <c r="S84" i="1"/>
  <c r="T84" i="1"/>
  <c r="U84" i="1"/>
  <c r="V84" i="1"/>
  <c r="Q85" i="1"/>
  <c r="R85" i="1"/>
  <c r="S85" i="1"/>
  <c r="T85" i="1"/>
  <c r="U85" i="1"/>
  <c r="V85" i="1"/>
  <c r="Q86" i="1"/>
  <c r="R86" i="1"/>
  <c r="S86" i="1"/>
  <c r="T86" i="1"/>
  <c r="U86" i="1"/>
  <c r="V86" i="1"/>
  <c r="Q87" i="1"/>
  <c r="R87" i="1"/>
  <c r="S87" i="1"/>
  <c r="T87" i="1"/>
  <c r="U87" i="1"/>
  <c r="V87" i="1"/>
  <c r="Q41" i="1"/>
  <c r="R41" i="1"/>
  <c r="S41" i="1"/>
  <c r="T41" i="1"/>
  <c r="U41" i="1"/>
  <c r="V41" i="1"/>
  <c r="Q629" i="1"/>
  <c r="R629" i="1"/>
  <c r="S629" i="1"/>
  <c r="T629" i="1"/>
  <c r="U629" i="1"/>
  <c r="V629" i="1"/>
  <c r="Q80" i="1"/>
  <c r="R80" i="1"/>
  <c r="S80" i="1"/>
  <c r="T80" i="1"/>
  <c r="U80" i="1"/>
  <c r="V80" i="1"/>
  <c r="Q81" i="1"/>
  <c r="R81" i="1"/>
  <c r="S81" i="1"/>
  <c r="T81" i="1"/>
  <c r="U81" i="1"/>
  <c r="V81" i="1"/>
  <c r="Q82" i="1"/>
  <c r="R82" i="1"/>
  <c r="S82" i="1"/>
  <c r="T82" i="1"/>
  <c r="U82" i="1"/>
  <c r="V82" i="1"/>
  <c r="Q631" i="1"/>
  <c r="R631" i="1"/>
  <c r="S631" i="1"/>
  <c r="T631" i="1"/>
  <c r="U631" i="1"/>
  <c r="V631" i="1"/>
  <c r="Y4" i="1"/>
  <c r="Y6" i="1"/>
  <c r="Y7" i="1"/>
  <c r="Y2" i="1"/>
  <c r="Y5" i="1"/>
  <c r="Y37" i="1"/>
  <c r="Y91" i="1"/>
  <c r="Y99" i="1"/>
  <c r="Y92" i="1"/>
  <c r="Y100" i="1"/>
  <c r="Y93" i="1"/>
  <c r="Y94" i="1"/>
  <c r="Y90" i="1"/>
  <c r="Y95" i="1"/>
  <c r="Y98" i="1"/>
  <c r="Y96" i="1"/>
  <c r="Y97" i="1"/>
  <c r="Y632" i="1"/>
  <c r="Y101" i="1"/>
  <c r="Y102" i="1"/>
  <c r="Y103" i="1"/>
  <c r="Y104" i="1"/>
  <c r="Y106" i="1"/>
  <c r="Y112" i="1"/>
  <c r="Y107" i="1"/>
  <c r="Y109" i="1"/>
  <c r="Y110" i="1"/>
  <c r="Y111" i="1"/>
  <c r="Y116" i="1"/>
  <c r="Y105" i="1"/>
  <c r="Y108" i="1"/>
  <c r="Y113" i="1"/>
  <c r="Y120" i="1"/>
  <c r="Y114" i="1"/>
  <c r="Y115" i="1"/>
  <c r="Y125" i="1"/>
  <c r="Y117" i="1"/>
  <c r="Y121" i="1"/>
  <c r="Y118" i="1"/>
  <c r="Y126" i="1"/>
  <c r="Y122" i="1"/>
  <c r="Y119" i="1"/>
  <c r="Y132" i="1"/>
  <c r="Y123" i="1"/>
  <c r="Y127" i="1"/>
  <c r="Y124" i="1"/>
  <c r="Y133" i="1"/>
  <c r="Y128" i="1"/>
  <c r="Y138" i="1"/>
  <c r="Y129" i="1"/>
  <c r="Y134" i="1"/>
  <c r="Y143" i="1"/>
  <c r="Y130" i="1"/>
  <c r="Y139" i="1"/>
  <c r="Y135" i="1"/>
  <c r="Y131" i="1"/>
  <c r="Y144" i="1"/>
  <c r="Y136" i="1"/>
  <c r="Y140" i="1"/>
  <c r="Y148" i="1"/>
  <c r="Y137" i="1"/>
  <c r="Y145" i="1"/>
  <c r="Y141" i="1"/>
  <c r="Y149" i="1"/>
  <c r="Y142" i="1"/>
  <c r="Y146" i="1"/>
  <c r="Y150" i="1"/>
  <c r="Y147" i="1"/>
  <c r="Y151" i="1"/>
  <c r="Y153" i="1"/>
  <c r="Y155" i="1"/>
  <c r="Y157" i="1"/>
  <c r="Y156" i="1"/>
  <c r="Y159" i="1"/>
  <c r="Y161" i="1"/>
  <c r="Y162" i="1"/>
  <c r="Y160" i="1"/>
  <c r="Y166" i="1"/>
  <c r="Y168" i="1"/>
  <c r="Y167" i="1"/>
  <c r="Y169" i="1"/>
  <c r="Y170" i="1"/>
  <c r="Y171" i="1"/>
  <c r="Y173" i="1"/>
  <c r="Y175" i="1"/>
  <c r="Y176" i="1"/>
  <c r="Y177" i="1"/>
  <c r="Y178" i="1"/>
  <c r="Y179" i="1"/>
  <c r="Y182" i="1"/>
  <c r="Y183" i="1"/>
  <c r="Y185" i="1"/>
  <c r="Y186" i="1"/>
  <c r="Y187" i="1"/>
  <c r="Y188" i="1"/>
  <c r="Y189" i="1"/>
  <c r="Y190" i="1"/>
  <c r="Y191" i="1"/>
  <c r="Y192" i="1"/>
  <c r="Y193" i="1"/>
  <c r="Y194" i="1"/>
  <c r="Y673" i="1"/>
  <c r="Y196" i="1"/>
  <c r="Y198" i="1"/>
  <c r="Y200" i="1"/>
  <c r="Y201" i="1"/>
  <c r="Y204" i="1"/>
  <c r="Y205" i="1"/>
  <c r="Y206" i="1"/>
  <c r="Y484" i="1"/>
  <c r="Y485" i="1"/>
  <c r="Y486" i="1"/>
  <c r="Y487" i="1"/>
  <c r="Y488" i="1"/>
  <c r="Y677" i="1"/>
  <c r="Y678" i="1"/>
  <c r="Y679" i="1"/>
  <c r="Y680" i="1"/>
  <c r="Y681" i="1"/>
  <c r="Y682" i="1"/>
  <c r="Y683" i="1"/>
  <c r="Y513" i="1"/>
  <c r="Y531" i="1"/>
  <c r="Y533" i="1"/>
  <c r="Y532" i="1"/>
  <c r="Y534" i="1"/>
  <c r="Y535" i="1"/>
  <c r="Y536" i="1"/>
  <c r="Y537" i="1"/>
  <c r="Y538" i="1"/>
  <c r="Y497" i="1"/>
  <c r="Y498" i="1"/>
  <c r="Y499" i="1"/>
  <c r="Y500" i="1"/>
  <c r="Y501" i="1"/>
  <c r="Y502" i="1"/>
  <c r="Y503" i="1"/>
  <c r="Y505" i="1"/>
  <c r="Y504" i="1"/>
  <c r="Y509" i="1"/>
  <c r="Y506" i="1"/>
  <c r="Y507" i="1"/>
  <c r="Y508" i="1"/>
  <c r="Y510" i="1"/>
  <c r="Y511" i="1"/>
  <c r="Y514" i="1"/>
  <c r="Y515" i="1"/>
  <c r="Y516" i="1"/>
  <c r="Y517" i="1"/>
  <c r="Y518" i="1"/>
  <c r="Y523" i="1"/>
  <c r="Y519" i="1"/>
  <c r="Y520" i="1"/>
  <c r="Y524" i="1"/>
  <c r="Y529" i="1"/>
  <c r="Y525" i="1"/>
  <c r="Y527" i="1"/>
  <c r="Y526" i="1"/>
  <c r="Y530" i="1"/>
  <c r="Y152" i="1"/>
  <c r="Y154" i="1"/>
  <c r="Y158" i="1"/>
  <c r="Y165" i="1"/>
  <c r="Y172" i="1"/>
  <c r="Y174" i="1"/>
  <c r="Y180" i="1"/>
  <c r="Y181" i="1"/>
  <c r="Y184" i="1"/>
  <c r="Y630" i="1"/>
  <c r="Y633" i="1"/>
  <c r="Y207" i="1"/>
  <c r="Y208" i="1"/>
  <c r="Y209" i="1"/>
  <c r="Y210" i="1"/>
  <c r="Y211" i="1"/>
  <c r="Y212" i="1"/>
  <c r="Y213" i="1"/>
  <c r="Y214" i="1"/>
  <c r="Y215" i="1"/>
  <c r="Y216" i="1"/>
  <c r="Y217" i="1"/>
  <c r="Y39" i="1"/>
  <c r="Y52" i="1"/>
  <c r="Y38" i="1"/>
  <c r="Y89" i="1"/>
  <c r="Y88" i="1"/>
  <c r="Y8" i="1"/>
  <c r="Y9" i="1"/>
  <c r="Y10" i="1"/>
  <c r="Y589" i="1"/>
  <c r="Y590" i="1"/>
  <c r="Y591" i="1"/>
  <c r="Y595" i="1"/>
  <c r="Y596" i="1"/>
  <c r="Y597" i="1"/>
  <c r="Y601" i="1"/>
  <c r="Y602" i="1"/>
  <c r="Y603" i="1"/>
  <c r="Y607" i="1"/>
  <c r="Y608" i="1"/>
  <c r="Y609" i="1"/>
  <c r="Y613" i="1"/>
  <c r="Y614" i="1"/>
  <c r="Y615" i="1"/>
  <c r="Y48" i="1"/>
  <c r="Y51" i="1"/>
  <c r="Y50" i="1"/>
  <c r="Y49" i="1"/>
  <c r="Y40" i="1"/>
  <c r="Y56" i="1"/>
  <c r="Y54" i="1"/>
  <c r="Y55" i="1"/>
  <c r="Y57" i="1"/>
  <c r="Y622" i="1"/>
  <c r="Y625" i="1"/>
  <c r="Y628" i="1"/>
  <c r="Y616" i="1"/>
  <c r="Y617" i="1"/>
  <c r="Y623" i="1"/>
  <c r="Y624" i="1"/>
  <c r="Y626" i="1"/>
  <c r="Y627" i="1"/>
  <c r="Y619" i="1"/>
  <c r="Y620" i="1"/>
  <c r="Y621" i="1"/>
  <c r="Y618" i="1"/>
  <c r="Y675" i="1"/>
  <c r="Y674" i="1"/>
  <c r="Y610" i="1"/>
  <c r="Y611" i="1"/>
  <c r="Y612" i="1"/>
  <c r="Y604" i="1"/>
  <c r="Y605" i="1"/>
  <c r="Y606" i="1"/>
  <c r="Y598" i="1"/>
  <c r="Y599" i="1"/>
  <c r="Y600" i="1"/>
  <c r="Y592" i="1"/>
  <c r="Y593" i="1"/>
  <c r="Y594" i="1"/>
  <c r="Y257" i="1"/>
  <c r="Y258" i="1"/>
  <c r="Y259" i="1"/>
  <c r="Y260" i="1"/>
  <c r="Y261" i="1"/>
  <c r="Y262" i="1"/>
  <c r="Y263" i="1"/>
  <c r="Y264" i="1"/>
  <c r="Y265" i="1"/>
  <c r="Y3" i="1"/>
  <c r="V265" i="1"/>
  <c r="V264" i="1"/>
  <c r="V263" i="1"/>
  <c r="V262" i="1"/>
  <c r="V261" i="1"/>
  <c r="V260" i="1"/>
  <c r="V259" i="1"/>
  <c r="V258" i="1"/>
  <c r="V257" i="1"/>
  <c r="V594" i="1"/>
  <c r="V593" i="1"/>
  <c r="V592" i="1"/>
  <c r="V600" i="1"/>
  <c r="V599" i="1"/>
  <c r="V598" i="1"/>
  <c r="V606" i="1"/>
  <c r="V605" i="1"/>
  <c r="V604" i="1"/>
  <c r="V612" i="1"/>
  <c r="V611" i="1"/>
  <c r="V610" i="1"/>
  <c r="V674" i="1"/>
  <c r="V675" i="1"/>
  <c r="V618" i="1"/>
  <c r="V621" i="1"/>
  <c r="V620" i="1"/>
  <c r="V619" i="1"/>
  <c r="V627" i="1"/>
  <c r="V626" i="1"/>
  <c r="V624" i="1"/>
  <c r="V623" i="1"/>
  <c r="V617" i="1"/>
  <c r="V616" i="1"/>
  <c r="V628" i="1"/>
  <c r="V625" i="1"/>
  <c r="V622" i="1"/>
  <c r="V57" i="1"/>
  <c r="V55" i="1"/>
  <c r="V54" i="1"/>
  <c r="V56" i="1"/>
  <c r="V40" i="1"/>
  <c r="V49" i="1"/>
  <c r="V50" i="1"/>
  <c r="V51" i="1"/>
  <c r="V48" i="1"/>
  <c r="V615" i="1"/>
  <c r="V614" i="1"/>
  <c r="V613" i="1"/>
  <c r="V609" i="1"/>
  <c r="V608" i="1"/>
  <c r="V607" i="1"/>
  <c r="V603" i="1"/>
  <c r="V602" i="1"/>
  <c r="V601" i="1"/>
  <c r="V597" i="1"/>
  <c r="V596" i="1"/>
  <c r="V595" i="1"/>
  <c r="V591" i="1"/>
  <c r="V590" i="1"/>
  <c r="V589" i="1"/>
  <c r="V10" i="1"/>
  <c r="V9" i="1"/>
  <c r="V8" i="1"/>
  <c r="V88" i="1"/>
  <c r="V89" i="1"/>
  <c r="V38" i="1"/>
  <c r="V52" i="1"/>
  <c r="V39" i="1"/>
  <c r="V217" i="1"/>
  <c r="V216" i="1"/>
  <c r="V215" i="1"/>
  <c r="V214" i="1"/>
  <c r="V213" i="1"/>
  <c r="V212" i="1"/>
  <c r="V211" i="1"/>
  <c r="V210" i="1"/>
  <c r="V209" i="1"/>
  <c r="V208" i="1"/>
  <c r="V207" i="1"/>
  <c r="V633" i="1"/>
  <c r="V630" i="1"/>
  <c r="V184" i="1"/>
  <c r="V181" i="1"/>
  <c r="V180" i="1"/>
  <c r="V174" i="1"/>
  <c r="V172" i="1"/>
  <c r="V165" i="1"/>
  <c r="V158" i="1"/>
  <c r="V154" i="1"/>
  <c r="V152" i="1"/>
  <c r="V530" i="1"/>
  <c r="V526" i="1"/>
  <c r="V527" i="1"/>
  <c r="V525" i="1"/>
  <c r="V529" i="1"/>
  <c r="V524" i="1"/>
  <c r="V520" i="1"/>
  <c r="V519" i="1"/>
  <c r="V523" i="1"/>
  <c r="V518" i="1"/>
  <c r="V517" i="1"/>
  <c r="V516" i="1"/>
  <c r="V515" i="1"/>
  <c r="V514" i="1"/>
  <c r="V511" i="1"/>
  <c r="V510" i="1"/>
  <c r="V508" i="1"/>
  <c r="V507" i="1"/>
  <c r="V506" i="1"/>
  <c r="V509" i="1"/>
  <c r="V504" i="1"/>
  <c r="V505" i="1"/>
  <c r="V512" i="1"/>
  <c r="V503" i="1"/>
  <c r="V502" i="1"/>
  <c r="V501" i="1"/>
  <c r="V500" i="1"/>
  <c r="V499" i="1"/>
  <c r="V498" i="1"/>
  <c r="V497" i="1"/>
  <c r="V538" i="1"/>
  <c r="V537" i="1"/>
  <c r="V536" i="1"/>
  <c r="V535" i="1"/>
  <c r="V534" i="1"/>
  <c r="V532" i="1"/>
  <c r="V533" i="1"/>
  <c r="V531" i="1"/>
  <c r="V528" i="1"/>
  <c r="V522" i="1"/>
  <c r="V521" i="1"/>
  <c r="V513" i="1"/>
  <c r="V683" i="1"/>
  <c r="V682" i="1"/>
  <c r="V681" i="1"/>
  <c r="V680" i="1"/>
  <c r="V679" i="1"/>
  <c r="V678" i="1"/>
  <c r="V677" i="1"/>
  <c r="V488" i="1"/>
  <c r="V487" i="1"/>
  <c r="V486" i="1"/>
  <c r="V485" i="1"/>
  <c r="V484" i="1"/>
  <c r="V206" i="1"/>
  <c r="V205" i="1"/>
  <c r="V204" i="1"/>
  <c r="V201" i="1"/>
  <c r="V200" i="1"/>
  <c r="V198" i="1"/>
  <c r="V196" i="1"/>
  <c r="V673" i="1"/>
  <c r="V194" i="1"/>
  <c r="V193" i="1"/>
  <c r="V192" i="1"/>
  <c r="V191" i="1"/>
  <c r="V190" i="1"/>
  <c r="V189" i="1"/>
  <c r="V188" i="1"/>
  <c r="V187" i="1"/>
  <c r="V186" i="1"/>
  <c r="V185" i="1"/>
  <c r="V183" i="1"/>
  <c r="V182" i="1"/>
  <c r="V179" i="1"/>
  <c r="V178" i="1"/>
  <c r="V177" i="1"/>
  <c r="V176" i="1"/>
  <c r="V175" i="1"/>
  <c r="V173" i="1"/>
  <c r="V171" i="1"/>
  <c r="V170" i="1"/>
  <c r="V169" i="1"/>
  <c r="V167" i="1"/>
  <c r="V168" i="1"/>
  <c r="V166" i="1"/>
  <c r="V160" i="1"/>
  <c r="V162" i="1"/>
  <c r="V161" i="1"/>
  <c r="V159" i="1"/>
  <c r="V156" i="1"/>
  <c r="V157" i="1"/>
  <c r="V155" i="1"/>
  <c r="V153" i="1"/>
  <c r="V151" i="1"/>
  <c r="V147" i="1"/>
  <c r="V150" i="1"/>
  <c r="V146" i="1"/>
  <c r="V142" i="1"/>
  <c r="V149" i="1"/>
  <c r="V141" i="1"/>
  <c r="V145" i="1"/>
  <c r="V137" i="1"/>
  <c r="V148" i="1"/>
  <c r="V140" i="1"/>
  <c r="V136" i="1"/>
  <c r="V144" i="1"/>
  <c r="V131" i="1"/>
  <c r="V135" i="1"/>
  <c r="V139" i="1"/>
  <c r="V130" i="1"/>
  <c r="V143" i="1"/>
  <c r="V134" i="1"/>
  <c r="V129" i="1"/>
  <c r="V138" i="1"/>
  <c r="V128" i="1"/>
  <c r="V133" i="1"/>
  <c r="V124" i="1"/>
  <c r="V127" i="1"/>
  <c r="V123" i="1"/>
  <c r="V132" i="1"/>
  <c r="V119" i="1"/>
  <c r="V122" i="1"/>
  <c r="V126" i="1"/>
  <c r="V118" i="1"/>
  <c r="V121" i="1"/>
  <c r="V117" i="1"/>
  <c r="V125" i="1"/>
  <c r="V115" i="1"/>
  <c r="V114" i="1"/>
  <c r="V120" i="1"/>
  <c r="V113" i="1"/>
  <c r="V108" i="1"/>
  <c r="V105" i="1"/>
  <c r="V116" i="1"/>
  <c r="V111" i="1"/>
  <c r="V110" i="1"/>
  <c r="V109" i="1"/>
  <c r="V107" i="1"/>
  <c r="V112" i="1"/>
  <c r="V106" i="1"/>
  <c r="V104" i="1"/>
  <c r="V103" i="1"/>
  <c r="V102" i="1"/>
  <c r="V101" i="1"/>
  <c r="V632" i="1"/>
  <c r="V97" i="1"/>
  <c r="V96" i="1"/>
  <c r="V98" i="1"/>
  <c r="V95" i="1"/>
  <c r="V90" i="1"/>
  <c r="V94" i="1"/>
  <c r="V93" i="1"/>
  <c r="V100" i="1"/>
  <c r="V92" i="1"/>
  <c r="V99" i="1"/>
  <c r="V91" i="1"/>
  <c r="V37" i="1"/>
  <c r="V5" i="1"/>
  <c r="V2" i="1"/>
  <c r="V7" i="1"/>
  <c r="V6" i="1"/>
  <c r="V4" i="1"/>
  <c r="V3" i="1"/>
  <c r="W3" i="1"/>
  <c r="U265" i="1"/>
  <c r="U264" i="1"/>
  <c r="U263" i="1"/>
  <c r="U262" i="1"/>
  <c r="U261" i="1"/>
  <c r="U260" i="1"/>
  <c r="U259" i="1"/>
  <c r="U258" i="1"/>
  <c r="U257" i="1"/>
  <c r="U594" i="1"/>
  <c r="U593" i="1"/>
  <c r="U592" i="1"/>
  <c r="U600" i="1"/>
  <c r="U599" i="1"/>
  <c r="U598" i="1"/>
  <c r="U606" i="1"/>
  <c r="U605" i="1"/>
  <c r="U604" i="1"/>
  <c r="U612" i="1"/>
  <c r="U611" i="1"/>
  <c r="U610" i="1"/>
  <c r="U674" i="1"/>
  <c r="U675" i="1"/>
  <c r="U618" i="1"/>
  <c r="U621" i="1"/>
  <c r="U620" i="1"/>
  <c r="U619" i="1"/>
  <c r="U627" i="1"/>
  <c r="U626" i="1"/>
  <c r="U624" i="1"/>
  <c r="U623" i="1"/>
  <c r="U617" i="1"/>
  <c r="U616" i="1"/>
  <c r="U628" i="1"/>
  <c r="U625" i="1"/>
  <c r="U622" i="1"/>
  <c r="U57" i="1"/>
  <c r="U55" i="1"/>
  <c r="U54" i="1"/>
  <c r="U56" i="1"/>
  <c r="U40" i="1"/>
  <c r="U49" i="1"/>
  <c r="U50" i="1"/>
  <c r="U51" i="1"/>
  <c r="U48" i="1"/>
  <c r="U615" i="1"/>
  <c r="U614" i="1"/>
  <c r="U613" i="1"/>
  <c r="U609" i="1"/>
  <c r="U608" i="1"/>
  <c r="U607" i="1"/>
  <c r="U603" i="1"/>
  <c r="U602" i="1"/>
  <c r="U601" i="1"/>
  <c r="U597" i="1"/>
  <c r="U596" i="1"/>
  <c r="U595" i="1"/>
  <c r="U591" i="1"/>
  <c r="U590" i="1"/>
  <c r="U589" i="1"/>
  <c r="U10" i="1"/>
  <c r="U9" i="1"/>
  <c r="U8" i="1"/>
  <c r="U88" i="1"/>
  <c r="U89" i="1"/>
  <c r="U38" i="1"/>
  <c r="U52" i="1"/>
  <c r="U39" i="1"/>
  <c r="U217" i="1"/>
  <c r="U216" i="1"/>
  <c r="U215" i="1"/>
  <c r="U214" i="1"/>
  <c r="U213" i="1"/>
  <c r="U212" i="1"/>
  <c r="U211" i="1"/>
  <c r="U210" i="1"/>
  <c r="U209" i="1"/>
  <c r="U208" i="1"/>
  <c r="U207" i="1"/>
  <c r="U633" i="1"/>
  <c r="U630" i="1"/>
  <c r="U184" i="1"/>
  <c r="U181" i="1"/>
  <c r="U180" i="1"/>
  <c r="U174" i="1"/>
  <c r="U172" i="1"/>
  <c r="U165" i="1"/>
  <c r="U158" i="1"/>
  <c r="U154" i="1"/>
  <c r="U152" i="1"/>
  <c r="U530" i="1"/>
  <c r="U526" i="1"/>
  <c r="U527" i="1"/>
  <c r="U525" i="1"/>
  <c r="U529" i="1"/>
  <c r="U524" i="1"/>
  <c r="U520" i="1"/>
  <c r="U519" i="1"/>
  <c r="U523" i="1"/>
  <c r="U518" i="1"/>
  <c r="U517" i="1"/>
  <c r="U516" i="1"/>
  <c r="U515" i="1"/>
  <c r="U514" i="1"/>
  <c r="U511" i="1"/>
  <c r="U510" i="1"/>
  <c r="U508" i="1"/>
  <c r="U507" i="1"/>
  <c r="U506" i="1"/>
  <c r="U509" i="1"/>
  <c r="U504" i="1"/>
  <c r="U505" i="1"/>
  <c r="U512" i="1"/>
  <c r="U503" i="1"/>
  <c r="U502" i="1"/>
  <c r="U501" i="1"/>
  <c r="U500" i="1"/>
  <c r="U499" i="1"/>
  <c r="U498" i="1"/>
  <c r="U497" i="1"/>
  <c r="U538" i="1"/>
  <c r="U537" i="1"/>
  <c r="U536" i="1"/>
  <c r="U535" i="1"/>
  <c r="U534" i="1"/>
  <c r="U532" i="1"/>
  <c r="U533" i="1"/>
  <c r="U531" i="1"/>
  <c r="U528" i="1"/>
  <c r="U522" i="1"/>
  <c r="U521" i="1"/>
  <c r="U513" i="1"/>
  <c r="U683" i="1"/>
  <c r="U682" i="1"/>
  <c r="U681" i="1"/>
  <c r="U680" i="1"/>
  <c r="U679" i="1"/>
  <c r="U678" i="1"/>
  <c r="U677" i="1"/>
  <c r="U488" i="1"/>
  <c r="U487" i="1"/>
  <c r="U486" i="1"/>
  <c r="U485" i="1"/>
  <c r="U484" i="1"/>
  <c r="U206" i="1"/>
  <c r="U205" i="1"/>
  <c r="U204" i="1"/>
  <c r="U201" i="1"/>
  <c r="U200" i="1"/>
  <c r="U198" i="1"/>
  <c r="U196" i="1"/>
  <c r="U673" i="1"/>
  <c r="U194" i="1"/>
  <c r="U193" i="1"/>
  <c r="U192" i="1"/>
  <c r="U191" i="1"/>
  <c r="U190" i="1"/>
  <c r="U189" i="1"/>
  <c r="U188" i="1"/>
  <c r="U187" i="1"/>
  <c r="U186" i="1"/>
  <c r="U185" i="1"/>
  <c r="U183" i="1"/>
  <c r="U182" i="1"/>
  <c r="U179" i="1"/>
  <c r="U178" i="1"/>
  <c r="U177" i="1"/>
  <c r="U176" i="1"/>
  <c r="U175" i="1"/>
  <c r="U173" i="1"/>
  <c r="U171" i="1"/>
  <c r="U170" i="1"/>
  <c r="U169" i="1"/>
  <c r="U167" i="1"/>
  <c r="U168" i="1"/>
  <c r="U166" i="1"/>
  <c r="U160" i="1"/>
  <c r="U162" i="1"/>
  <c r="U161" i="1"/>
  <c r="U159" i="1"/>
  <c r="U156" i="1"/>
  <c r="U157" i="1"/>
  <c r="U155" i="1"/>
  <c r="U153" i="1"/>
  <c r="U151" i="1"/>
  <c r="U147" i="1"/>
  <c r="U150" i="1"/>
  <c r="U146" i="1"/>
  <c r="U142" i="1"/>
  <c r="U149" i="1"/>
  <c r="U141" i="1"/>
  <c r="U145" i="1"/>
  <c r="U137" i="1"/>
  <c r="U148" i="1"/>
  <c r="U140" i="1"/>
  <c r="U136" i="1"/>
  <c r="U144" i="1"/>
  <c r="U131" i="1"/>
  <c r="U135" i="1"/>
  <c r="U139" i="1"/>
  <c r="U130" i="1"/>
  <c r="U143" i="1"/>
  <c r="U134" i="1"/>
  <c r="U129" i="1"/>
  <c r="U138" i="1"/>
  <c r="U128" i="1"/>
  <c r="U133" i="1"/>
  <c r="U124" i="1"/>
  <c r="U127" i="1"/>
  <c r="U123" i="1"/>
  <c r="U132" i="1"/>
  <c r="U119" i="1"/>
  <c r="U122" i="1"/>
  <c r="U126" i="1"/>
  <c r="U118" i="1"/>
  <c r="U121" i="1"/>
  <c r="U117" i="1"/>
  <c r="U125" i="1"/>
  <c r="U115" i="1"/>
  <c r="U114" i="1"/>
  <c r="U120" i="1"/>
  <c r="U113" i="1"/>
  <c r="U108" i="1"/>
  <c r="U105" i="1"/>
  <c r="U116" i="1"/>
  <c r="U111" i="1"/>
  <c r="U110" i="1"/>
  <c r="U109" i="1"/>
  <c r="U107" i="1"/>
  <c r="U112" i="1"/>
  <c r="U106" i="1"/>
  <c r="U104" i="1"/>
  <c r="U103" i="1"/>
  <c r="U102" i="1"/>
  <c r="U101" i="1"/>
  <c r="U632" i="1"/>
  <c r="U97" i="1"/>
  <c r="U96" i="1"/>
  <c r="U98" i="1"/>
  <c r="U95" i="1"/>
  <c r="U90" i="1"/>
  <c r="U94" i="1"/>
  <c r="U93" i="1"/>
  <c r="U100" i="1"/>
  <c r="U92" i="1"/>
  <c r="U99" i="1"/>
  <c r="U91" i="1"/>
  <c r="U37" i="1"/>
  <c r="U5" i="1"/>
  <c r="U2" i="1"/>
  <c r="U7" i="1"/>
  <c r="U6" i="1"/>
  <c r="U4" i="1"/>
  <c r="U3" i="1"/>
  <c r="T265" i="1"/>
  <c r="T264" i="1"/>
  <c r="T263" i="1"/>
  <c r="T262" i="1"/>
  <c r="T261" i="1"/>
  <c r="T260" i="1"/>
  <c r="T259" i="1"/>
  <c r="T258" i="1"/>
  <c r="T257" i="1"/>
  <c r="T594" i="1"/>
  <c r="T593" i="1"/>
  <c r="T592" i="1"/>
  <c r="T600" i="1"/>
  <c r="T599" i="1"/>
  <c r="T598" i="1"/>
  <c r="T606" i="1"/>
  <c r="T605" i="1"/>
  <c r="T604" i="1"/>
  <c r="T612" i="1"/>
  <c r="T611" i="1"/>
  <c r="T610" i="1"/>
  <c r="T674" i="1"/>
  <c r="T675" i="1"/>
  <c r="T618" i="1"/>
  <c r="T621" i="1"/>
  <c r="T620" i="1"/>
  <c r="T619" i="1"/>
  <c r="T627" i="1"/>
  <c r="T626" i="1"/>
  <c r="T624" i="1"/>
  <c r="T623" i="1"/>
  <c r="T617" i="1"/>
  <c r="T616" i="1"/>
  <c r="T628" i="1"/>
  <c r="T625" i="1"/>
  <c r="T622" i="1"/>
  <c r="T57" i="1"/>
  <c r="T55" i="1"/>
  <c r="T54" i="1"/>
  <c r="T56" i="1"/>
  <c r="T40" i="1"/>
  <c r="T49" i="1"/>
  <c r="T50" i="1"/>
  <c r="T51" i="1"/>
  <c r="T48" i="1"/>
  <c r="T615" i="1"/>
  <c r="T614" i="1"/>
  <c r="T613" i="1"/>
  <c r="T609" i="1"/>
  <c r="T608" i="1"/>
  <c r="T607" i="1"/>
  <c r="T603" i="1"/>
  <c r="T602" i="1"/>
  <c r="T601" i="1"/>
  <c r="T597" i="1"/>
  <c r="T596" i="1"/>
  <c r="T595" i="1"/>
  <c r="T591" i="1"/>
  <c r="T590" i="1"/>
  <c r="T589" i="1"/>
  <c r="T10" i="1"/>
  <c r="T9" i="1"/>
  <c r="T8" i="1"/>
  <c r="T88" i="1"/>
  <c r="T89" i="1"/>
  <c r="T38" i="1"/>
  <c r="T52" i="1"/>
  <c r="T39" i="1"/>
  <c r="T217" i="1"/>
  <c r="T216" i="1"/>
  <c r="T215" i="1"/>
  <c r="T214" i="1"/>
  <c r="T213" i="1"/>
  <c r="T212" i="1"/>
  <c r="T211" i="1"/>
  <c r="T210" i="1"/>
  <c r="T209" i="1"/>
  <c r="T208" i="1"/>
  <c r="T207" i="1"/>
  <c r="T633" i="1"/>
  <c r="T630" i="1"/>
  <c r="T184" i="1"/>
  <c r="T181" i="1"/>
  <c r="T180" i="1"/>
  <c r="T174" i="1"/>
  <c r="T172" i="1"/>
  <c r="T165" i="1"/>
  <c r="T158" i="1"/>
  <c r="T154" i="1"/>
  <c r="T152" i="1"/>
  <c r="T530" i="1"/>
  <c r="T526" i="1"/>
  <c r="T527" i="1"/>
  <c r="T525" i="1"/>
  <c r="T529" i="1"/>
  <c r="T524" i="1"/>
  <c r="T520" i="1"/>
  <c r="T519" i="1"/>
  <c r="T523" i="1"/>
  <c r="T518" i="1"/>
  <c r="T517" i="1"/>
  <c r="T516" i="1"/>
  <c r="T515" i="1"/>
  <c r="T514" i="1"/>
  <c r="T511" i="1"/>
  <c r="T510" i="1"/>
  <c r="T508" i="1"/>
  <c r="T507" i="1"/>
  <c r="T506" i="1"/>
  <c r="T509" i="1"/>
  <c r="T504" i="1"/>
  <c r="T505" i="1"/>
  <c r="T512" i="1"/>
  <c r="T503" i="1"/>
  <c r="T502" i="1"/>
  <c r="T501" i="1"/>
  <c r="T500" i="1"/>
  <c r="T499" i="1"/>
  <c r="T498" i="1"/>
  <c r="T497" i="1"/>
  <c r="T538" i="1"/>
  <c r="T537" i="1"/>
  <c r="T536" i="1"/>
  <c r="T535" i="1"/>
  <c r="T534" i="1"/>
  <c r="T532" i="1"/>
  <c r="T533" i="1"/>
  <c r="T531" i="1"/>
  <c r="T528" i="1"/>
  <c r="T522" i="1"/>
  <c r="T521" i="1"/>
  <c r="T513" i="1"/>
  <c r="T683" i="1"/>
  <c r="T682" i="1"/>
  <c r="T681" i="1"/>
  <c r="T680" i="1"/>
  <c r="T679" i="1"/>
  <c r="T678" i="1"/>
  <c r="T677" i="1"/>
  <c r="T488" i="1"/>
  <c r="T487" i="1"/>
  <c r="T486" i="1"/>
  <c r="T485" i="1"/>
  <c r="T484" i="1"/>
  <c r="T206" i="1"/>
  <c r="T205" i="1"/>
  <c r="T204" i="1"/>
  <c r="T201" i="1"/>
  <c r="T200" i="1"/>
  <c r="T198" i="1"/>
  <c r="T196" i="1"/>
  <c r="T673" i="1"/>
  <c r="T194" i="1"/>
  <c r="T193" i="1"/>
  <c r="T192" i="1"/>
  <c r="T191" i="1"/>
  <c r="T190" i="1"/>
  <c r="T189" i="1"/>
  <c r="T188" i="1"/>
  <c r="T187" i="1"/>
  <c r="T186" i="1"/>
  <c r="T185" i="1"/>
  <c r="T183" i="1"/>
  <c r="T182" i="1"/>
  <c r="T179" i="1"/>
  <c r="T178" i="1"/>
  <c r="T177" i="1"/>
  <c r="T176" i="1"/>
  <c r="T175" i="1"/>
  <c r="T173" i="1"/>
  <c r="T171" i="1"/>
  <c r="T170" i="1"/>
  <c r="T169" i="1"/>
  <c r="T167" i="1"/>
  <c r="T168" i="1"/>
  <c r="T166" i="1"/>
  <c r="T160" i="1"/>
  <c r="T162" i="1"/>
  <c r="T161" i="1"/>
  <c r="T159" i="1"/>
  <c r="T156" i="1"/>
  <c r="T157" i="1"/>
  <c r="T155" i="1"/>
  <c r="T153" i="1"/>
  <c r="T151" i="1"/>
  <c r="T147" i="1"/>
  <c r="T150" i="1"/>
  <c r="T146" i="1"/>
  <c r="T142" i="1"/>
  <c r="T149" i="1"/>
  <c r="T141" i="1"/>
  <c r="T145" i="1"/>
  <c r="T137" i="1"/>
  <c r="T148" i="1"/>
  <c r="T140" i="1"/>
  <c r="T136" i="1"/>
  <c r="T144" i="1"/>
  <c r="T131" i="1"/>
  <c r="T135" i="1"/>
  <c r="T139" i="1"/>
  <c r="T130" i="1"/>
  <c r="T143" i="1"/>
  <c r="T134" i="1"/>
  <c r="T129" i="1"/>
  <c r="T138" i="1"/>
  <c r="T128" i="1"/>
  <c r="T133" i="1"/>
  <c r="T124" i="1"/>
  <c r="T127" i="1"/>
  <c r="T123" i="1"/>
  <c r="T132" i="1"/>
  <c r="T119" i="1"/>
  <c r="T122" i="1"/>
  <c r="T126" i="1"/>
  <c r="T118" i="1"/>
  <c r="T121" i="1"/>
  <c r="T117" i="1"/>
  <c r="T125" i="1"/>
  <c r="T115" i="1"/>
  <c r="T114" i="1"/>
  <c r="T120" i="1"/>
  <c r="T113" i="1"/>
  <c r="T108" i="1"/>
  <c r="T105" i="1"/>
  <c r="T116" i="1"/>
  <c r="T111" i="1"/>
  <c r="T110" i="1"/>
  <c r="T109" i="1"/>
  <c r="T107" i="1"/>
  <c r="T112" i="1"/>
  <c r="T106" i="1"/>
  <c r="T104" i="1"/>
  <c r="T103" i="1"/>
  <c r="T102" i="1"/>
  <c r="T101" i="1"/>
  <c r="T632" i="1"/>
  <c r="T97" i="1"/>
  <c r="T96" i="1"/>
  <c r="T98" i="1"/>
  <c r="T95" i="1"/>
  <c r="T90" i="1"/>
  <c r="T94" i="1"/>
  <c r="T93" i="1"/>
  <c r="T100" i="1"/>
  <c r="T92" i="1"/>
  <c r="T99" i="1"/>
  <c r="T91" i="1"/>
  <c r="T37" i="1"/>
  <c r="T5" i="1"/>
  <c r="T2" i="1"/>
  <c r="T7" i="1"/>
  <c r="T6" i="1"/>
  <c r="T4" i="1"/>
  <c r="T3" i="1"/>
  <c r="S265" i="1"/>
  <c r="S264" i="1"/>
  <c r="S263" i="1"/>
  <c r="S262" i="1"/>
  <c r="S261" i="1"/>
  <c r="S260" i="1"/>
  <c r="S259" i="1"/>
  <c r="S258" i="1"/>
  <c r="S257" i="1"/>
  <c r="S594" i="1"/>
  <c r="S593" i="1"/>
  <c r="S592" i="1"/>
  <c r="S600" i="1"/>
  <c r="S599" i="1"/>
  <c r="S598" i="1"/>
  <c r="S606" i="1"/>
  <c r="S605" i="1"/>
  <c r="S604" i="1"/>
  <c r="S612" i="1"/>
  <c r="S611" i="1"/>
  <c r="S610" i="1"/>
  <c r="S674" i="1"/>
  <c r="S675" i="1"/>
  <c r="S618" i="1"/>
  <c r="S621" i="1"/>
  <c r="S620" i="1"/>
  <c r="S619" i="1"/>
  <c r="S627" i="1"/>
  <c r="S626" i="1"/>
  <c r="S624" i="1"/>
  <c r="S623" i="1"/>
  <c r="S617" i="1"/>
  <c r="S616" i="1"/>
  <c r="S628" i="1"/>
  <c r="S625" i="1"/>
  <c r="S622" i="1"/>
  <c r="S57" i="1"/>
  <c r="S55" i="1"/>
  <c r="S54" i="1"/>
  <c r="S56" i="1"/>
  <c r="S40" i="1"/>
  <c r="S49" i="1"/>
  <c r="S50" i="1"/>
  <c r="S51" i="1"/>
  <c r="S48" i="1"/>
  <c r="S615" i="1"/>
  <c r="S614" i="1"/>
  <c r="S613" i="1"/>
  <c r="S609" i="1"/>
  <c r="S608" i="1"/>
  <c r="S607" i="1"/>
  <c r="S603" i="1"/>
  <c r="S602" i="1"/>
  <c r="S601" i="1"/>
  <c r="S597" i="1"/>
  <c r="S596" i="1"/>
  <c r="S595" i="1"/>
  <c r="S591" i="1"/>
  <c r="S590" i="1"/>
  <c r="S589" i="1"/>
  <c r="S10" i="1"/>
  <c r="S9" i="1"/>
  <c r="S8" i="1"/>
  <c r="S88" i="1"/>
  <c r="S89" i="1"/>
  <c r="S38" i="1"/>
  <c r="S52" i="1"/>
  <c r="S39" i="1"/>
  <c r="S217" i="1"/>
  <c r="S216" i="1"/>
  <c r="S215" i="1"/>
  <c r="S214" i="1"/>
  <c r="S213" i="1"/>
  <c r="S212" i="1"/>
  <c r="S211" i="1"/>
  <c r="S210" i="1"/>
  <c r="S209" i="1"/>
  <c r="S208" i="1"/>
  <c r="S207" i="1"/>
  <c r="S633" i="1"/>
  <c r="S630" i="1"/>
  <c r="S184" i="1"/>
  <c r="S181" i="1"/>
  <c r="S180" i="1"/>
  <c r="S174" i="1"/>
  <c r="S172" i="1"/>
  <c r="S165" i="1"/>
  <c r="S158" i="1"/>
  <c r="S154" i="1"/>
  <c r="S152" i="1"/>
  <c r="S530" i="1"/>
  <c r="S526" i="1"/>
  <c r="S527" i="1"/>
  <c r="S525" i="1"/>
  <c r="S529" i="1"/>
  <c r="S524" i="1"/>
  <c r="S520" i="1"/>
  <c r="S519" i="1"/>
  <c r="S523" i="1"/>
  <c r="S518" i="1"/>
  <c r="S517" i="1"/>
  <c r="S516" i="1"/>
  <c r="S515" i="1"/>
  <c r="S514" i="1"/>
  <c r="S511" i="1"/>
  <c r="S510" i="1"/>
  <c r="S508" i="1"/>
  <c r="S507" i="1"/>
  <c r="S506" i="1"/>
  <c r="S509" i="1"/>
  <c r="S504" i="1"/>
  <c r="S505" i="1"/>
  <c r="S512" i="1"/>
  <c r="S503" i="1"/>
  <c r="S502" i="1"/>
  <c r="S501" i="1"/>
  <c r="S500" i="1"/>
  <c r="S499" i="1"/>
  <c r="S498" i="1"/>
  <c r="S497" i="1"/>
  <c r="S538" i="1"/>
  <c r="S537" i="1"/>
  <c r="S536" i="1"/>
  <c r="S535" i="1"/>
  <c r="S534" i="1"/>
  <c r="S532" i="1"/>
  <c r="S533" i="1"/>
  <c r="S531" i="1"/>
  <c r="S528" i="1"/>
  <c r="S522" i="1"/>
  <c r="S521" i="1"/>
  <c r="S513" i="1"/>
  <c r="S683" i="1"/>
  <c r="S682" i="1"/>
  <c r="S681" i="1"/>
  <c r="S680" i="1"/>
  <c r="S679" i="1"/>
  <c r="S678" i="1"/>
  <c r="S677" i="1"/>
  <c r="S488" i="1"/>
  <c r="S487" i="1"/>
  <c r="S486" i="1"/>
  <c r="S485" i="1"/>
  <c r="S484" i="1"/>
  <c r="S206" i="1"/>
  <c r="S205" i="1"/>
  <c r="S204" i="1"/>
  <c r="S201" i="1"/>
  <c r="S200" i="1"/>
  <c r="S198" i="1"/>
  <c r="S196" i="1"/>
  <c r="S673" i="1"/>
  <c r="S194" i="1"/>
  <c r="S193" i="1"/>
  <c r="S192" i="1"/>
  <c r="S191" i="1"/>
  <c r="S190" i="1"/>
  <c r="S189" i="1"/>
  <c r="S188" i="1"/>
  <c r="S187" i="1"/>
  <c r="S186" i="1"/>
  <c r="S185" i="1"/>
  <c r="S183" i="1"/>
  <c r="S182" i="1"/>
  <c r="S179" i="1"/>
  <c r="S178" i="1"/>
  <c r="S177" i="1"/>
  <c r="S176" i="1"/>
  <c r="S175" i="1"/>
  <c r="S173" i="1"/>
  <c r="S171" i="1"/>
  <c r="S170" i="1"/>
  <c r="S169" i="1"/>
  <c r="S167" i="1"/>
  <c r="S168" i="1"/>
  <c r="S166" i="1"/>
  <c r="S160" i="1"/>
  <c r="S162" i="1"/>
  <c r="S161" i="1"/>
  <c r="S159" i="1"/>
  <c r="S156" i="1"/>
  <c r="S157" i="1"/>
  <c r="S155" i="1"/>
  <c r="S153" i="1"/>
  <c r="S151" i="1"/>
  <c r="S147" i="1"/>
  <c r="S150" i="1"/>
  <c r="S146" i="1"/>
  <c r="S142" i="1"/>
  <c r="S149" i="1"/>
  <c r="S141" i="1"/>
  <c r="S145" i="1"/>
  <c r="S137" i="1"/>
  <c r="S148" i="1"/>
  <c r="S140" i="1"/>
  <c r="S136" i="1"/>
  <c r="S144" i="1"/>
  <c r="S131" i="1"/>
  <c r="S135" i="1"/>
  <c r="S139" i="1"/>
  <c r="S130" i="1"/>
  <c r="S143" i="1"/>
  <c r="S134" i="1"/>
  <c r="S129" i="1"/>
  <c r="S138" i="1"/>
  <c r="S128" i="1"/>
  <c r="S133" i="1"/>
  <c r="S124" i="1"/>
  <c r="S127" i="1"/>
  <c r="S123" i="1"/>
  <c r="S132" i="1"/>
  <c r="S119" i="1"/>
  <c r="S122" i="1"/>
  <c r="S126" i="1"/>
  <c r="S118" i="1"/>
  <c r="S121" i="1"/>
  <c r="S117" i="1"/>
  <c r="S125" i="1"/>
  <c r="S115" i="1"/>
  <c r="S114" i="1"/>
  <c r="S120" i="1"/>
  <c r="S113" i="1"/>
  <c r="S108" i="1"/>
  <c r="S105" i="1"/>
  <c r="S116" i="1"/>
  <c r="S111" i="1"/>
  <c r="S110" i="1"/>
  <c r="S109" i="1"/>
  <c r="S107" i="1"/>
  <c r="S112" i="1"/>
  <c r="S106" i="1"/>
  <c r="S104" i="1"/>
  <c r="S103" i="1"/>
  <c r="S102" i="1"/>
  <c r="S101" i="1"/>
  <c r="S632" i="1"/>
  <c r="S97" i="1"/>
  <c r="S96" i="1"/>
  <c r="S98" i="1"/>
  <c r="S95" i="1"/>
  <c r="S90" i="1"/>
  <c r="S94" i="1"/>
  <c r="S93" i="1"/>
  <c r="S100" i="1"/>
  <c r="S92" i="1"/>
  <c r="S99" i="1"/>
  <c r="S91" i="1"/>
  <c r="S37" i="1"/>
  <c r="S5" i="1"/>
  <c r="S2" i="1"/>
  <c r="S7" i="1"/>
  <c r="S6" i="1"/>
  <c r="S4" i="1"/>
  <c r="S3" i="1"/>
  <c r="R265" i="1"/>
  <c r="R264" i="1"/>
  <c r="R263" i="1"/>
  <c r="R262" i="1"/>
  <c r="R261" i="1"/>
  <c r="R260" i="1"/>
  <c r="R259" i="1"/>
  <c r="R258" i="1"/>
  <c r="R257" i="1"/>
  <c r="R594" i="1"/>
  <c r="R593" i="1"/>
  <c r="R592" i="1"/>
  <c r="R600" i="1"/>
  <c r="R599" i="1"/>
  <c r="R598" i="1"/>
  <c r="R606" i="1"/>
  <c r="R605" i="1"/>
  <c r="R604" i="1"/>
  <c r="R612" i="1"/>
  <c r="R611" i="1"/>
  <c r="R610" i="1"/>
  <c r="R674" i="1"/>
  <c r="R675" i="1"/>
  <c r="R618" i="1"/>
  <c r="R621" i="1"/>
  <c r="R620" i="1"/>
  <c r="R619" i="1"/>
  <c r="R627" i="1"/>
  <c r="R626" i="1"/>
  <c r="R624" i="1"/>
  <c r="R623" i="1"/>
  <c r="R617" i="1"/>
  <c r="R616" i="1"/>
  <c r="R628" i="1"/>
  <c r="R625" i="1"/>
  <c r="R622" i="1"/>
  <c r="R57" i="1"/>
  <c r="R55" i="1"/>
  <c r="R54" i="1"/>
  <c r="R56" i="1"/>
  <c r="R40" i="1"/>
  <c r="R49" i="1"/>
  <c r="R50" i="1"/>
  <c r="R51" i="1"/>
  <c r="R48" i="1"/>
  <c r="R615" i="1"/>
  <c r="R614" i="1"/>
  <c r="R613" i="1"/>
  <c r="R609" i="1"/>
  <c r="R608" i="1"/>
  <c r="R607" i="1"/>
  <c r="R603" i="1"/>
  <c r="R602" i="1"/>
  <c r="R601" i="1"/>
  <c r="R597" i="1"/>
  <c r="R596" i="1"/>
  <c r="R595" i="1"/>
  <c r="R591" i="1"/>
  <c r="R590" i="1"/>
  <c r="R589" i="1"/>
  <c r="R10" i="1"/>
  <c r="R9" i="1"/>
  <c r="R8" i="1"/>
  <c r="R88" i="1"/>
  <c r="R89" i="1"/>
  <c r="R38" i="1"/>
  <c r="R52" i="1"/>
  <c r="R39" i="1"/>
  <c r="R217" i="1"/>
  <c r="R216" i="1"/>
  <c r="R215" i="1"/>
  <c r="R214" i="1"/>
  <c r="R213" i="1"/>
  <c r="R212" i="1"/>
  <c r="R211" i="1"/>
  <c r="R210" i="1"/>
  <c r="R209" i="1"/>
  <c r="R208" i="1"/>
  <c r="R207" i="1"/>
  <c r="R633" i="1"/>
  <c r="R630" i="1"/>
  <c r="R184" i="1"/>
  <c r="R181" i="1"/>
  <c r="R180" i="1"/>
  <c r="R174" i="1"/>
  <c r="R172" i="1"/>
  <c r="R165" i="1"/>
  <c r="R158" i="1"/>
  <c r="R154" i="1"/>
  <c r="R152" i="1"/>
  <c r="R530" i="1"/>
  <c r="R526" i="1"/>
  <c r="R527" i="1"/>
  <c r="R525" i="1"/>
  <c r="R529" i="1"/>
  <c r="R524" i="1"/>
  <c r="R520" i="1"/>
  <c r="R519" i="1"/>
  <c r="R523" i="1"/>
  <c r="R518" i="1"/>
  <c r="R517" i="1"/>
  <c r="R516" i="1"/>
  <c r="R515" i="1"/>
  <c r="R514" i="1"/>
  <c r="R511" i="1"/>
  <c r="R510" i="1"/>
  <c r="R508" i="1"/>
  <c r="R507" i="1"/>
  <c r="R506" i="1"/>
  <c r="R509" i="1"/>
  <c r="R504" i="1"/>
  <c r="R505" i="1"/>
  <c r="R512" i="1"/>
  <c r="R503" i="1"/>
  <c r="R502" i="1"/>
  <c r="R501" i="1"/>
  <c r="R500" i="1"/>
  <c r="R499" i="1"/>
  <c r="R498" i="1"/>
  <c r="R497" i="1"/>
  <c r="R538" i="1"/>
  <c r="R537" i="1"/>
  <c r="R536" i="1"/>
  <c r="R535" i="1"/>
  <c r="R534" i="1"/>
  <c r="R532" i="1"/>
  <c r="R533" i="1"/>
  <c r="R531" i="1"/>
  <c r="R528" i="1"/>
  <c r="R522" i="1"/>
  <c r="R521" i="1"/>
  <c r="R513" i="1"/>
  <c r="R683" i="1"/>
  <c r="R682" i="1"/>
  <c r="R681" i="1"/>
  <c r="R680" i="1"/>
  <c r="R679" i="1"/>
  <c r="R678" i="1"/>
  <c r="R677" i="1"/>
  <c r="R488" i="1"/>
  <c r="R487" i="1"/>
  <c r="R486" i="1"/>
  <c r="R485" i="1"/>
  <c r="R484" i="1"/>
  <c r="R206" i="1"/>
  <c r="R205" i="1"/>
  <c r="R204" i="1"/>
  <c r="R201" i="1"/>
  <c r="R200" i="1"/>
  <c r="R198" i="1"/>
  <c r="R196" i="1"/>
  <c r="R673" i="1"/>
  <c r="R194" i="1"/>
  <c r="R193" i="1"/>
  <c r="R192" i="1"/>
  <c r="R191" i="1"/>
  <c r="R190" i="1"/>
  <c r="R189" i="1"/>
  <c r="R188" i="1"/>
  <c r="R187" i="1"/>
  <c r="R186" i="1"/>
  <c r="R185" i="1"/>
  <c r="R183" i="1"/>
  <c r="R182" i="1"/>
  <c r="R179" i="1"/>
  <c r="R178" i="1"/>
  <c r="R177" i="1"/>
  <c r="R176" i="1"/>
  <c r="R175" i="1"/>
  <c r="R173" i="1"/>
  <c r="R171" i="1"/>
  <c r="R170" i="1"/>
  <c r="R169" i="1"/>
  <c r="R167" i="1"/>
  <c r="R168" i="1"/>
  <c r="R166" i="1"/>
  <c r="R160" i="1"/>
  <c r="R162" i="1"/>
  <c r="R161" i="1"/>
  <c r="R159" i="1"/>
  <c r="R156" i="1"/>
  <c r="R157" i="1"/>
  <c r="R155" i="1"/>
  <c r="R153" i="1"/>
  <c r="R151" i="1"/>
  <c r="R147" i="1"/>
  <c r="R150" i="1"/>
  <c r="R146" i="1"/>
  <c r="R142" i="1"/>
  <c r="R149" i="1"/>
  <c r="R141" i="1"/>
  <c r="R145" i="1"/>
  <c r="R137" i="1"/>
  <c r="R148" i="1"/>
  <c r="R140" i="1"/>
  <c r="R136" i="1"/>
  <c r="R144" i="1"/>
  <c r="R131" i="1"/>
  <c r="R135" i="1"/>
  <c r="R139" i="1"/>
  <c r="R130" i="1"/>
  <c r="R143" i="1"/>
  <c r="R134" i="1"/>
  <c r="R129" i="1"/>
  <c r="R138" i="1"/>
  <c r="R128" i="1"/>
  <c r="R133" i="1"/>
  <c r="R124" i="1"/>
  <c r="R127" i="1"/>
  <c r="R123" i="1"/>
  <c r="R132" i="1"/>
  <c r="R119" i="1"/>
  <c r="R122" i="1"/>
  <c r="R126" i="1"/>
  <c r="R118" i="1"/>
  <c r="R121" i="1"/>
  <c r="R117" i="1"/>
  <c r="R125" i="1"/>
  <c r="R115" i="1"/>
  <c r="R114" i="1"/>
  <c r="R120" i="1"/>
  <c r="R113" i="1"/>
  <c r="R108" i="1"/>
  <c r="R105" i="1"/>
  <c r="R116" i="1"/>
  <c r="R111" i="1"/>
  <c r="R110" i="1"/>
  <c r="R109" i="1"/>
  <c r="R107" i="1"/>
  <c r="R112" i="1"/>
  <c r="R106" i="1"/>
  <c r="R104" i="1"/>
  <c r="R103" i="1"/>
  <c r="R102" i="1"/>
  <c r="R101" i="1"/>
  <c r="R632" i="1"/>
  <c r="R97" i="1"/>
  <c r="R96" i="1"/>
  <c r="R98" i="1"/>
  <c r="R95" i="1"/>
  <c r="R90" i="1"/>
  <c r="R94" i="1"/>
  <c r="R93" i="1"/>
  <c r="R100" i="1"/>
  <c r="R92" i="1"/>
  <c r="R99" i="1"/>
  <c r="R91" i="1"/>
  <c r="R37" i="1"/>
  <c r="R5" i="1"/>
  <c r="R2" i="1"/>
  <c r="R7" i="1"/>
  <c r="R6" i="1"/>
  <c r="R4" i="1"/>
  <c r="R3" i="1"/>
  <c r="Q265" i="1"/>
  <c r="Q264" i="1"/>
  <c r="Q263" i="1"/>
  <c r="Q262" i="1"/>
  <c r="Q261" i="1"/>
  <c r="Q260" i="1"/>
  <c r="Q259" i="1"/>
  <c r="Q258" i="1"/>
  <c r="Q257" i="1"/>
  <c r="Q594" i="1"/>
  <c r="Q593" i="1"/>
  <c r="Q592" i="1"/>
  <c r="Q600" i="1"/>
  <c r="Q599" i="1"/>
  <c r="Q598" i="1"/>
  <c r="Q606" i="1"/>
  <c r="Q605" i="1"/>
  <c r="Q604" i="1"/>
  <c r="Q612" i="1"/>
  <c r="Q611" i="1"/>
  <c r="Q610" i="1"/>
  <c r="Q674" i="1"/>
  <c r="Q675" i="1"/>
  <c r="Q618" i="1"/>
  <c r="Q621" i="1"/>
  <c r="Q620" i="1"/>
  <c r="Q619" i="1"/>
  <c r="Q627" i="1"/>
  <c r="Q626" i="1"/>
  <c r="Q624" i="1"/>
  <c r="Q623" i="1"/>
  <c r="Q617" i="1"/>
  <c r="Q616" i="1"/>
  <c r="Q628" i="1"/>
  <c r="Q625" i="1"/>
  <c r="Q622" i="1"/>
  <c r="Q57" i="1"/>
  <c r="Q55" i="1"/>
  <c r="Q54" i="1"/>
  <c r="Q56" i="1"/>
  <c r="Q40" i="1"/>
  <c r="Q49" i="1"/>
  <c r="Q50" i="1"/>
  <c r="Q51" i="1"/>
  <c r="Q48" i="1"/>
  <c r="Q615" i="1"/>
  <c r="Q614" i="1"/>
  <c r="Q613" i="1"/>
  <c r="Q609" i="1"/>
  <c r="Q608" i="1"/>
  <c r="Q607" i="1"/>
  <c r="Q603" i="1"/>
  <c r="Q602" i="1"/>
  <c r="Q601" i="1"/>
  <c r="Q597" i="1"/>
  <c r="Q596" i="1"/>
  <c r="Q595" i="1"/>
  <c r="Q591" i="1"/>
  <c r="Q590" i="1"/>
  <c r="Q589" i="1"/>
  <c r="Q10" i="1"/>
  <c r="Q9" i="1"/>
  <c r="Q8" i="1"/>
  <c r="Q88" i="1"/>
  <c r="Q89" i="1"/>
  <c r="Q38" i="1"/>
  <c r="Q52" i="1"/>
  <c r="Q39" i="1"/>
  <c r="Q217" i="1"/>
  <c r="Q216" i="1"/>
  <c r="Q215" i="1"/>
  <c r="Q214" i="1"/>
  <c r="Q213" i="1"/>
  <c r="Q212" i="1"/>
  <c r="Q211" i="1"/>
  <c r="Q210" i="1"/>
  <c r="Q209" i="1"/>
  <c r="Q208" i="1"/>
  <c r="Q207" i="1"/>
  <c r="Q633" i="1"/>
  <c r="Q630" i="1"/>
  <c r="Q184" i="1"/>
  <c r="Q181" i="1"/>
  <c r="Q180" i="1"/>
  <c r="Q174" i="1"/>
  <c r="Q172" i="1"/>
  <c r="Q165" i="1"/>
  <c r="Q158" i="1"/>
  <c r="Q154" i="1"/>
  <c r="Q152" i="1"/>
  <c r="Q530" i="1"/>
  <c r="Q526" i="1"/>
  <c r="Q527" i="1"/>
  <c r="Q525" i="1"/>
  <c r="Q529" i="1"/>
  <c r="Q524" i="1"/>
  <c r="Q520" i="1"/>
  <c r="Q519" i="1"/>
  <c r="Q523" i="1"/>
  <c r="Q518" i="1"/>
  <c r="Q517" i="1"/>
  <c r="Q516" i="1"/>
  <c r="Q515" i="1"/>
  <c r="Q514" i="1"/>
  <c r="Q511" i="1"/>
  <c r="Q510" i="1"/>
  <c r="Q508" i="1"/>
  <c r="Q507" i="1"/>
  <c r="Q506" i="1"/>
  <c r="Q509" i="1"/>
  <c r="Q504" i="1"/>
  <c r="Q505" i="1"/>
  <c r="Q512" i="1"/>
  <c r="Q503" i="1"/>
  <c r="Q502" i="1"/>
  <c r="Q501" i="1"/>
  <c r="Q500" i="1"/>
  <c r="Q499" i="1"/>
  <c r="Q498" i="1"/>
  <c r="Q497" i="1"/>
  <c r="Q538" i="1"/>
  <c r="Q537" i="1"/>
  <c r="Q536" i="1"/>
  <c r="Q535" i="1"/>
  <c r="Q534" i="1"/>
  <c r="Q532" i="1"/>
  <c r="Q533" i="1"/>
  <c r="Q531" i="1"/>
  <c r="Q528" i="1"/>
  <c r="Q522" i="1"/>
  <c r="Q521" i="1"/>
  <c r="Q513" i="1"/>
  <c r="Q683" i="1"/>
  <c r="Q682" i="1"/>
  <c r="Q681" i="1"/>
  <c r="Q680" i="1"/>
  <c r="Q679" i="1"/>
  <c r="Q678" i="1"/>
  <c r="Q677" i="1"/>
  <c r="Q488" i="1"/>
  <c r="Q487" i="1"/>
  <c r="Q486" i="1"/>
  <c r="Q485" i="1"/>
  <c r="Q484" i="1"/>
  <c r="Q206" i="1"/>
  <c r="Q205" i="1"/>
  <c r="Q204" i="1"/>
  <c r="Q201" i="1"/>
  <c r="Q200" i="1"/>
  <c r="Q198" i="1"/>
  <c r="Q196" i="1"/>
  <c r="Q673" i="1"/>
  <c r="Q194" i="1"/>
  <c r="Q193" i="1"/>
  <c r="Q192" i="1"/>
  <c r="Q191" i="1"/>
  <c r="Q190" i="1"/>
  <c r="Q189" i="1"/>
  <c r="Q188" i="1"/>
  <c r="Q187" i="1"/>
  <c r="Q186" i="1"/>
  <c r="Q185" i="1"/>
  <c r="Q183" i="1"/>
  <c r="Q182" i="1"/>
  <c r="Q179" i="1"/>
  <c r="Q178" i="1"/>
  <c r="Q177" i="1"/>
  <c r="Q176" i="1"/>
  <c r="Q175" i="1"/>
  <c r="Q173" i="1"/>
  <c r="Q171" i="1"/>
  <c r="Q170" i="1"/>
  <c r="Q169" i="1"/>
  <c r="Q167" i="1"/>
  <c r="Q168" i="1"/>
  <c r="Q166" i="1"/>
  <c r="Q160" i="1"/>
  <c r="Q162" i="1"/>
  <c r="Q161" i="1"/>
  <c r="Q159" i="1"/>
  <c r="Q156" i="1"/>
  <c r="Q157" i="1"/>
  <c r="Q155" i="1"/>
  <c r="Q153" i="1"/>
  <c r="Q151" i="1"/>
  <c r="Q147" i="1"/>
  <c r="Q150" i="1"/>
  <c r="Q146" i="1"/>
  <c r="Q142" i="1"/>
  <c r="Q149" i="1"/>
  <c r="Q141" i="1"/>
  <c r="Q145" i="1"/>
  <c r="Q137" i="1"/>
  <c r="Q148" i="1"/>
  <c r="Q140" i="1"/>
  <c r="Q136" i="1"/>
  <c r="Q144" i="1"/>
  <c r="Q131" i="1"/>
  <c r="Q135" i="1"/>
  <c r="Q139" i="1"/>
  <c r="Q130" i="1"/>
  <c r="Q143" i="1"/>
  <c r="Q134" i="1"/>
  <c r="Q129" i="1"/>
  <c r="Q138" i="1"/>
  <c r="Q128" i="1"/>
  <c r="Q133" i="1"/>
  <c r="Q124" i="1"/>
  <c r="Q127" i="1"/>
  <c r="Q123" i="1"/>
  <c r="Q132" i="1"/>
  <c r="Q119" i="1"/>
  <c r="Q122" i="1"/>
  <c r="Q126" i="1"/>
  <c r="Q118" i="1"/>
  <c r="Q121" i="1"/>
  <c r="Q117" i="1"/>
  <c r="Q125" i="1"/>
  <c r="Q115" i="1"/>
  <c r="Q114" i="1"/>
  <c r="Q120" i="1"/>
  <c r="Q113" i="1"/>
  <c r="Q108" i="1"/>
  <c r="Q105" i="1"/>
  <c r="Q116" i="1"/>
  <c r="Q111" i="1"/>
  <c r="Q110" i="1"/>
  <c r="Q109" i="1"/>
  <c r="Q107" i="1"/>
  <c r="Q112" i="1"/>
  <c r="Q106" i="1"/>
  <c r="Q104" i="1"/>
  <c r="Q103" i="1"/>
  <c r="Q102" i="1"/>
  <c r="Q101" i="1"/>
  <c r="Q632" i="1"/>
  <c r="Q97" i="1"/>
  <c r="Q96" i="1"/>
  <c r="Q98" i="1"/>
  <c r="Q95" i="1"/>
  <c r="Q90" i="1"/>
  <c r="Q94" i="1"/>
  <c r="Q93" i="1"/>
  <c r="Q100" i="1"/>
  <c r="Q92" i="1"/>
  <c r="Q99" i="1"/>
  <c r="Q91" i="1"/>
  <c r="Q37" i="1"/>
  <c r="Q5" i="1"/>
  <c r="Q2" i="1"/>
  <c r="Q7" i="1"/>
  <c r="Q6" i="1"/>
  <c r="Q4" i="1"/>
  <c r="Q3" i="1"/>
  <c r="G2" i="3"/>
  <c r="G3" i="3"/>
  <c r="AA498" i="1" l="1"/>
  <c r="AA518" i="1"/>
  <c r="AA538" i="1"/>
  <c r="AA558" i="1"/>
  <c r="AA521" i="1"/>
  <c r="AA561" i="1"/>
  <c r="AA502" i="1"/>
  <c r="AA542" i="1"/>
  <c r="AA562" i="1"/>
  <c r="AA503" i="1"/>
  <c r="AA524" i="1"/>
  <c r="AA505" i="1"/>
  <c r="AA525" i="1"/>
  <c r="AA545" i="1"/>
  <c r="AA528" i="1"/>
  <c r="AA511" i="1"/>
  <c r="AA551" i="1"/>
  <c r="AA499" i="1"/>
  <c r="AA519" i="1"/>
  <c r="AA539" i="1"/>
  <c r="AA559" i="1"/>
  <c r="AA501" i="1"/>
  <c r="AA522" i="1"/>
  <c r="AA543" i="1"/>
  <c r="AA506" i="1"/>
  <c r="AA546" i="1"/>
  <c r="AA508" i="1"/>
  <c r="AA548" i="1"/>
  <c r="AA549" i="1"/>
  <c r="AA510" i="1"/>
  <c r="AA512" i="1"/>
  <c r="AA500" i="1"/>
  <c r="AA520" i="1"/>
  <c r="AA540" i="1"/>
  <c r="AA560" i="1"/>
  <c r="AA541" i="1"/>
  <c r="AA523" i="1"/>
  <c r="AA504" i="1"/>
  <c r="AA526" i="1"/>
  <c r="AA513" i="1"/>
  <c r="AA553" i="1"/>
  <c r="AA497" i="1"/>
  <c r="AA544" i="1"/>
  <c r="AA529" i="1"/>
  <c r="AA530" i="1"/>
  <c r="AA532" i="1"/>
  <c r="AA552" i="1"/>
  <c r="AA507" i="1"/>
  <c r="AA527" i="1"/>
  <c r="AA547" i="1"/>
  <c r="AA514" i="1"/>
  <c r="AA534" i="1"/>
  <c r="AA554" i="1"/>
  <c r="AA533" i="1"/>
  <c r="AA515" i="1"/>
  <c r="AA535" i="1"/>
  <c r="AA555" i="1"/>
  <c r="AA516" i="1"/>
  <c r="AA536" i="1"/>
  <c r="AA556" i="1"/>
  <c r="AA509" i="1"/>
  <c r="AA550" i="1"/>
  <c r="AA517" i="1"/>
  <c r="AA537" i="1"/>
  <c r="AA557" i="1"/>
  <c r="AA531" i="1"/>
  <c r="O668" i="1"/>
  <c r="P668" i="1" s="1"/>
  <c r="O670" i="1"/>
  <c r="P670" i="1" s="1"/>
  <c r="O666" i="1"/>
  <c r="P666" i="1" s="1"/>
  <c r="O667" i="1"/>
  <c r="P667" i="1" s="1"/>
  <c r="O672" i="1"/>
  <c r="P672" i="1" s="1"/>
  <c r="O671" i="1"/>
  <c r="P671" i="1" s="1"/>
  <c r="O669" i="1"/>
  <c r="P669" i="1" s="1"/>
  <c r="P711" i="1"/>
  <c r="P710" i="1"/>
  <c r="P709" i="1"/>
  <c r="P708" i="1"/>
  <c r="P707" i="1"/>
  <c r="P280" i="1"/>
  <c r="P281" i="1"/>
  <c r="P282" i="1"/>
  <c r="P704" i="1"/>
  <c r="P703" i="1"/>
  <c r="P702" i="1"/>
  <c r="P706" i="1"/>
  <c r="P705" i="1"/>
  <c r="P697" i="1"/>
  <c r="P279" i="1"/>
  <c r="P701" i="1"/>
  <c r="P699" i="1"/>
  <c r="P694" i="1"/>
  <c r="P278" i="1"/>
  <c r="P693" i="1"/>
  <c r="P692" i="1"/>
  <c r="P700" i="1"/>
  <c r="P698" i="1"/>
  <c r="P696" i="1"/>
  <c r="P695" i="1"/>
  <c r="P661" i="1"/>
  <c r="P652" i="1"/>
  <c r="P651" i="1"/>
  <c r="P650" i="1"/>
  <c r="P496" i="1"/>
  <c r="P649" i="1"/>
  <c r="P648" i="1"/>
  <c r="P660" i="1"/>
  <c r="P659" i="1"/>
  <c r="P653" i="1"/>
  <c r="P663" i="1"/>
  <c r="P656" i="1"/>
  <c r="P655" i="1"/>
  <c r="P495" i="1"/>
  <c r="P654" i="1"/>
  <c r="P664" i="1"/>
  <c r="P647" i="1"/>
  <c r="P676" i="1"/>
  <c r="P658" i="1"/>
  <c r="P665" i="1"/>
  <c r="P657" i="1"/>
  <c r="P662" i="1"/>
  <c r="P223" i="1"/>
  <c r="P227" i="1"/>
  <c r="P53" i="1"/>
  <c r="P563" i="1"/>
  <c r="P252" i="1"/>
  <c r="P253" i="1"/>
  <c r="P254" i="1"/>
  <c r="P228" i="1"/>
  <c r="P255" i="1"/>
  <c r="P224" i="1"/>
  <c r="P251" i="1"/>
  <c r="P220" i="1"/>
  <c r="P221" i="1"/>
  <c r="P225" i="1"/>
  <c r="P226" i="1"/>
  <c r="P222" i="1"/>
  <c r="P195" i="1"/>
  <c r="P256" i="1"/>
  <c r="P250" i="1"/>
  <c r="P564" i="1"/>
  <c r="P218" i="1"/>
  <c r="P565" i="1"/>
  <c r="P219" i="1"/>
  <c r="P19" i="1"/>
  <c r="P21" i="1"/>
  <c r="P14" i="1"/>
  <c r="P15" i="1"/>
  <c r="P16" i="1"/>
  <c r="P18" i="1"/>
  <c r="P20" i="1"/>
  <c r="P17" i="1"/>
  <c r="P22" i="1"/>
  <c r="P23" i="1"/>
  <c r="P24" i="1"/>
  <c r="P35" i="1"/>
  <c r="P63" i="1"/>
  <c r="P64" i="1"/>
  <c r="P11" i="1"/>
  <c r="P66" i="1"/>
  <c r="P65" i="1"/>
  <c r="P67" i="1"/>
  <c r="P68" i="1"/>
  <c r="P12" i="1"/>
  <c r="P79" i="1"/>
  <c r="P13" i="1"/>
  <c r="P392" i="1"/>
  <c r="P362" i="1"/>
  <c r="P369" i="1"/>
  <c r="P455" i="1"/>
  <c r="P457" i="1"/>
  <c r="P451" i="1"/>
  <c r="P242" i="1"/>
  <c r="P508" i="1"/>
  <c r="P57" i="1"/>
  <c r="P597" i="1"/>
  <c r="P533" i="1"/>
  <c r="P236" i="1"/>
  <c r="P44" i="1"/>
  <c r="P298" i="1"/>
  <c r="P135" i="1"/>
  <c r="P604" i="1"/>
  <c r="P61" i="1"/>
  <c r="P315" i="1"/>
  <c r="P25" i="1"/>
  <c r="P690" i="1"/>
  <c r="P82" i="1"/>
  <c r="P322" i="1"/>
  <c r="P285" i="1"/>
  <c r="P310" i="1"/>
  <c r="P75" i="1"/>
  <c r="P635" i="1"/>
  <c r="P200" i="1"/>
  <c r="P626" i="1"/>
  <c r="P137" i="1"/>
  <c r="P60" i="1"/>
  <c r="P300" i="1"/>
  <c r="P494" i="1"/>
  <c r="P27" i="1"/>
  <c r="P688" i="1"/>
  <c r="P62" i="1"/>
  <c r="P320" i="1"/>
  <c r="P244" i="1"/>
  <c r="P486" i="1"/>
  <c r="P38" i="1"/>
  <c r="P512" i="1"/>
  <c r="P525" i="1"/>
  <c r="P90" i="1"/>
  <c r="P290" i="1"/>
  <c r="P261" i="1"/>
  <c r="P40" i="1"/>
  <c r="P132" i="1"/>
  <c r="P621" i="1"/>
  <c r="P107" i="1"/>
  <c r="P184" i="1"/>
  <c r="P116" i="1"/>
  <c r="P201" i="1"/>
  <c r="P111" i="1"/>
  <c r="P570" i="1"/>
  <c r="P151" i="1"/>
  <c r="P2" i="1"/>
  <c r="P573" i="1"/>
  <c r="P677" i="1"/>
  <c r="P88" i="1"/>
  <c r="P613" i="1"/>
  <c r="P678" i="1"/>
  <c r="P498" i="1"/>
  <c r="P328" i="1"/>
  <c r="P622" i="1"/>
  <c r="P138" i="1"/>
  <c r="P173" i="1"/>
  <c r="P679" i="1"/>
  <c r="P499" i="1"/>
  <c r="P523" i="1"/>
  <c r="P9" i="1"/>
  <c r="P615" i="1"/>
  <c r="P292" i="1"/>
  <c r="P70" i="1"/>
  <c r="P640" i="1"/>
  <c r="P91" i="1"/>
  <c r="P680" i="1"/>
  <c r="P500" i="1"/>
  <c r="P519" i="1"/>
  <c r="P10" i="1"/>
  <c r="P48" i="1"/>
  <c r="P234" i="1"/>
  <c r="P269" i="1"/>
  <c r="P577" i="1"/>
  <c r="P627" i="1"/>
  <c r="P681" i="1"/>
  <c r="P520" i="1"/>
  <c r="P92" i="1"/>
  <c r="P682" i="1"/>
  <c r="P524" i="1"/>
  <c r="P264" i="1"/>
  <c r="P59" i="1"/>
  <c r="P317" i="1"/>
  <c r="P31" i="1"/>
  <c r="P271" i="1"/>
  <c r="P579" i="1"/>
  <c r="P100" i="1"/>
  <c r="P683" i="1"/>
  <c r="P503" i="1"/>
  <c r="P529" i="1"/>
  <c r="P49" i="1"/>
  <c r="P610" i="1"/>
  <c r="P265" i="1"/>
  <c r="P58" i="1"/>
  <c r="P641" i="1"/>
  <c r="P301" i="1"/>
  <c r="P86" i="1"/>
  <c r="P318" i="1"/>
  <c r="P29" i="1"/>
  <c r="P685" i="1"/>
  <c r="P260" i="1"/>
  <c r="P259" i="1"/>
  <c r="P365" i="1"/>
  <c r="P348" i="1"/>
  <c r="P350" i="1"/>
  <c r="P480" i="1"/>
  <c r="P521" i="1"/>
  <c r="P504" i="1"/>
  <c r="P526" i="1"/>
  <c r="P590" i="1"/>
  <c r="P468" i="1"/>
  <c r="P522" i="1"/>
  <c r="P509" i="1"/>
  <c r="P530" i="1"/>
  <c r="P591" i="1"/>
  <c r="P56" i="1"/>
  <c r="P605" i="1"/>
  <c r="P359" i="1"/>
  <c r="P478" i="1"/>
  <c r="P237" i="1"/>
  <c r="P45" i="1"/>
  <c r="P303" i="1"/>
  <c r="P316" i="1"/>
  <c r="P114" i="1"/>
  <c r="P482" i="1"/>
  <c r="P566" i="1"/>
  <c r="P283" i="1"/>
  <c r="P243" i="1"/>
  <c r="P288" i="1"/>
  <c r="P307" i="1"/>
  <c r="P72" i="1"/>
  <c r="P629" i="1"/>
  <c r="P415" i="1"/>
  <c r="P240" i="1"/>
  <c r="P46" i="1"/>
  <c r="P598" i="1"/>
  <c r="P32" i="1"/>
  <c r="P586" i="1"/>
  <c r="P364" i="1"/>
  <c r="P96" i="1"/>
  <c r="P404" i="1"/>
  <c r="P411" i="1"/>
  <c r="P336" i="1"/>
  <c r="P390" i="1"/>
  <c r="P363" i="1"/>
  <c r="P458" i="1"/>
  <c r="P274" i="1"/>
  <c r="P631" i="1"/>
  <c r="P323" i="1"/>
  <c r="P637" i="1"/>
  <c r="P389" i="1"/>
  <c r="P624" i="1"/>
  <c r="P580" i="1"/>
  <c r="P284" i="1"/>
  <c r="P371" i="1"/>
  <c r="P481" i="1"/>
  <c r="P410" i="1"/>
  <c r="P386" i="1"/>
  <c r="P272" i="1"/>
  <c r="P617" i="1"/>
  <c r="P572" i="1"/>
  <c r="P412" i="1"/>
  <c r="P454" i="1"/>
  <c r="P450" i="1"/>
  <c r="P452" i="1"/>
  <c r="P117" i="1"/>
  <c r="P616" i="1"/>
  <c r="P258" i="1"/>
  <c r="P436" i="1"/>
  <c r="P413" i="1"/>
  <c r="P373" i="1"/>
  <c r="P356" i="1"/>
  <c r="P400" i="1"/>
  <c r="P358" i="1"/>
  <c r="P408" i="1"/>
  <c r="P475" i="1"/>
  <c r="P401" i="1"/>
  <c r="P387" i="1"/>
  <c r="P429" i="1"/>
  <c r="P479" i="1"/>
  <c r="P374" i="1"/>
  <c r="P416" i="1"/>
  <c r="P332" i="1"/>
  <c r="P430" i="1"/>
  <c r="P467" i="1"/>
  <c r="P376" i="1"/>
  <c r="P405" i="1"/>
  <c r="P372" i="1"/>
  <c r="P432" i="1"/>
  <c r="P334" i="1"/>
  <c r="P431" i="1"/>
  <c r="P469" i="1"/>
  <c r="P448" i="1"/>
  <c r="P442" i="1"/>
  <c r="P354" i="1"/>
  <c r="P466" i="1"/>
  <c r="P379" i="1"/>
  <c r="P335" i="1"/>
  <c r="P402" i="1"/>
  <c r="P443" i="1"/>
  <c r="P407" i="1"/>
  <c r="P449" i="1"/>
  <c r="P394" i="1"/>
  <c r="P399" i="1"/>
  <c r="P330" i="1"/>
  <c r="P446" i="1"/>
  <c r="P417" i="1"/>
  <c r="P375" i="1"/>
  <c r="P470" i="1"/>
  <c r="P377" i="1"/>
  <c r="P476" i="1"/>
  <c r="P360" i="1"/>
  <c r="P447" i="1"/>
  <c r="P397" i="1"/>
  <c r="P465" i="1"/>
  <c r="P333" i="1"/>
  <c r="P461" i="1"/>
  <c r="P444" i="1"/>
  <c r="P232" i="1"/>
  <c r="P262" i="1"/>
  <c r="P263" i="1"/>
  <c r="P69" i="1"/>
  <c r="P489" i="1"/>
  <c r="P123" i="1"/>
  <c r="P645" i="1"/>
  <c r="P302" i="1"/>
  <c r="P85" i="1"/>
  <c r="P120" i="1"/>
  <c r="P675" i="1"/>
  <c r="P106" i="1"/>
  <c r="P110" i="1"/>
  <c r="P198" i="1"/>
  <c r="P241" i="1"/>
  <c r="P47" i="1"/>
  <c r="P71" i="1"/>
  <c r="P196" i="1"/>
  <c r="P109" i="1"/>
  <c r="P28" i="1"/>
  <c r="P691" i="1"/>
  <c r="P532" i="1"/>
  <c r="P510" i="1"/>
  <c r="P39" i="1"/>
  <c r="P601" i="1"/>
  <c r="P297" i="1"/>
  <c r="P569" i="1"/>
  <c r="P153" i="1"/>
  <c r="P133" i="1"/>
  <c r="P36" i="1"/>
  <c r="P150" i="1"/>
  <c r="P516" i="1"/>
  <c r="P89" i="1"/>
  <c r="P618" i="1"/>
  <c r="P5" i="1"/>
  <c r="P488" i="1"/>
  <c r="P609" i="1"/>
  <c r="P483" i="1"/>
  <c r="P144" i="1"/>
  <c r="P148" i="1"/>
  <c r="P623" i="1"/>
  <c r="P93" i="1"/>
  <c r="P319" i="1"/>
  <c r="P273" i="1"/>
  <c r="P581" i="1"/>
  <c r="P6" i="1"/>
  <c r="P104" i="1"/>
  <c r="P149" i="1"/>
  <c r="P43" i="1"/>
  <c r="P299" i="1"/>
  <c r="P673" i="1"/>
  <c r="P206" i="1"/>
  <c r="P139" i="1"/>
  <c r="P105" i="1"/>
  <c r="P585" i="1"/>
  <c r="P276" i="1"/>
  <c r="P632" i="1"/>
  <c r="P600" i="1"/>
  <c r="P81" i="1"/>
  <c r="P321" i="1"/>
  <c r="P588" i="1"/>
  <c r="P128" i="1"/>
  <c r="P592" i="1"/>
  <c r="P286" i="1"/>
  <c r="P305" i="1"/>
  <c r="P74" i="1"/>
  <c r="P507" i="1"/>
  <c r="P567" i="1"/>
  <c r="P304" i="1"/>
  <c r="P571" i="1"/>
  <c r="P30" i="1"/>
  <c r="P587" i="1"/>
  <c r="P7" i="1"/>
  <c r="P325" i="1"/>
  <c r="P134" i="1"/>
  <c r="P295" i="1"/>
  <c r="P634" i="1"/>
  <c r="P531" i="1"/>
  <c r="P112" i="1"/>
  <c r="P121" i="1"/>
  <c r="P141" i="1"/>
  <c r="P147" i="1"/>
  <c r="P596" i="1"/>
  <c r="P633" i="1"/>
  <c r="P97" i="1"/>
  <c r="P620" i="1"/>
  <c r="P619" i="1"/>
  <c r="P181" i="1"/>
  <c r="P203" i="1"/>
  <c r="P55" i="1"/>
  <c r="P136" i="1"/>
  <c r="P326" i="1"/>
  <c r="P77" i="1"/>
  <c r="P294" i="1"/>
  <c r="P233" i="1"/>
  <c r="P142" i="1"/>
  <c r="P127" i="1"/>
  <c r="P293" i="1"/>
  <c r="P78" i="1"/>
  <c r="P34" i="1"/>
  <c r="P686" i="1"/>
  <c r="P267" i="1"/>
  <c r="P575" i="1"/>
  <c r="P490" i="1"/>
  <c r="P308" i="1"/>
  <c r="P311" i="1"/>
  <c r="P674" i="1"/>
  <c r="P517" i="1"/>
  <c r="P497" i="1"/>
  <c r="P126" i="1"/>
  <c r="P235" i="1"/>
  <c r="P312" i="1"/>
  <c r="P268" i="1"/>
  <c r="P576" i="1"/>
  <c r="P199" i="1"/>
  <c r="P145" i="1"/>
  <c r="P125" i="1"/>
  <c r="P568" i="1"/>
  <c r="P309" i="1"/>
  <c r="P538" i="1"/>
  <c r="P122" i="1"/>
  <c r="P291" i="1"/>
  <c r="P83" i="1"/>
  <c r="P313" i="1"/>
  <c r="P643" i="1"/>
  <c r="P140" i="1"/>
  <c r="P115" i="1"/>
  <c r="P33" i="1"/>
  <c r="P608" i="1"/>
  <c r="P515" i="1"/>
  <c r="P537" i="1"/>
  <c r="P487" i="1"/>
  <c r="P146" i="1"/>
  <c r="P119" i="1"/>
  <c r="P646" i="1"/>
  <c r="P296" i="1"/>
  <c r="P84" i="1"/>
  <c r="P314" i="1"/>
  <c r="P642" i="1"/>
  <c r="P270" i="1"/>
  <c r="P578" i="1"/>
  <c r="P202" i="1"/>
  <c r="P607" i="1"/>
  <c r="P514" i="1"/>
  <c r="P536" i="1"/>
  <c r="P238" i="1"/>
  <c r="P42" i="1"/>
  <c r="P87" i="1"/>
  <c r="P239" i="1"/>
  <c r="P41" i="1"/>
  <c r="P98" i="1"/>
  <c r="P528" i="1"/>
  <c r="P506" i="1"/>
  <c r="P630" i="1"/>
  <c r="P595" i="1"/>
  <c r="P54" i="1"/>
  <c r="P339" i="1"/>
  <c r="P625" i="1"/>
  <c r="P3" i="1"/>
  <c r="P484" i="1"/>
  <c r="P534" i="1"/>
  <c r="P52" i="1"/>
  <c r="P602" i="1"/>
  <c r="P638" i="1"/>
  <c r="P684" i="1"/>
  <c r="P337" i="1"/>
  <c r="P324" i="1"/>
  <c r="P289" i="1"/>
  <c r="P231" i="1"/>
  <c r="P606" i="1"/>
  <c r="P94" i="1"/>
  <c r="P4" i="1"/>
  <c r="P102" i="1"/>
  <c r="P485" i="1"/>
  <c r="P535" i="1"/>
  <c r="P511" i="1"/>
  <c r="P603" i="1"/>
  <c r="P593" i="1"/>
  <c r="P124" i="1"/>
  <c r="P582" i="1"/>
  <c r="P636" i="1"/>
  <c r="P76" i="1"/>
  <c r="P230" i="1"/>
  <c r="P50" i="1"/>
  <c r="P502" i="1"/>
  <c r="P130" i="1"/>
  <c r="P103" i="1"/>
  <c r="P594" i="1"/>
  <c r="P275" i="1"/>
  <c r="P583" i="1"/>
  <c r="P229" i="1"/>
  <c r="P51" i="1"/>
  <c r="P501" i="1"/>
  <c r="P143" i="1"/>
  <c r="P113" i="1"/>
  <c r="P257" i="1"/>
  <c r="P584" i="1"/>
  <c r="P493" i="1"/>
  <c r="P612" i="1"/>
  <c r="P108" i="1"/>
  <c r="P118" i="1"/>
  <c r="P277" i="1"/>
  <c r="P492" i="1"/>
  <c r="P73" i="1"/>
  <c r="P306" i="1"/>
  <c r="P287" i="1"/>
  <c r="P611" i="1"/>
  <c r="P99" i="1"/>
  <c r="P205" i="1"/>
  <c r="P129" i="1"/>
  <c r="P434" i="1"/>
  <c r="P327" i="1"/>
  <c r="P26" i="1"/>
  <c r="P687" i="1"/>
  <c r="P266" i="1"/>
  <c r="P574" i="1"/>
  <c r="P491" i="1"/>
  <c r="P614" i="1"/>
  <c r="P8" i="1"/>
  <c r="P518" i="1"/>
  <c r="P204" i="1"/>
  <c r="P384" i="1"/>
  <c r="P197" i="1"/>
  <c r="P393" i="1"/>
  <c r="P513" i="1"/>
  <c r="P505" i="1"/>
  <c r="P527" i="1"/>
  <c r="P589" i="1"/>
  <c r="P355" i="1"/>
  <c r="P472" i="1"/>
  <c r="P689" i="1"/>
  <c r="P459" i="1"/>
  <c r="P460" i="1"/>
  <c r="P340" i="1"/>
  <c r="P357" i="1"/>
  <c r="P474" i="1"/>
  <c r="P346" i="1"/>
  <c r="P426" i="1"/>
  <c r="P370" i="1"/>
  <c r="P435" i="1"/>
  <c r="P131" i="1"/>
  <c r="P342" i="1"/>
  <c r="P628" i="1"/>
  <c r="P95" i="1"/>
  <c r="P396" i="1"/>
  <c r="P428" i="1"/>
  <c r="P349" i="1"/>
  <c r="P380" i="1"/>
  <c r="P464" i="1"/>
  <c r="P391" i="1"/>
  <c r="P414" i="1"/>
  <c r="P433" i="1"/>
  <c r="P378" i="1"/>
  <c r="P338" i="1"/>
  <c r="P353" i="1"/>
  <c r="P456" i="1"/>
  <c r="P599" i="1"/>
  <c r="P441" i="1"/>
  <c r="P420" i="1"/>
  <c r="P347" i="1"/>
  <c r="P186" i="1"/>
  <c r="P424" i="1"/>
  <c r="P382" i="1"/>
  <c r="P445" i="1"/>
  <c r="P422" i="1"/>
  <c r="P639" i="1"/>
  <c r="P388" i="1"/>
  <c r="P453" i="1"/>
  <c r="P409" i="1"/>
  <c r="P403" i="1"/>
  <c r="P398" i="1"/>
  <c r="P437" i="1"/>
  <c r="P361" i="1"/>
  <c r="P395" i="1"/>
  <c r="P352" i="1"/>
  <c r="P367" i="1"/>
  <c r="P344" i="1"/>
  <c r="P462" i="1"/>
  <c r="P351" i="1"/>
  <c r="P644" i="1"/>
  <c r="P245" i="1" l="1"/>
  <c r="P172" i="1"/>
  <c r="P406" i="1"/>
  <c r="P341" i="1"/>
  <c r="P419" i="1"/>
  <c r="P383" i="1"/>
  <c r="P473" i="1"/>
  <c r="P423" i="1"/>
  <c r="P366" i="1"/>
  <c r="P438" i="1"/>
  <c r="P381" i="1"/>
  <c r="P345" i="1"/>
  <c r="P421" i="1"/>
  <c r="P418" i="1"/>
  <c r="P427" i="1"/>
  <c r="P385" i="1"/>
  <c r="P343" i="1"/>
  <c r="P477" i="1"/>
  <c r="P439" i="1"/>
  <c r="P368" i="1"/>
  <c r="P471" i="1"/>
  <c r="P331" i="1"/>
  <c r="P425" i="1"/>
  <c r="P463" i="1"/>
  <c r="P440" i="1"/>
  <c r="P170" i="1"/>
  <c r="P165" i="1"/>
  <c r="P188" i="1"/>
  <c r="P171" i="1"/>
  <c r="P160" i="1"/>
  <c r="P212" i="1"/>
  <c r="P155" i="1"/>
  <c r="P214" i="1"/>
  <c r="P211" i="1"/>
  <c r="P157" i="1"/>
  <c r="P192" i="1"/>
  <c r="P154" i="1"/>
  <c r="P213" i="1"/>
  <c r="P210" i="1"/>
  <c r="P176" i="1"/>
  <c r="P156" i="1"/>
  <c r="P159" i="1"/>
  <c r="P217" i="1"/>
  <c r="P187" i="1"/>
  <c r="P183" i="1"/>
  <c r="P189" i="1"/>
  <c r="P208" i="1"/>
  <c r="P152" i="1"/>
  <c r="P177" i="1"/>
  <c r="P161" i="1"/>
  <c r="P174" i="1"/>
  <c r="P178" i="1"/>
  <c r="P191" i="1"/>
  <c r="P215" i="1"/>
  <c r="P166" i="1"/>
  <c r="P193" i="1"/>
  <c r="P169" i="1"/>
  <c r="P182" i="1"/>
  <c r="P194" i="1"/>
  <c r="P190" i="1"/>
  <c r="P179" i="1"/>
  <c r="P167" i="1"/>
  <c r="P168" i="1"/>
  <c r="P162" i="1"/>
  <c r="P216" i="1"/>
  <c r="P209" i="1"/>
  <c r="P180" i="1"/>
  <c r="P175" i="1"/>
  <c r="P185" i="1"/>
  <c r="P158" i="1"/>
  <c r="P37" i="1"/>
  <c r="P246" i="1" l="1"/>
  <c r="P247" i="1" l="1"/>
  <c r="P80" i="1"/>
  <c r="P248" i="1" l="1"/>
  <c r="P249" i="1"/>
  <c r="P207" i="1"/>
  <c r="P329" i="1"/>
  <c r="P101"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BF5C27-424A-457D-93DA-ABF2A65E1F80}" keepAlive="1" name="ModelConnection_ExternalData_1" description="Data Model" type="5" refreshedVersion="8" minRefreshableVersion="5" saveData="1">
    <dbPr connection="Data Model Connection" command="Exported File" commandType="3"/>
    <extLst>
      <ext xmlns:x15="http://schemas.microsoft.com/office/spreadsheetml/2010/11/main" uri="{DE250136-89BD-433C-8126-D09CA5730AF9}">
        <x15:connection id="" model="1"/>
      </ext>
    </extLst>
  </connection>
  <connection id="2" xr16:uid="{293B9D9C-3535-4562-A30A-29D50F6FBA99}" name="Query - Exported File" description="Connection to the 'Exported File' query in the workbook." type="100" refreshedVersion="8" minRefreshableVersion="5">
    <extLst>
      <ext xmlns:x15="http://schemas.microsoft.com/office/spreadsheetml/2010/11/main" uri="{DE250136-89BD-433C-8126-D09CA5730AF9}">
        <x15:connection id="610d9dd3-64e2-42f5-a9ae-4e27920e6dda"/>
      </ext>
    </extLst>
  </connection>
  <connection id="3" xr16:uid="{2555F110-9EBF-4177-927B-523D3EC82AB3}"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F77A2C97-3A7B-475D-BF04-24EACB099DF1}" name="Query - Pricing" description="Connection to the 'Pricing' query in the workbook." type="100" refreshedVersion="8" minRefreshableVersion="5">
    <extLst>
      <ext xmlns:x15="http://schemas.microsoft.com/office/spreadsheetml/2010/11/main" uri="{DE250136-89BD-433C-8126-D09CA5730AF9}">
        <x15:connection id="bdd86b0e-b0dd-4091-b751-6d91e7206c37"/>
      </ext>
    </extLst>
  </connection>
  <connection id="5" xr16:uid="{2807BD4E-C4C6-489B-8021-EA529542FC6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6" xr16:uid="{908CF768-FC64-46C7-9E89-C83CDC68A372}"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7" xr16:uid="{C3C67090-4A98-4966-AB68-F361D2C9287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8" xr16:uid="{E8E28B32-9950-4BD9-B925-53671BCD7EA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<sst xmlns="http://schemas.openxmlformats.org/spreadsheetml/2006/main" count="42596" uniqueCount="8167">
  <si>
    <t>قیمت مبنای خرید</t>
  </si>
  <si>
    <t>نسبت محصول از مبنای خرید</t>
  </si>
  <si>
    <t>قیمت محاسباتی خرید بسته</t>
  </si>
  <si>
    <t>مارژین بسته</t>
  </si>
  <si>
    <t>نام واحد مبنای خرید</t>
  </si>
  <si>
    <t>مقدار واحد مبنای خرید</t>
  </si>
  <si>
    <t>ID</t>
  </si>
  <si>
    <t>post_title</t>
  </si>
  <si>
    <t>ماگ سفری اسمگ | مدل 648 | گنجایش: 240 میلی لیتر</t>
  </si>
  <si>
    <t>آهنربا نواری | ضخامت: 2 میل | عرض: 1.2 سانت | متراژی</t>
  </si>
  <si>
    <t>نایلون حباب دار ضربه گیر | عرض 1 متری | متراژی</t>
  </si>
  <si>
    <t>سلفون لبه چسب دار شفاف | 21.5 * 30 سانت (سایز A4) | بسته 100 عددی</t>
  </si>
  <si>
    <t>سلفون لبه چسب دار شفاف | سایز 8 * 6 سانت | بسته 100 عددی</t>
  </si>
  <si>
    <t>سلفون لبه چسب دار شفاف | سایز 10 * 8 سانت | بسته 100 عددی</t>
  </si>
  <si>
    <t>سلفون لبه چسب دار شفاف | سایز 12 * 10 سانت | بسته 100 عددی</t>
  </si>
  <si>
    <t>سلفون لبه چسب دار شفاف | سایز 13 * 13 سانت | بسته 100 عددی</t>
  </si>
  <si>
    <t>سلفون لبه چسب دار شفاف | سایز 15 * 10 سانت | بسته 100 عددی</t>
  </si>
  <si>
    <t>سلفون لبه چسب دار شفاف | سایز 18 * 13 سانت | بسته 100 عددی</t>
  </si>
  <si>
    <t>سلفون لبه چسب دار شفاف | سایز 20 * 12 سانت | بسته 100 عددی</t>
  </si>
  <si>
    <t>سلفون لبه چسب دار شفاف | سایز 20 * 15 سانت | بسته 100 عددی</t>
  </si>
  <si>
    <t>سلفون لبه چسب دار شفاف | سایز 23 * 16.5 سانت (سایز A5) | بسته 100 عددی</t>
  </si>
  <si>
    <t>سلفون لبه چسب دار شفاف | سایز 25 * 18 سانت | بسته 100 عددی</t>
  </si>
  <si>
    <t>سلفون لبه چسب دار شفاف | سایز 25 * 20 سانت | بسته 100 عددی</t>
  </si>
  <si>
    <t>سلفون لبه چسب دار شفاف | سایز 30 * 20 سانت | بسته 100 عددی</t>
  </si>
  <si>
    <t>سلفون لبه چسب دار شفاف | سایز 30 * 23 سانت | بسته 100 عددی</t>
  </si>
  <si>
    <t>سلفون لبه چسب دار شفاف | سایز 35 * 25 سانت | بسته 100 عددی</t>
  </si>
  <si>
    <t>سلفون لبه چسب دار شفاف | سایز 38 * 28 سانت | بسته 100 عددی</t>
  </si>
  <si>
    <t>سلفون لبه چسب دار شفاف | سایز 38 * 30 سانت | بسته 100 عددی</t>
  </si>
  <si>
    <t>سلفون لبه چسب دار شفاف | سایز 40 * 28 سانت | بسته 100 عددی</t>
  </si>
  <si>
    <t>سلفون لبه چسب دار شفاف | سایز 45 * 35 سانت | بسته 100 عددی</t>
  </si>
  <si>
    <t>سلفون لبه چسب دار شفاف | سایز 50 * 40 سانت | بسته 100 عددی</t>
  </si>
  <si>
    <t>سلفون لبه چسب دار شفاف | سایز 60 * 40 سانت | بسته 100 عددی</t>
  </si>
  <si>
    <t>سلفون لبه چسب دار شفاف | سایز 60 * 45 سانت | بسته 100 عددی</t>
  </si>
  <si>
    <t>سلفون لبه چسب دار شفاف | سایز 60 * 50 سانت | بسته 100 عددی</t>
  </si>
  <si>
    <t>سلفون لبه چسب دار شفاف | سایز 17 * 11 سانت | بسته 100 عددی</t>
  </si>
  <si>
    <t>سلفون لبه چسب دار شفاف | 17 * 11 سانت | بسته 1 کیلویی</t>
  </si>
  <si>
    <t>سلفون لبه چسب دار شفاف | سایز 20.5 * 14 سانت | بسته 100 عددی</t>
  </si>
  <si>
    <t>سلفون لبه چسب دار شفاف | 20.5 * 14 سانت | بسته 1 کیلویی</t>
  </si>
  <si>
    <t>سلفون پشت صدفی لبه ساده | عرض 10 * طول 15 | بسته 1 کیلویی</t>
  </si>
  <si>
    <t>سلفون پشت صدفی لبه ساده | عرض 13 * طول 18 | بسته 1 کیلویی</t>
  </si>
  <si>
    <t>سلفون پشت صدفی لبه ساده | عرض 15 * طول 20 | بسته 1 کیلویی</t>
  </si>
  <si>
    <t>سلفون پشت صدفی لبه ساده | عرض 15 * طول 25 | بسته 1 کیلویی</t>
  </si>
  <si>
    <t>سلفون پشت صدفی لبه ساده | عرض 18 * طول 25 | بسته 1 کیلویی</t>
  </si>
  <si>
    <t>سلفون پشت صدفی لبه ساده | عرض 20 * طول 25 | بسته 1 کیلویی</t>
  </si>
  <si>
    <t>سلفون پشت صدفی لبه ساده | عرض 20 * طول 20 | بسته 1 کیلویی</t>
  </si>
  <si>
    <t>سلفون پشت صدفی لبه ساده | عرض 20 * طول 30 | بسته 1 کیلویی</t>
  </si>
  <si>
    <t>سلفون پشت صدفی لبه ساده | عرض 20 * طول 34 | بسته 1 کیلویی</t>
  </si>
  <si>
    <t>سلفون پشت صدفی لبه ساده | عرض 15 * طول 40 | بسته 1 کیلویی</t>
  </si>
  <si>
    <t>سلفون پشت صدفی لبه ساده | عرض 13 * طول 30 | بسته 1 کیلویی</t>
  </si>
  <si>
    <t>سلفون پشت صدفی لبه ساده | عرض 14 * طول 30 | بسته 1 کیلویی</t>
  </si>
  <si>
    <t>سلفون پشت صدفی لبه ساده | عرض 15 * طول 30 | بسته 1 کیلویی</t>
  </si>
  <si>
    <t>سلفون پشت صدفی لبه ساده | عرض 25 * طول 25 | بسته 1 کیلویی</t>
  </si>
  <si>
    <t>سلفون پشت صدفی لبه ساده | عرض 25 * طول 20 | بسته 1 کیلویی</t>
  </si>
  <si>
    <t>سلفون پشت صدفی لبه ساده | عرض 25 * طول 30 | بسته 1 کیلویی</t>
  </si>
  <si>
    <t>سلفون پشت صدفی لبه ساده | عرض 25 * طول 35 | بسته 1 کیلویی</t>
  </si>
  <si>
    <t>سلفون پشت صدفی لبه ساده | عرض 25 * طول 40 | بسته 1 کیلویی</t>
  </si>
  <si>
    <t>سلفون پشت صدفی لبه ساده | عرض 30 * طول 20 | بسته 1 کیلویی</t>
  </si>
  <si>
    <t>سلفون پشت صدفی لبه ساده | عرض 30 * طول 25 | بسته 1 کیلویی</t>
  </si>
  <si>
    <t>سلفون پشت صدفی لبه ساده | عرض 30 * طول 30 | بسته 1 کیلویی</t>
  </si>
  <si>
    <t>سلفون پشت صدفی لبه ساده | عرض 30 * طول 34 | بسته 1 کیلویی</t>
  </si>
  <si>
    <t>سلفون پشت صدفی لبه ساده | عرض 30 * طول 40 | بسته 1 کیلویی</t>
  </si>
  <si>
    <t>سلفون پشت صدفی لبه ساده | عرض 35 * طول 20 | بسته 1 کیلویی</t>
  </si>
  <si>
    <t>سلفون پشت صدفی لبه ساده | عرض 35 * طول 25 | بسته 1 کیلویی</t>
  </si>
  <si>
    <t>سلفون پشت صدفی لبه ساده | عرض 35 * طول 30 | بسته 1 کیلویی</t>
  </si>
  <si>
    <t>سلفون پشت صدفی لبه ساده | عرض 35 * طول 35 | بسته 1 کیلویی</t>
  </si>
  <si>
    <t>سلفون پشت صدفی لبه ساده | عرض 35 * طول 40 | بسته 1 کیلویی</t>
  </si>
  <si>
    <t>سلفون پشت صدفی لبه ساده | عرض 35 * طول 45 | بسته 1 کیلویی</t>
  </si>
  <si>
    <t>سلفون پشت صدفی لبه ساده | عرض 35 * طول 50 | بسته 1 کیلویی</t>
  </si>
  <si>
    <t>سلفون پشت صدفی لبه ساده | عرض 40 * طول 25 | بسته 1 کیلویی</t>
  </si>
  <si>
    <t>سلفون پشت صدفی لبه ساده | عرض 40 * طول 30 | بسته 1 کیلویی</t>
  </si>
  <si>
    <t>سلفون پشت صدفی لبه ساده | عرض 40 * طول 35 | بسته 1 کیلویی</t>
  </si>
  <si>
    <t>سلفون پشت صدفی لبه ساده | عرض 40 * طول 40 | بسته 1 کیلویی</t>
  </si>
  <si>
    <t>سلفون پشت صدفی لبه ساده | عرض 40 * طول 45 | بسته 1 کیلویی</t>
  </si>
  <si>
    <t>سلفون پشت صدفی لبه ساده | عرض 40 * طول 50 | بسته 1 کیلویی</t>
  </si>
  <si>
    <t>سلفون پشت صدفی لبه ساده | عرض 45 * طول 30 | بسته 1 کیلویی</t>
  </si>
  <si>
    <t>سلفون پشت صدفی لبه ساده | عرض 45 * طول 35 | بسته 1 کیلویی</t>
  </si>
  <si>
    <t>سلفون پشت صدفی لبه ساده | عرض 45 * طول 40 | بسته 1 کیلویی</t>
  </si>
  <si>
    <t>سلفون پشت صدفی لبه ساده | عرض 45 * طول 45 | بسته 1 کیلویی</t>
  </si>
  <si>
    <t>سلفون پشت صدفی لبه ساده | عرض 45 * طول 50 | بسته 1 کیلویی</t>
  </si>
  <si>
    <t>سلفون پشت صدفی لبه ساده | عرض 50 * طول 30 | بسته 1 کیلویی</t>
  </si>
  <si>
    <t>سلفون پشت صدفی لبه ساده | عرض 50 * طول 35 | بسته 1 کیلویی</t>
  </si>
  <si>
    <t>سلفون پشت صدفی لبه ساده | عرض 50 * طول 40 | بسته 1 کیلویی</t>
  </si>
  <si>
    <t>سلفون پشت صدفی لبه ساده | عرض 50 * طول 45 | بسته 1 کیلویی</t>
  </si>
  <si>
    <t>سلفون پشت صدفی لبه ساده | عرض 50 * طول 50 | بسته 1 کیلویی</t>
  </si>
  <si>
    <t>سلفون پشت صدفی لبه ساده | عرض 55 * طول 35 | بسته 1 کیلویی</t>
  </si>
  <si>
    <t>سلفون پشت صدفی لبه ساده | عرض 55 * طول 40 | بسته 1 کیلویی</t>
  </si>
  <si>
    <t>سلفون پشت صدفی لبه ساده | عرض 55 * طول 45 | بسته 1 کیلویی</t>
  </si>
  <si>
    <t>سلفون پشت صدفی لبه ساده | عرض 55 * طول 50 | بسته 1 کیلویی</t>
  </si>
  <si>
    <t>سلفون لبه چسب دار شفاف | 13 * 15 سانت | بسته 1 کیلویی</t>
  </si>
  <si>
    <t>سلفون لبه چسب دار شفاف | 19 * 20 سانت | بسته 1 کیلویی</t>
  </si>
  <si>
    <t>سلفون لبه چسب دار شفاف | 30 * 58 سانت | بسته 1 کیلویی</t>
  </si>
  <si>
    <t>عدد</t>
  </si>
  <si>
    <t>متر</t>
  </si>
  <si>
    <t>کیلوگرم</t>
  </si>
  <si>
    <t>regular_price</t>
  </si>
  <si>
    <t>sale_price</t>
  </si>
  <si>
    <t>length</t>
  </si>
  <si>
    <t>width</t>
  </si>
  <si>
    <t>height</t>
  </si>
  <si>
    <t>post_name</t>
  </si>
  <si>
    <t>post_parent</t>
  </si>
  <si>
    <t>post_status</t>
  </si>
  <si>
    <t>sku</t>
  </si>
  <si>
    <t>parent_sku</t>
  </si>
  <si>
    <t>children</t>
  </si>
  <si>
    <t>stock</t>
  </si>
  <si>
    <t>weight</t>
  </si>
  <si>
    <t>stock_status</t>
  </si>
  <si>
    <t>images</t>
  </si>
  <si>
    <t>product_page_url</t>
  </si>
  <si>
    <t>tax:product_cat</t>
  </si>
  <si>
    <t>attribute:pa_tedaddarbasteh</t>
  </si>
  <si>
    <t>ماگ-سفری-اسمگ-مدل-648-گنجایش-0-240-لیتر</t>
  </si>
  <si>
    <t>publish</t>
  </si>
  <si>
    <t>NK-7109111491514</t>
  </si>
  <si>
    <t>instock</t>
  </si>
  <si>
    <t>https://noruzkhan.com/product/%d9%85%d8%a7%da%af-%d8%b3%d9%81%d8%b1%db%8c-%d8%a7%d8%b3%d9%85%da%af-%d9%85%d8%af%d9%84-648-%da%af%d9%86%d8%ac%d8%a7%db%8c%d8%b4-0-240-%d9%84%db%8c%d8%aa%d8%b1/</t>
  </si>
  <si>
    <t>بالشتک-نشیمن-مدل-بیسکویتی-مربع</t>
  </si>
  <si>
    <t>NKH-031112-2100</t>
  </si>
  <si>
    <t>https://noruzkhan.com/product/%d8%a8%d8%a7%d9%84%d8%b4%d8%aa%da%a9-%d9%86%d8%b4%db%8c%d9%85%d9%86-%d9%85%d8%af%d9%84-%d8%a8%db%8c%d8%b3%da%a9%d9%88%db%8c%d8%aa%db%8c-%d9%85%d8%b1%d8%a8%d8%b9/</t>
  </si>
  <si>
    <t>بالشتک-نشیمن-مدل-بیسکویتی-مربع-قهوه-ا</t>
  </si>
  <si>
    <t>بالشتک-نشیمن-مدل-بیسکویتی-مربع-کرم</t>
  </si>
  <si>
    <t>آهنربا-نواری-2-در-12-متراژی</t>
  </si>
  <si>
    <t>NKH-031106-1100-1</t>
  </si>
  <si>
    <t>چسب-پهن-جانسون-janson-90y</t>
  </si>
  <si>
    <t>NKH-031106-2311-1-1</t>
  </si>
  <si>
    <t>https://noruzkhan.com/product/%da%86%d8%b3%d8%a8-%d9%be%d9%87%d9%86-%d8%ac%d8%a7%d9%86%d8%b3%d9%88%d9%86-janson-90y/</t>
  </si>
  <si>
    <t>نایلون-حباب-دار-ضربه-گیر-عرض-1-متری-مترا</t>
  </si>
  <si>
    <t>NKH-4040128-1105</t>
  </si>
  <si>
    <t>نایلون-حباب-دار-ضربه-گیر-عرض-1-متری-رول-90</t>
  </si>
  <si>
    <t>سلفون_صنعتی_5_سانت_250_متر</t>
  </si>
  <si>
    <t>NKH-031105-1012-1</t>
  </si>
  <si>
    <t>سلفون-اسباب-کشی-عرض-10-طول-250</t>
  </si>
  <si>
    <t>NKH-031105-1012-200</t>
  </si>
  <si>
    <t>https://noruzkhan.com/product/%d8%b3%d9%84%d9%81%d9%88%d9%86-%d8%a7%d8%b3%d8%a8%d8%a7%d8%a8-%da%a9%d8%b4%db%8c-%d8%b9%d8%b1%d8%b6-10-%d8%b7%d9%88%d9%84-250/</t>
  </si>
  <si>
    <t>سلفون-اسباب-کشی-و-بسته-بندی-15-در-250</t>
  </si>
  <si>
    <t>NKH-031105-1012-1014</t>
  </si>
  <si>
    <t>https://noruzkhan.com/product/%d8%b3%d9%84%d9%81%d9%88%d9%86-%d8%a7%d8%b3%d8%a8%d8%a7%d8%a8-%da%a9%d8%b4%db%8c-%d9%88-%d8%a8%d8%b3%d8%aa%d9%87-%d8%a8%d9%86%d8%af%db%8c-15-%d8%af%d8%b1-250/</t>
  </si>
  <si>
    <t>سلفون-اسباب-کشی-و-بسته-بندی-20-در-250</t>
  </si>
  <si>
    <t>NKH-031105-1012-4215</t>
  </si>
  <si>
    <t>https://noruzkhan.com/product/%d8%b3%d9%84%d9%81%d9%88%d9%86-%d8%a7%d8%b3%d8%a8%d8%a7%d8%a8-%da%a9%d8%b4%db%8c-%d9%88-%d8%a8%d8%b3%d8%aa%d9%87-%d8%a8%d9%86%d8%af%db%8c-20-%d8%af%d8%b1-250/</t>
  </si>
  <si>
    <t>سلفون-اسباب-کشی-و-بسته-بندی-لوازم-عرض-ر</t>
  </si>
  <si>
    <t>NKH-031105-1012-6548</t>
  </si>
  <si>
    <t>https://noruzkhan.com/product/%d8%b3%d9%84%d9%81%d9%88%d9%86-%d8%a7%d8%b3%d8%a8%d8%a7%d8%a8-%da%a9%d8%b4%db%8c-%d9%88-%d8%a8%d8%b3%d8%aa%d9%87-%d8%a8%d9%86%d8%af%db%8c-%d9%84%d9%88%d8%a7%d8%b2%d9%85-%d8%b9%d8%b1%d8%b6-%d8%b1/</t>
  </si>
  <si>
    <t>سلفون-اسباب-کشی-و-بسته-بندی-50-در-100</t>
  </si>
  <si>
    <t>NKH-031105-1012-6548-577</t>
  </si>
  <si>
    <t>https://noruzkhan.com/product/%d8%b3%d9%84%d9%81%d9%88%d9%86-%d8%a7%d8%b3%d8%a8%d8%a7%d8%a8-%da%a9%d8%b4%db%8c-%d9%88-%d8%a8%d8%b3%d8%aa%d9%87-%d8%a8%d9%86%d8%af%db%8c-50-%d8%af%d8%b1-100/</t>
  </si>
  <si>
    <t>سلفون-اسباب-کشی-و-بسته-بندی-لوازم-50-در-200</t>
  </si>
  <si>
    <t>NKH-031105-1012-6548-8521</t>
  </si>
  <si>
    <t>https://noruzkhan.com/product/%d8%b3%d9%84%d9%81%d9%88%d9%86-%d8%a7%d8%b3%d8%a8%d8%a7%d8%a8-%da%a9%d8%b4%db%8c-%d9%88-%d8%a8%d8%b3%d8%aa%d9%87-%d8%a8%d9%86%d8%af%db%8c-%d9%84%d9%88%d8%a7%d8%b2%d9%85-50-%d8%af%d8%b1-200/</t>
  </si>
  <si>
    <t>سلفون-اسباب-کشی-و-بسته-بندی-لوازم-50-در-500</t>
  </si>
  <si>
    <t>NKH-031105-1012-6548-552</t>
  </si>
  <si>
    <t>https://noruzkhan.com/product/%d8%b3%d9%84%d9%81%d9%88%d9%86-%d8%a7%d8%b3%d8%a8%d8%a7%d8%a8-%da%a9%d8%b4%db%8c-%d9%88-%d8%a8%d8%b3%d8%aa%d9%87-%d8%a8%d9%86%d8%af%db%8c-%d9%84%d9%88%d8%a7%d8%b2%d9%85-50-%d8%af%d8%b1-500/</t>
  </si>
  <si>
    <t>سلفون-اسباب-کشی-و-بسته-بندی-لوازم-50-در-1000</t>
  </si>
  <si>
    <t>NKH-031105-1012-6548-788</t>
  </si>
  <si>
    <t>https://noruzkhan.com/product/%d8%b3%d9%84%d9%81%d9%88%d9%86-%d8%a7%d8%b3%d8%a8%d8%a7%d8%a8-%da%a9%d8%b4%db%8c-%d9%88-%d8%a8%d8%b3%d8%aa%d9%87-%d8%a8%d9%86%d8%af%db%8c-%d9%84%d9%88%d8%a7%d8%b2%d9%85-50-%d8%af%d8%b1-1000/</t>
  </si>
  <si>
    <t>سلفون-اسباب-کشی-و-بسته-بندی-لوازم-100-در-750</t>
  </si>
  <si>
    <t>NKH-031105-1012-6548-852</t>
  </si>
  <si>
    <t>https://noruzkhan.com/product/%d8%b3%d9%84%d9%81%d9%88%d9%86-%d8%a7%d8%b3%d8%a8%d8%a7%d8%a8-%da%a9%d8%b4%db%8c-%d9%88-%d8%a8%d8%b3%d8%aa%d9%87-%d8%a8%d9%86%d8%af%db%8c-%d9%84%d9%88%d8%a7%d8%b2%d9%85-100-%d8%af%d8%b1-750/</t>
  </si>
  <si>
    <t>سلفون-اسباب-کشی-و-بسته-بندی-لوازم-150-در-750</t>
  </si>
  <si>
    <t>NKH-031105-1012-6548-8301</t>
  </si>
  <si>
    <t>https://noruzkhan.com/product/%d8%b3%d9%84%d9%81%d9%88%d9%86-%d8%a7%d8%b3%d8%a8%d8%a7%d8%a8-%da%a9%d8%b4%db%8c-%d9%88-%d8%a8%d8%b3%d8%aa%d9%87-%d8%a8%d9%86%d8%af%db%8c-%d9%84%d9%88%d8%a7%d8%b2%d9%85-150-%d8%af%d8%b1-750/</t>
  </si>
  <si>
    <t>بالشتک-نشیمن-مدل-بیسکویتی-دایره</t>
  </si>
  <si>
    <t>NKH-031218-1655</t>
  </si>
  <si>
    <t>https://noruzkhan.com/product/%d8%a8%d8%a7%d9%84%d8%b4%d8%aa%da%a9-%d9%86%d8%b4%db%8c%d9%85%d9%86-%d9%85%d8%af%d9%84-%d8%a8%db%8c%d8%b3%da%a9%d9%88%db%8c%d8%aa%db%8c-%d8%af%d8%a7%db%8c%d8%b1%d9%87/</t>
  </si>
  <si>
    <t>بالشتک-نشیمن-مدل-بیسکویتی-مربع-قهوه-ا-2</t>
  </si>
  <si>
    <t>بالشتک-نشیمن-مدل-بیسکویتی-مربع-کرم-2</t>
  </si>
  <si>
    <t>سلفون-لبه-چسب-دار-سایز-آ4-a4</t>
  </si>
  <si>
    <t>NKH-14031220-1500</t>
  </si>
  <si>
    <t>سلفون-لبه-چسب-دار-8-در-6-سانت-بسته-100-عددی</t>
  </si>
  <si>
    <t>NKH-4040101-1705</t>
  </si>
  <si>
    <t>سلفون-لبه-چسب-دار-شفاف-سایز-10-در-8-سانت-100-عد</t>
  </si>
  <si>
    <t>NKH-4040101-1708</t>
  </si>
  <si>
    <t>سلفون-لبه-چسب-دار-سایز-12-10-سانت-100-عددی</t>
  </si>
  <si>
    <t>NKH-4040101-1720</t>
  </si>
  <si>
    <t>سلفون-لبه-چسب-دار-شفاف-سایز-13-13-100-عددی</t>
  </si>
  <si>
    <t>NKH-4040101-1721</t>
  </si>
  <si>
    <t>سلفون-لبه-چسب-دار-شفاف-سایز-15-15-100-عددی</t>
  </si>
  <si>
    <t>NKH-4040101-1800</t>
  </si>
  <si>
    <t>سلفون-لبه-چسب-دار-شفاف-سایز-18-13-سانت-100-عدد</t>
  </si>
  <si>
    <t>NKH-4040101-1807</t>
  </si>
  <si>
    <t>سلفون-لبه-چسب-دار-شفاف-20-12-سانت-100-عدد</t>
  </si>
  <si>
    <t>NKH-4040101-1811</t>
  </si>
  <si>
    <t>سلفون-لبه-چسب-دار-شفاف-سایز-20-15-100-عددی</t>
  </si>
  <si>
    <t>NKH-4040101-1811-1</t>
  </si>
  <si>
    <t>سلفون-لبه-چسب-دار-شفاف-23-16-100-تایی</t>
  </si>
  <si>
    <t>NKH-400103-1825</t>
  </si>
  <si>
    <t>سلفون-لبه-چسب-دار-شفاف-سایز-25-18-بسته-100-عددی</t>
  </si>
  <si>
    <t>NKH-400103-1826</t>
  </si>
  <si>
    <t>سلفون-لبه-چسب-دار-شفاف-سایز-25-20-سانت-100-عددی</t>
  </si>
  <si>
    <t>NKH-400103-1827</t>
  </si>
  <si>
    <t>سلفون-لبه-چسب-دار-شفاف-سایز-30-20-سانت-بسته</t>
  </si>
  <si>
    <t>NKH-400103-1828</t>
  </si>
  <si>
    <t>سلفون-لبه-چسب-دار-شفاف-سایز-30-23-سانت-بسته</t>
  </si>
  <si>
    <t>NKH-400103-1829</t>
  </si>
  <si>
    <t>سلفون-لبه-چسب-دار-شفاف-سایز-35-25-بسته-100-عددی</t>
  </si>
  <si>
    <t>NKH-400103-1835</t>
  </si>
  <si>
    <t>سلفون-لبه-چسب-دار-شفاف-سایز-38-28-بسته-100-عددی</t>
  </si>
  <si>
    <t>NKH-400103-1838</t>
  </si>
  <si>
    <t>سلفون-لبه-چسب-دار-شفاف-سایز-38-30-بسته-100-عددی</t>
  </si>
  <si>
    <t>NKH-400103-1839</t>
  </si>
  <si>
    <t>سلفون-لبه-چسب-دار-شفاف-سایز-40-28-100-عددی</t>
  </si>
  <si>
    <t>NKH-400103-1930</t>
  </si>
  <si>
    <t>سلفون-لبه-چسب-دار-شفاف-سایز-45-35-100-عددی</t>
  </si>
  <si>
    <t>NKH-400103-1935</t>
  </si>
  <si>
    <t>سلفون-لبه-چسب-دار-شفاف-سایز-50-40-100-عددی</t>
  </si>
  <si>
    <t>NKH-400103-1938</t>
  </si>
  <si>
    <t>سلفون-لبه-چسب-دار-شفاف-سایز-60-40-100-عددی</t>
  </si>
  <si>
    <t>NKH-400103-1939</t>
  </si>
  <si>
    <t>سلفون-لبه-چسب-دار-شفاف-سایز-60-45-100-عددی</t>
  </si>
  <si>
    <t>NKH-400103-1940</t>
  </si>
  <si>
    <t>سلفون-لبه-چسب-دار-شفاف-سایز-60-50-100-عددی</t>
  </si>
  <si>
    <t>NKH-400103-1945</t>
  </si>
  <si>
    <t>سلفون-لبه-چسب-دار-شفاف-21-5-30-سانت-سایز-a4-کیلو</t>
  </si>
  <si>
    <t>NKH-14040117-1950</t>
  </si>
  <si>
    <t>https://noruzkhan.com/product/%d8%b3%d9%84%d9%81%d9%88%d9%86-%d9%84%d8%a8%d9%87-%da%86%d8%b3%d8%a8-%d8%af%d8%a7%d8%b1-%d8%b4%d9%81%d8%a7%d9%81-21-5-30-%d8%b3%d8%a7%d9%86%d8%aa-%d8%b3%d8%a7%db%8c%d8%b2-a4-%da%a9%db%8c%d9%84%d9%88/</t>
  </si>
  <si>
    <t>سلفون-لبه-چسب-دار-شفاف-سایز-17-11-سانت-بسته</t>
  </si>
  <si>
    <t>NKH-4040125-1200</t>
  </si>
  <si>
    <t>سلفون-لبه-چسب-دار-شفاف-17-11-سانت-بسته-1-کیل</t>
  </si>
  <si>
    <t>NKH-4040125-1210</t>
  </si>
  <si>
    <t>https://noruzkhan.com/wp-content/uploads/Cellphane_17_11_1kg.jpg ! alt : سلفون لبه چسب دار سایز 17 در 11 سانت ! title : Cellphane_17_11_1kg ! desc : سلفون لبه چسب دار سایز 17 در 11 سانت ! caption : سلفون لبه چسب دار سایز 17 در 11 سانت</t>
  </si>
  <si>
    <t>سلفون-لبه-چسب-دار-شفاف-20-12-سانت-بسته-1-کیل-2</t>
  </si>
  <si>
    <t>NKH-4040125-1210-1</t>
  </si>
  <si>
    <t>https://noruzkhan.com/product/%d8%b3%d9%84%d9%81%d9%88%d9%86-%d9%84%d8%a8%d9%87-%da%86%d8%b3%d8%a8-%d8%af%d8%a7%d8%b1-%d8%b4%d9%81%d8%a7%d9%81-20-12-%d8%b3%d8%a7%d9%86%d8%aa-%d8%a8%d8%b3%d8%aa%d9%87-1-%da%a9%db%8c%d9%84-2/</t>
  </si>
  <si>
    <t>سلفون-لبه-چسب-دار-شفاف-سایز-20-5-14-سانت-بسته-2</t>
  </si>
  <si>
    <t>NKH-4040125-1215</t>
  </si>
  <si>
    <t>https://noruzkhan.com/wp-content/uploads/Cellphane_205_14_g.jpg ! alt : سلفون لبه چسب دار سایز 20.5 در 14 سانت ! title : Cellphane_20,5_14_g ! desc : سلفون لبه چسب دار سایز 20.5 در 14 سانت ! caption : سلفون لبه چسب دار سایز 20.5 در 14 سانت</t>
  </si>
  <si>
    <t>سلفون-لبه-چسب-دار-شفاف-20-5-14-سانت-بسته-1-کیل</t>
  </si>
  <si>
    <t>NKH-4040125-1220</t>
  </si>
  <si>
    <t>سلفون-لبه-چسب-دار-شفاف-20-15-سانت-بسته-1-کیل</t>
  </si>
  <si>
    <t>NKH-4040125-1310</t>
  </si>
  <si>
    <t>https://noruzkhan.com/product/%d8%b3%d9%84%d9%81%d9%88%d9%86-%d9%84%d8%a8%d9%87-%da%86%d8%b3%d8%a8-%d8%af%d8%a7%d8%b1-%d8%b4%d9%81%d8%a7%d9%81-20-15-%d8%b3%d8%a7%d9%86%d8%aa-%d8%a8%d8%b3%d8%aa%d9%87-1-%da%a9%db%8c%d9%84/</t>
  </si>
  <si>
    <t>سلفون-پشت-صدفی-لبه-ساده-عرض-10-طول-15-بسته-1</t>
  </si>
  <si>
    <t>NKH-4040127-1215</t>
  </si>
  <si>
    <t>https://noruzkhan.com/product/%d8%b3%d9%84%d9%81%d9%88%d9%86-%d9%be%d8%b4%d8%aa-%d8%b5%d8%af%d9%81%db%8c-%d9%84%d8%a8%d9%87-%d8%b3%d8%a7%d8%af%d9%87-%d8%b9%d8%b1%d8%b6-10-%d8%b7%d9%88%d9%84-15-%d8%a8%d8%b3%d8%aa%d9%87-1/</t>
  </si>
  <si>
    <t>سلفون-پشت-صدفی-لبه-ساده-عرض-13-طول-18-بسته-1</t>
  </si>
  <si>
    <t>NKH-4040127-1216</t>
  </si>
  <si>
    <t>https://noruzkhan.com/product/%d8%b3%d9%84%d9%81%d9%88%d9%86-%d9%be%d8%b4%d8%aa-%d8%b5%d8%af%d9%81%db%8c-%d9%84%d8%a8%d9%87-%d8%b3%d8%a7%d8%af%d9%87-%d8%b9%d8%b1%d8%b6-13-%d8%b7%d9%88%d9%84-18-%d8%a8%d8%b3%d8%aa%d9%87-1/</t>
  </si>
  <si>
    <t>سلفون-پشت-صدفی-لبه-ساده-عرض-15-طول-20-بسته-1</t>
  </si>
  <si>
    <t>NKH-4040127-1217</t>
  </si>
  <si>
    <t>https://noruzkhan.com/product/%d8%b3%d9%84%d9%81%d9%88%d9%86-%d9%be%d8%b4%d8%aa-%d8%b5%d8%af%d9%81%db%8c-%d9%84%d8%a8%d9%87-%d8%b3%d8%a7%d8%af%d9%87-%d8%b9%d8%b1%d8%b6-15-%d8%b7%d9%88%d9%84-20-%d8%a8%d8%b3%d8%aa%d9%87-1/</t>
  </si>
  <si>
    <t>سلفون-پشت-صدفی-لبه-ساده-عرض-15-طول-25-بسته-1</t>
  </si>
  <si>
    <t>NKH-4040127-1218</t>
  </si>
  <si>
    <t>https://noruzkhan.com/product/%d8%b3%d9%84%d9%81%d9%88%d9%86-%d9%be%d8%b4%d8%aa-%d8%b5%d8%af%d9%81%db%8c-%d9%84%d8%a8%d9%87-%d8%b3%d8%a7%d8%af%d9%87-%d8%b9%d8%b1%d8%b6-15-%d8%b7%d9%88%d9%84-25-%d8%a8%d8%b3%d8%aa%d9%87-1/</t>
  </si>
  <si>
    <t>سلفون-پشت-صدفی-لبه-ساده-عرض-18-طول-25-بسته-1</t>
  </si>
  <si>
    <t>NKH-4040127-1219</t>
  </si>
  <si>
    <t>https://noruzkhan.com/product/%d8%b3%d9%84%d9%81%d9%88%d9%86-%d9%be%d8%b4%d8%aa-%d8%b5%d8%af%d9%81%db%8c-%d9%84%d8%a8%d9%87-%d8%b3%d8%a7%d8%af%d9%87-%d8%b9%d8%b1%d8%b6-18-%d8%b7%d9%88%d9%84-25-%d8%a8%d8%b3%d8%aa%d9%87-1/</t>
  </si>
  <si>
    <t>سلفون-پشت-صدفی-لبه-ساده-عرض-20-طول-25-بسته-1</t>
  </si>
  <si>
    <t>NKH-4040127-1220</t>
  </si>
  <si>
    <t>https://noruzkhan.com/product/%d8%b3%d9%84%d9%81%d9%88%d9%86-%d9%be%d8%b4%d8%aa-%d8%b5%d8%af%d9%81%db%8c-%d9%84%d8%a8%d9%87-%d8%b3%d8%a7%d8%af%d9%87-%d8%b9%d8%b1%d8%b6-20-%d8%b7%d9%88%d9%84-25-%d8%a8%d8%b3%d8%aa%d9%87-1/</t>
  </si>
  <si>
    <t>سلفون-پشت-صدفی-لبه-ساده-عرض-20-طول-20-بسته-1</t>
  </si>
  <si>
    <t>NKH-4040127-1221</t>
  </si>
  <si>
    <t>https://noruzkhan.com/product/%d8%b3%d9%84%d9%81%d9%88%d9%86-%d9%be%d8%b4%d8%aa-%d8%b5%d8%af%d9%81%db%8c-%d9%84%d8%a8%d9%87-%d8%b3%d8%a7%d8%af%d9%87-%d8%b9%d8%b1%d8%b6-20-%d8%b7%d9%88%d9%84-20-%d8%a8%d8%b3%d8%aa%d9%87-1/</t>
  </si>
  <si>
    <t>سلفون-پشت-صدفی-لبه-ساده-عرض-20-طول-30-بسته-1</t>
  </si>
  <si>
    <t>NKH-4040127-1222</t>
  </si>
  <si>
    <t>https://noruzkhan.com/product/%d8%b3%d9%84%d9%81%d9%88%d9%86-%d9%be%d8%b4%d8%aa-%d8%b5%d8%af%d9%81%db%8c-%d9%84%d8%a8%d9%87-%d8%b3%d8%a7%d8%af%d9%87-%d8%b9%d8%b1%d8%b6-20-%d8%b7%d9%88%d9%84-30-%d8%a8%d8%b3%d8%aa%d9%87-1/</t>
  </si>
  <si>
    <t>سلفون-پشت-صدفی-لبه-ساده-عرض-20-طول-34-بسته-1</t>
  </si>
  <si>
    <t>NKH-4040127-1223</t>
  </si>
  <si>
    <t>https://noruzkhan.com/product/%d8%b3%d9%84%d9%81%d9%88%d9%86-%d9%be%d8%b4%d8%aa-%d8%b5%d8%af%d9%81%db%8c-%d9%84%d8%a8%d9%87-%d8%b3%d8%a7%d8%af%d9%87-%d8%b9%d8%b1%d8%b6-20-%d8%b7%d9%88%d9%84-34-%d8%a8%d8%b3%d8%aa%d9%87-1/</t>
  </si>
  <si>
    <t>سلفون-پشت-صدفی-لبه-ساده-عرض-15-طول-40-بسته-1</t>
  </si>
  <si>
    <t>NKH-4040127-1224</t>
  </si>
  <si>
    <t>https://noruzkhan.com/product/%d8%b3%d9%84%d9%81%d9%88%d9%86-%d9%be%d8%b4%d8%aa-%d8%b5%d8%af%d9%81%db%8c-%d9%84%d8%a8%d9%87-%d8%b3%d8%a7%d8%af%d9%87-%d8%b9%d8%b1%d8%b6-15-%d8%b7%d9%88%d9%84-40-%d8%a8%d8%b3%d8%aa%d9%87-1/</t>
  </si>
  <si>
    <t>سلفون-پشت-صدفی-لبه-ساده-عرض-13-طول-30-بسته-1</t>
  </si>
  <si>
    <t>NKH-4040127-1225</t>
  </si>
  <si>
    <t>https://noruzkhan.com/product/%d8%b3%d9%84%d9%81%d9%88%d9%86-%d9%be%d8%b4%d8%aa-%d8%b5%d8%af%d9%81%db%8c-%d9%84%d8%a8%d9%87-%d8%b3%d8%a7%d8%af%d9%87-%d8%b9%d8%b1%d8%b6-13-%d8%b7%d9%88%d9%84-30-%d8%a8%d8%b3%d8%aa%d9%87-1/</t>
  </si>
  <si>
    <t>سلفون-پشت-صدفی-لبه-ساده-عرض-14-طول-30-بسته-1</t>
  </si>
  <si>
    <t>NKH-4040127-1226</t>
  </si>
  <si>
    <t>https://noruzkhan.com/product/%d8%b3%d9%84%d9%81%d9%88%d9%86-%d9%be%d8%b4%d8%aa-%d8%b5%d8%af%d9%81%db%8c-%d9%84%d8%a8%d9%87-%d8%b3%d8%a7%d8%af%d9%87-%d8%b9%d8%b1%d8%b6-14-%d8%b7%d9%88%d9%84-30-%d8%a8%d8%b3%d8%aa%d9%87-1/</t>
  </si>
  <si>
    <t>سلفون-پشت-صدفی-لبه-ساده-عرض-15-طول-30-بسته-1</t>
  </si>
  <si>
    <t>NKH-4040127-1227</t>
  </si>
  <si>
    <t>https://noruzkhan.com/product/%d8%b3%d9%84%d9%81%d9%88%d9%86-%d9%be%d8%b4%d8%aa-%d8%b5%d8%af%d9%81%db%8c-%d9%84%d8%a8%d9%87-%d8%b3%d8%a7%d8%af%d9%87-%d8%b9%d8%b1%d8%b6-15-%d8%b7%d9%88%d9%84-30-%d8%a8%d8%b3%d8%aa%d9%87-1/</t>
  </si>
  <si>
    <t>سلفون-پشت-صدفی-لبه-ساده-عرض-15-طول-40-بسته-1-2</t>
  </si>
  <si>
    <t>NKH-4040127-1228</t>
  </si>
  <si>
    <t>https://noruzkhan.com/product/%d8%b3%d9%84%d9%81%d9%88%d9%86-%d9%be%d8%b4%d8%aa-%d8%b5%d8%af%d9%81%db%8c-%d9%84%d8%a8%d9%87-%d8%b3%d8%a7%d8%af%d9%87-%d8%b9%d8%b1%d8%b6-15-%d8%b7%d9%88%d9%84-40-%d8%a8%d8%b3%d8%aa%d9%87-1-2/</t>
  </si>
  <si>
    <t>سلفون-پشت-صدفی-لبه-ساده-عرض-25-طول-25-بسته-1</t>
  </si>
  <si>
    <t>NKH-4040127-1229</t>
  </si>
  <si>
    <t>https://noruzkhan.com/product/%d8%b3%d9%84%d9%81%d9%88%d9%86-%d9%be%d8%b4%d8%aa-%d8%b5%d8%af%d9%81%db%8c-%d9%84%d8%a8%d9%87-%d8%b3%d8%a7%d8%af%d9%87-%d8%b9%d8%b1%d8%b6-25-%d8%b7%d9%88%d9%84-25-%d8%a8%d8%b3%d8%aa%d9%87-1/</t>
  </si>
  <si>
    <t>سلفون-پشت-صدفی-لبه-ساده-عرض-25-طول-20-بسته-1</t>
  </si>
  <si>
    <t>NKH-4040127-1230</t>
  </si>
  <si>
    <t>https://noruzkhan.com/product/%d8%b3%d9%84%d9%81%d9%88%d9%86-%d9%be%d8%b4%d8%aa-%d8%b5%d8%af%d9%81%db%8c-%d9%84%d8%a8%d9%87-%d8%b3%d8%a7%d8%af%d9%87-%d8%b9%d8%b1%d8%b6-25-%d8%b7%d9%88%d9%84-20-%d8%a8%d8%b3%d8%aa%d9%87-1/</t>
  </si>
  <si>
    <t>سلفون-پشت-صدفی-لبه-ساده-عرض-25-طول-30-بسته-1</t>
  </si>
  <si>
    <t>NKH-4040127-1231</t>
  </si>
  <si>
    <t>https://noruzkhan.com/product/%d8%b3%d9%84%d9%81%d9%88%d9%86-%d9%be%d8%b4%d8%aa-%d8%b5%d8%af%d9%81%db%8c-%d9%84%d8%a8%d9%87-%d8%b3%d8%a7%d8%af%d9%87-%d8%b9%d8%b1%d8%b6-25-%d8%b7%d9%88%d9%84-30-%d8%a8%d8%b3%d8%aa%d9%87-1/</t>
  </si>
  <si>
    <t>سلفون-پشت-صدفی-لبه-ساده-عرض-25-طول-35-بسته-1</t>
  </si>
  <si>
    <t>NKH-4040127-1232</t>
  </si>
  <si>
    <t>https://noruzkhan.com/product/%d8%b3%d9%84%d9%81%d9%88%d9%86-%d9%be%d8%b4%d8%aa-%d8%b5%d8%af%d9%81%db%8c-%d9%84%d8%a8%d9%87-%d8%b3%d8%a7%d8%af%d9%87-%d8%b9%d8%b1%d8%b6-25-%d8%b7%d9%88%d9%84-35-%d8%a8%d8%b3%d8%aa%d9%87-1/</t>
  </si>
  <si>
    <t>سلفون-پشت-صدفی-لبه-ساده-عرض-25-طول-40-بسته-1</t>
  </si>
  <si>
    <t>NKH-4040127-1233</t>
  </si>
  <si>
    <t>https://noruzkhan.com/product/%d8%b3%d9%84%d9%81%d9%88%d9%86-%d9%be%d8%b4%d8%aa-%d8%b5%d8%af%d9%81%db%8c-%d9%84%d8%a8%d9%87-%d8%b3%d8%a7%d8%af%d9%87-%d8%b9%d8%b1%d8%b6-25-%d8%b7%d9%88%d9%84-40-%d8%a8%d8%b3%d8%aa%d9%87-1/</t>
  </si>
  <si>
    <t>سلفون-پشت-صدفی-لبه-ساده-عرض-30-طول-20-بسته-1</t>
  </si>
  <si>
    <t>NKH-4040127-1234</t>
  </si>
  <si>
    <t>https://noruzkhan.com/product/%d8%b3%d9%84%d9%81%d9%88%d9%86-%d9%be%d8%b4%d8%aa-%d8%b5%d8%af%d9%81%db%8c-%d9%84%d8%a8%d9%87-%d8%b3%d8%a7%d8%af%d9%87-%d8%b9%d8%b1%d8%b6-30-%d8%b7%d9%88%d9%84-20-%d8%a8%d8%b3%d8%aa%d9%87-1/</t>
  </si>
  <si>
    <t>سلفون-پشت-صدفی-لبه-ساده-عرض-30-طول-25-بسته-1</t>
  </si>
  <si>
    <t>NKH-4040127-1235</t>
  </si>
  <si>
    <t>https://noruzkhan.com/product/%d8%b3%d9%84%d9%81%d9%88%d9%86-%d9%be%d8%b4%d8%aa-%d8%b5%d8%af%d9%81%db%8c-%d9%84%d8%a8%d9%87-%d8%b3%d8%a7%d8%af%d9%87-%d8%b9%d8%b1%d8%b6-30-%d8%b7%d9%88%d9%84-25-%d8%a8%d8%b3%d8%aa%d9%87-1/</t>
  </si>
  <si>
    <t>سلفون-پشت-صدفی-لبه-ساده-عرض-30-طول-30-بسته-1</t>
  </si>
  <si>
    <t>NKH-4040127-1236</t>
  </si>
  <si>
    <t>https://noruzkhan.com/product/%d8%b3%d9%84%d9%81%d9%88%d9%86-%d9%be%d8%b4%d8%aa-%d8%b5%d8%af%d9%81%db%8c-%d9%84%d8%a8%d9%87-%d8%b3%d8%a7%d8%af%d9%87-%d8%b9%d8%b1%d8%b6-30-%d8%b7%d9%88%d9%84-30-%d8%a8%d8%b3%d8%aa%d9%87-1/</t>
  </si>
  <si>
    <t>سلفون-پشت-صدفی-لبه-ساده-عرض-30-طول-34-بسته-1</t>
  </si>
  <si>
    <t>NKH-4040127-1237</t>
  </si>
  <si>
    <t>https://noruzkhan.com/product/%d8%b3%d9%84%d9%81%d9%88%d9%86-%d9%be%d8%b4%d8%aa-%d8%b5%d8%af%d9%81%db%8c-%d9%84%d8%a8%d9%87-%d8%b3%d8%a7%d8%af%d9%87-%d8%b9%d8%b1%d8%b6-30-%d8%b7%d9%88%d9%84-34-%d8%a8%d8%b3%d8%aa%d9%87-1/</t>
  </si>
  <si>
    <t>سلفون-پشت-صدفی-لبه-ساده-عرض-30-طول-40-بسته-1</t>
  </si>
  <si>
    <t>NKH-4040127-1238</t>
  </si>
  <si>
    <t>https://noruzkhan.com/product/%d8%b3%d9%84%d9%81%d9%88%d9%86-%d9%be%d8%b4%d8%aa-%d8%b5%d8%af%d9%81%db%8c-%d9%84%d8%a8%d9%87-%d8%b3%d8%a7%d8%af%d9%87-%d8%b9%d8%b1%d8%b6-30-%d8%b7%d9%88%d9%84-40-%d8%a8%d8%b3%d8%aa%d9%87-1/</t>
  </si>
  <si>
    <t>سلفون-پشت-صدفی-لبه-ساده-عرض-35-طول-20-بسته-1</t>
  </si>
  <si>
    <t>NKH-4040127-1239</t>
  </si>
  <si>
    <t>https://noruzkhan.com/product/%d8%b3%d9%84%d9%81%d9%88%d9%86-%d9%be%d8%b4%d8%aa-%d8%b5%d8%af%d9%81%db%8c-%d9%84%d8%a8%d9%87-%d8%b3%d8%a7%d8%af%d9%87-%d8%b9%d8%b1%d8%b6-35-%d8%b7%d9%88%d9%84-20-%d8%a8%d8%b3%d8%aa%d9%87-1/</t>
  </si>
  <si>
    <t>سلفون-پشت-صدفی-لبه-ساده-عرض-35-طول-25-بسته-1</t>
  </si>
  <si>
    <t>NKH-4040127-1240</t>
  </si>
  <si>
    <t>https://noruzkhan.com/product/%d8%b3%d9%84%d9%81%d9%88%d9%86-%d9%be%d8%b4%d8%aa-%d8%b5%d8%af%d9%81%db%8c-%d9%84%d8%a8%d9%87-%d8%b3%d8%a7%d8%af%d9%87-%d8%b9%d8%b1%d8%b6-35-%d8%b7%d9%88%d9%84-25-%d8%a8%d8%b3%d8%aa%d9%87-1/</t>
  </si>
  <si>
    <t>سلفون-پشت-صدفی-لبه-ساده-عرض-35-طول-30-بسته-1</t>
  </si>
  <si>
    <t>NKH-4040127-1241</t>
  </si>
  <si>
    <t>https://noruzkhan.com/product/%d8%b3%d9%84%d9%81%d9%88%d9%86-%d9%be%d8%b4%d8%aa-%d8%b5%d8%af%d9%81%db%8c-%d9%84%d8%a8%d9%87-%d8%b3%d8%a7%d8%af%d9%87-%d8%b9%d8%b1%d8%b6-35-%d8%b7%d9%88%d9%84-30-%d8%a8%d8%b3%d8%aa%d9%87-1/</t>
  </si>
  <si>
    <t>سلفون-پشت-صدفی-لبه-ساده-عرض-35-طول-35-بسته-1</t>
  </si>
  <si>
    <t>NKH-4040127-1242</t>
  </si>
  <si>
    <t>https://noruzkhan.com/product/%d8%b3%d9%84%d9%81%d9%88%d9%86-%d9%be%d8%b4%d8%aa-%d8%b5%d8%af%d9%81%db%8c-%d9%84%d8%a8%d9%87-%d8%b3%d8%a7%d8%af%d9%87-%d8%b9%d8%b1%d8%b6-35-%d8%b7%d9%88%d9%84-35-%d8%a8%d8%b3%d8%aa%d9%87-1/</t>
  </si>
  <si>
    <t>سلفون-پشت-صدفی-لبه-ساده-عرض-35-طول-40-بسته-1</t>
  </si>
  <si>
    <t>NKH-4040127-1243</t>
  </si>
  <si>
    <t>https://noruzkhan.com/product/%d8%b3%d9%84%d9%81%d9%88%d9%86-%d9%be%d8%b4%d8%aa-%d8%b5%d8%af%d9%81%db%8c-%d9%84%d8%a8%d9%87-%d8%b3%d8%a7%d8%af%d9%87-%d8%b9%d8%b1%d8%b6-35-%d8%b7%d9%88%d9%84-40-%d8%a8%d8%b3%d8%aa%d9%87-1/</t>
  </si>
  <si>
    <t>سلفون-پشت-صدفی-لبه-ساده-عرض-35-طول-45-بسته-1</t>
  </si>
  <si>
    <t>NKH-4040127-1244</t>
  </si>
  <si>
    <t>https://noruzkhan.com/product/%d8%b3%d9%84%d9%81%d9%88%d9%86-%d9%be%d8%b4%d8%aa-%d8%b5%d8%af%d9%81%db%8c-%d9%84%d8%a8%d9%87-%d8%b3%d8%a7%d8%af%d9%87-%d8%b9%d8%b1%d8%b6-35-%d8%b7%d9%88%d9%84-45-%d8%a8%d8%b3%d8%aa%d9%87-1/</t>
  </si>
  <si>
    <t>سلفون-پشت-صدفی-لبه-ساده-عرض-35-طول-50-بسته-1</t>
  </si>
  <si>
    <t>NKH-4040127-1245</t>
  </si>
  <si>
    <t>https://noruzkhan.com/product/%d8%b3%d9%84%d9%81%d9%88%d9%86-%d9%be%d8%b4%d8%aa-%d8%b5%d8%af%d9%81%db%8c-%d9%84%d8%a8%d9%87-%d8%b3%d8%a7%d8%af%d9%87-%d8%b9%d8%b1%d8%b6-35-%d8%b7%d9%88%d9%84-50-%d8%a8%d8%b3%d8%aa%d9%87-1/</t>
  </si>
  <si>
    <t>سلفون-پشت-صدفی-لبه-ساده-عرض-40-طول-25-بسته-1</t>
  </si>
  <si>
    <t>NKH-4040127-1246</t>
  </si>
  <si>
    <t>https://noruzkhan.com/product/%d8%b3%d9%84%d9%81%d9%88%d9%86-%d9%be%d8%b4%d8%aa-%d8%b5%d8%af%d9%81%db%8c-%d9%84%d8%a8%d9%87-%d8%b3%d8%a7%d8%af%d9%87-%d8%b9%d8%b1%d8%b6-40-%d8%b7%d9%88%d9%84-25-%d8%a8%d8%b3%d8%aa%d9%87-1/</t>
  </si>
  <si>
    <t>سلفون-پشت-صدفی-لبه-ساده-عرض-40-طول-30-بسته-1</t>
  </si>
  <si>
    <t>NKH-4040127-1247</t>
  </si>
  <si>
    <t>https://noruzkhan.com/product/%d8%b3%d9%84%d9%81%d9%88%d9%86-%d9%be%d8%b4%d8%aa-%d8%b5%d8%af%d9%81%db%8c-%d9%84%d8%a8%d9%87-%d8%b3%d8%a7%d8%af%d9%87-%d8%b9%d8%b1%d8%b6-40-%d8%b7%d9%88%d9%84-30-%d8%a8%d8%b3%d8%aa%d9%87-1/</t>
  </si>
  <si>
    <t>سلفون-پشت-صدفی-لبه-ساده-عرض-40-طول-35-بسته-1</t>
  </si>
  <si>
    <t>NKH-4040127-1248</t>
  </si>
  <si>
    <t>https://noruzkhan.com/product/%d8%b3%d9%84%d9%81%d9%88%d9%86-%d9%be%d8%b4%d8%aa-%d8%b5%d8%af%d9%81%db%8c-%d9%84%d8%a8%d9%87-%d8%b3%d8%a7%d8%af%d9%87-%d8%b9%d8%b1%d8%b6-40-%d8%b7%d9%88%d9%84-35-%d8%a8%d8%b3%d8%aa%d9%87-1/</t>
  </si>
  <si>
    <t>سلفون-پشت-صدفی-لبه-ساده-عرض-40-طول-40-بسته-1</t>
  </si>
  <si>
    <t>NKH-4040127-1249</t>
  </si>
  <si>
    <t>https://noruzkhan.com/product/%d8%b3%d9%84%d9%81%d9%88%d9%86-%d9%be%d8%b4%d8%aa-%d8%b5%d8%af%d9%81%db%8c-%d9%84%d8%a8%d9%87-%d8%b3%d8%a7%d8%af%d9%87-%d8%b9%d8%b1%d8%b6-40-%d8%b7%d9%88%d9%84-40-%d8%a8%d8%b3%d8%aa%d9%87-1/</t>
  </si>
  <si>
    <t>سلفون-پشت-صدفی-لبه-ساده-عرض-40-طول-45-بسته-1</t>
  </si>
  <si>
    <t>NKH-4040127-1250</t>
  </si>
  <si>
    <t>https://noruzkhan.com/product/%d8%b3%d9%84%d9%81%d9%88%d9%86-%d9%be%d8%b4%d8%aa-%d8%b5%d8%af%d9%81%db%8c-%d9%84%d8%a8%d9%87-%d8%b3%d8%a7%d8%af%d9%87-%d8%b9%d8%b1%d8%b6-40-%d8%b7%d9%88%d9%84-45-%d8%a8%d8%b3%d8%aa%d9%87-1/</t>
  </si>
  <si>
    <t>سلفون-پشت-صدفی-لبه-ساده-عرض-40-طول-50-بسته-1</t>
  </si>
  <si>
    <t>NKH-4040127-1251</t>
  </si>
  <si>
    <t>https://noruzkhan.com/product/%d8%b3%d9%84%d9%81%d9%88%d9%86-%d9%be%d8%b4%d8%aa-%d8%b5%d8%af%d9%81%db%8c-%d9%84%d8%a8%d9%87-%d8%b3%d8%a7%d8%af%d9%87-%d8%b9%d8%b1%d8%b6-40-%d8%b7%d9%88%d9%84-50-%d8%a8%d8%b3%d8%aa%d9%87-1/</t>
  </si>
  <si>
    <t>سلفون-پشت-صدفی-لبه-ساده-عرض-45-طول-30-بسته-1</t>
  </si>
  <si>
    <t>NKH-4040127-1252</t>
  </si>
  <si>
    <t>https://noruzkhan.com/product/%d8%b3%d9%84%d9%81%d9%88%d9%86-%d9%be%d8%b4%d8%aa-%d8%b5%d8%af%d9%81%db%8c-%d9%84%d8%a8%d9%87-%d8%b3%d8%a7%d8%af%d9%87-%d8%b9%d8%b1%d8%b6-45-%d8%b7%d9%88%d9%84-30-%d8%a8%d8%b3%d8%aa%d9%87-1/</t>
  </si>
  <si>
    <t>سلفون-پشت-صدفی-لبه-ساده-عرض-45-طول-35-بسته-1</t>
  </si>
  <si>
    <t>NKH-4040127-1253</t>
  </si>
  <si>
    <t>https://noruzkhan.com/product/%d8%b3%d9%84%d9%81%d9%88%d9%86-%d9%be%d8%b4%d8%aa-%d8%b5%d8%af%d9%81%db%8c-%d9%84%d8%a8%d9%87-%d8%b3%d8%a7%d8%af%d9%87-%d8%b9%d8%b1%d8%b6-45-%d8%b7%d9%88%d9%84-35-%d8%a8%d8%b3%d8%aa%d9%87-1/</t>
  </si>
  <si>
    <t>سلفون-پشت-صدفی-لبه-ساده-عرض-45-طول-40-بسته-1</t>
  </si>
  <si>
    <t>NKH-4040127-1254</t>
  </si>
  <si>
    <t>https://noruzkhan.com/product/%d8%b3%d9%84%d9%81%d9%88%d9%86-%d9%be%d8%b4%d8%aa-%d8%b5%d8%af%d9%81%db%8c-%d9%84%d8%a8%d9%87-%d8%b3%d8%a7%d8%af%d9%87-%d8%b9%d8%b1%d8%b6-45-%d8%b7%d9%88%d9%84-40-%d8%a8%d8%b3%d8%aa%d9%87-1/</t>
  </si>
  <si>
    <t>سلفون-پشت-صدفی-لبه-ساده-عرض-45-طول-45-بسته-1</t>
  </si>
  <si>
    <t>NKH-4040127-1255</t>
  </si>
  <si>
    <t>https://noruzkhan.com/product/%d8%b3%d9%84%d9%81%d9%88%d9%86-%d9%be%d8%b4%d8%aa-%d8%b5%d8%af%d9%81%db%8c-%d9%84%d8%a8%d9%87-%d8%b3%d8%a7%d8%af%d9%87-%d8%b9%d8%b1%d8%b6-45-%d8%b7%d9%88%d9%84-45-%d8%a8%d8%b3%d8%aa%d9%87-1/</t>
  </si>
  <si>
    <t>سلفون-پشت-صدفی-لبه-ساده-عرض-45-طول-50-بسته-1</t>
  </si>
  <si>
    <t>NKH-4040127-1256</t>
  </si>
  <si>
    <t>https://noruzkhan.com/product/%d8%b3%d9%84%d9%81%d9%88%d9%86-%d9%be%d8%b4%d8%aa-%d8%b5%d8%af%d9%81%db%8c-%d9%84%d8%a8%d9%87-%d8%b3%d8%a7%d8%af%d9%87-%d8%b9%d8%b1%d8%b6-45-%d8%b7%d9%88%d9%84-50-%d8%a8%d8%b3%d8%aa%d9%87-1/</t>
  </si>
  <si>
    <t>سلفون-پشت-صدفی-لبه-ساده-عرض-50-طول-30-بسته-1</t>
  </si>
  <si>
    <t>NKH-4040127-1257</t>
  </si>
  <si>
    <t>https://noruzkhan.com/product/%d8%b3%d9%84%d9%81%d9%88%d9%86-%d9%be%d8%b4%d8%aa-%d8%b5%d8%af%d9%81%db%8c-%d9%84%d8%a8%d9%87-%d8%b3%d8%a7%d8%af%d9%87-%d8%b9%d8%b1%d8%b6-50-%d8%b7%d9%88%d9%84-30-%d8%a8%d8%b3%d8%aa%d9%87-1/</t>
  </si>
  <si>
    <t>سلفون-پشت-صدفی-لبه-ساده-عرض-50-طول-35-بسته-1</t>
  </si>
  <si>
    <t>NKH-4040127-1258</t>
  </si>
  <si>
    <t>https://noruzkhan.com/product/%d8%b3%d9%84%d9%81%d9%88%d9%86-%d9%be%d8%b4%d8%aa-%d8%b5%d8%af%d9%81%db%8c-%d9%84%d8%a8%d9%87-%d8%b3%d8%a7%d8%af%d9%87-%d8%b9%d8%b1%d8%b6-50-%d8%b7%d9%88%d9%84-35-%d8%a8%d8%b3%d8%aa%d9%87-1/</t>
  </si>
  <si>
    <t>سلفون-پشت-صدفی-لبه-ساده-عرض-50-طول-40-بسته-1</t>
  </si>
  <si>
    <t>NKH-4040127-1259</t>
  </si>
  <si>
    <t>https://noruzkhan.com/product/%d8%b3%d9%84%d9%81%d9%88%d9%86-%d9%be%d8%b4%d8%aa-%d8%b5%d8%af%d9%81%db%8c-%d9%84%d8%a8%d9%87-%d8%b3%d8%a7%d8%af%d9%87-%d8%b9%d8%b1%d8%b6-50-%d8%b7%d9%88%d9%84-40-%d8%a8%d8%b3%d8%aa%d9%87-1/</t>
  </si>
  <si>
    <t>سلفون-پشت-صدفی-لبه-ساده-عرض-50-طول-45-بسته-1</t>
  </si>
  <si>
    <t>NKH-4040127-1260</t>
  </si>
  <si>
    <t>https://noruzkhan.com/product/%d8%b3%d9%84%d9%81%d9%88%d9%86-%d9%be%d8%b4%d8%aa-%d8%b5%d8%af%d9%81%db%8c-%d9%84%d8%a8%d9%87-%d8%b3%d8%a7%d8%af%d9%87-%d8%b9%d8%b1%d8%b6-50-%d8%b7%d9%88%d9%84-45-%d8%a8%d8%b3%d8%aa%d9%87-1/</t>
  </si>
  <si>
    <t>سلفون-پشت-صدفی-لبه-ساده-عرض-50-طول-50-بسته-1</t>
  </si>
  <si>
    <t>NKH-4040127-1261</t>
  </si>
  <si>
    <t>https://noruzkhan.com/product/%d8%b3%d9%84%d9%81%d9%88%d9%86-%d9%be%d8%b4%d8%aa-%d8%b5%d8%af%d9%81%db%8c-%d9%84%d8%a8%d9%87-%d8%b3%d8%a7%d8%af%d9%87-%d8%b9%d8%b1%d8%b6-50-%d8%b7%d9%88%d9%84-50-%d8%a8%d8%b3%d8%aa%d9%87-1/</t>
  </si>
  <si>
    <t>سلفون-پشت-صدفی-لبه-ساده-عرض-55-طول-35-بسته-1</t>
  </si>
  <si>
    <t>NKH-4040127-1262</t>
  </si>
  <si>
    <t>https://noruzkhan.com/product/%d8%b3%d9%84%d9%81%d9%88%d9%86-%d9%be%d8%b4%d8%aa-%d8%b5%d8%af%d9%81%db%8c-%d9%84%d8%a8%d9%87-%d8%b3%d8%a7%d8%af%d9%87-%d8%b9%d8%b1%d8%b6-55-%d8%b7%d9%88%d9%84-35-%d8%a8%d8%b3%d8%aa%d9%87-1/</t>
  </si>
  <si>
    <t>سلفون-پشت-صدفی-لبه-ساده-عرض-55-طول-40-بسته-1</t>
  </si>
  <si>
    <t>NKH-4040127-1263</t>
  </si>
  <si>
    <t>https://noruzkhan.com/product/%d8%b3%d9%84%d9%81%d9%88%d9%86-%d9%be%d8%b4%d8%aa-%d8%b5%d8%af%d9%81%db%8c-%d9%84%d8%a8%d9%87-%d8%b3%d8%a7%d8%af%d9%87-%d8%b9%d8%b1%d8%b6-55-%d8%b7%d9%88%d9%84-40-%d8%a8%d8%b3%d8%aa%d9%87-1/</t>
  </si>
  <si>
    <t>سلفون-پشت-صدفی-لبه-ساده-عرض-55-طول-45-بسته-1</t>
  </si>
  <si>
    <t>NKH-4040127-1264</t>
  </si>
  <si>
    <t>https://noruzkhan.com/product/%d8%b3%d9%84%d9%81%d9%88%d9%86-%d9%be%d8%b4%d8%aa-%d8%b5%d8%af%d9%81%db%8c-%d9%84%d8%a8%d9%87-%d8%b3%d8%a7%d8%af%d9%87-%d8%b9%d8%b1%d8%b6-55-%d8%b7%d9%88%d9%84-45-%d8%a8%d8%b3%d8%aa%d9%87-1/</t>
  </si>
  <si>
    <t>سلفون-پشت-صدفی-لبه-ساده-عرض-55-طول-50-بسته-1</t>
  </si>
  <si>
    <t>NKH-4040127-1265</t>
  </si>
  <si>
    <t>https://noruzkhan.com/product/%d8%b3%d9%84%d9%81%d9%88%d9%86-%d9%be%d8%b4%d8%aa-%d8%b5%d8%af%d9%81%db%8c-%d9%84%d8%a8%d9%87-%d8%b3%d8%a7%d8%af%d9%87-%d8%b9%d8%b1%d8%b6-55-%d8%b7%d9%88%d9%84-50-%d8%a8%d8%b3%d8%aa%d9%87-1/</t>
  </si>
  <si>
    <t>کیسه سلفونی شفاف ساده | عرض 20 * طول 30 | نازک | بسته 1 کیلویی</t>
  </si>
  <si>
    <t>سلفون_قابل-دوخت-حرارتی-نازک-20-در30</t>
  </si>
  <si>
    <t>NKH-4040129-1500</t>
  </si>
  <si>
    <t>کیسه سلفونی شفاف ساده | عرض 8 * طول 10 | نازک | بسته 1 کیلویی</t>
  </si>
  <si>
    <t>سلفون_قابل-دوخت-حرارتی-نازک-8-10</t>
  </si>
  <si>
    <t>NKH-4040129-1501</t>
  </si>
  <si>
    <t>کیسه سلفونی شفاف ساده | عرض 10 * طول 15 | نازک | بسته 1 کیلویی</t>
  </si>
  <si>
    <t>سلفون_قابل-دوخت-حرارتی-نازک-10-15</t>
  </si>
  <si>
    <t>NKH-4040129-1502</t>
  </si>
  <si>
    <t>کیسه سلفونی شفاف ساده | عرض 13 * طول 16 | نازک | بسته 1 کیلویی</t>
  </si>
  <si>
    <t>سلفون_قابل-دوخت-حرارتی-نازک-13-16</t>
  </si>
  <si>
    <t>NKH-4040129-1503</t>
  </si>
  <si>
    <t>کیسه سلفونی شفاف ساده | عرض 15 * طول 20 | نازک | بسته 1 کیلویی</t>
  </si>
  <si>
    <t>سلفون_قابل-دوخت-حرارتی-نازک-15-20</t>
  </si>
  <si>
    <t>NKH-4040129-1504</t>
  </si>
  <si>
    <t>کیسه سلفونی شفاف ساده | عرض 18 * طول 25 | نازک | بسته 1 کیلویی</t>
  </si>
  <si>
    <t>سلفون_قابل-دوخت-حرارتی-نازک-18-25</t>
  </si>
  <si>
    <t>NKH-4040129-1505</t>
  </si>
  <si>
    <t>کیسه سلفونی شفاف ساده | عرض 25 * طول 35 | نازک | بسته 1 کیلویی</t>
  </si>
  <si>
    <t>سلفون_قابل-دوخت-حرارتی-نازک-25-35</t>
  </si>
  <si>
    <t>NKH-4040129-1506</t>
  </si>
  <si>
    <t>کیسه سلفونی شفاف ساده | عرض 30 * طول 40 | نازک | بسته 1 کیلویی</t>
  </si>
  <si>
    <t>سلفون_قابل-دوخت-حرارتی-نازک-30-40</t>
  </si>
  <si>
    <t>NKH-4040129-1507</t>
  </si>
  <si>
    <t>کیسه سلفونی شفاف ساده | عرض 35 * طول 45 | نازک | بسته 1 کیلویی</t>
  </si>
  <si>
    <t>سلفون_قابل-دوخت-حرارتی-نازک-35-45</t>
  </si>
  <si>
    <t>NKH-4040129-1508</t>
  </si>
  <si>
    <t>کیسه سلفونی شفاف ساده | عرض 40 * طول 50 | نازک | بسته 1 کیلویی</t>
  </si>
  <si>
    <t>سلفون_قابل-دوخت-حرارتی-نازک-40-50</t>
  </si>
  <si>
    <t>NKH-4040129-1509</t>
  </si>
  <si>
    <t>کیسه سلفونی شفاف ساده | عرض 40 * طول 60 | نازک | بسته 1 کیلویی</t>
  </si>
  <si>
    <t>سلفون_قابل-دوخت-حرارتی-نازک-40-60</t>
  </si>
  <si>
    <t>NKH-4040129-1510</t>
  </si>
  <si>
    <t>کیسه سلفونی شفاف ساده | عرض 45 * طول 65 | نازک | بسته 1 کیلویی</t>
  </si>
  <si>
    <t>سلفون_قابل-دوخت-حرارتی-نازک-45-65</t>
  </si>
  <si>
    <t>NKH-4040129-1511</t>
  </si>
  <si>
    <t>کیسه سلفونی شفاف ساده | عرض 50 * طول 60 | نازک | بسته 1 کیلویی</t>
  </si>
  <si>
    <t>سلفون_قابل-دوخت-حرارتی-نازک-50-60</t>
  </si>
  <si>
    <t>NKH-4040129-1512</t>
  </si>
  <si>
    <t>کیسه سلفونی شفاف ساده | عرض 50 * طول 70 | نازک | بسته 1 کیلویی</t>
  </si>
  <si>
    <t>سلفون_قابل-دوخت-حرارتی-نازک-50-70</t>
  </si>
  <si>
    <t>NKH-4040129-1513</t>
  </si>
  <si>
    <t>کیسه سلفونی شفاف ساده | عرض 8 * طول 10 | ضخیم | بسته 1 کیلویی</t>
  </si>
  <si>
    <t>سلفون_قابل-دوخت-حرارتی-ضخیم-8-10</t>
  </si>
  <si>
    <t>NKH-4040129-1514</t>
  </si>
  <si>
    <t>کیسه سلفونی شفاف ساده | عرض 10 * طول 15 | ضخیم | بسته 1 کیلویی</t>
  </si>
  <si>
    <t>سلفون_قابل-دوخت-حرارتی-ضخیم-10-15</t>
  </si>
  <si>
    <t>NKH-4040129-1515</t>
  </si>
  <si>
    <t>کیسه سلفونی شفاف ساده | عرض 13 * طول 16 | ضخیم | بسته 1 کیلویی</t>
  </si>
  <si>
    <t>سلفون_قابل-دوخت-حرارتی-ضخیم-13-16</t>
  </si>
  <si>
    <t>NKH-4040129-1516</t>
  </si>
  <si>
    <t>کیسه سلفونی شفاف ساده | عرض 15 * طول 20 | ضخیم | بسته 1 کیلویی</t>
  </si>
  <si>
    <t>سلفون_قابل-دوخت-حرارتی-ضخیم-15-20</t>
  </si>
  <si>
    <t>NKH-4040129-1517</t>
  </si>
  <si>
    <t>کیسه سلفونی شفاف ساده | عرض 18 * طول 25 | ضخیم | بسته 1 کیلویی</t>
  </si>
  <si>
    <t>سلفون_قابل-دوخت-حرارتی-ضخیم-18-25</t>
  </si>
  <si>
    <t>NKH-4040129-1518</t>
  </si>
  <si>
    <t>کیسه سلفونی شفاف ساده | عرض 20 * طول 30 | ضخیم | بسته 1 کیلویی</t>
  </si>
  <si>
    <t>سلفون_قابل-دوخت-حرارتی-ضخیم-20-30</t>
  </si>
  <si>
    <t>NKH-4040129-1519</t>
  </si>
  <si>
    <t>کیسه سلفونی شفاف ساده | عرض 25 * طول 35 | ضخیم | بسته 1 کیلویی</t>
  </si>
  <si>
    <t>سلفون_قابل-دوخت-حرارتی-ضخیم-25-35</t>
  </si>
  <si>
    <t>NKH-4040129-1520</t>
  </si>
  <si>
    <t>کیسه سلفونی شفاف ساده | عرض 30 * طول 40 | ضخیم | بسته 1 کیلویی</t>
  </si>
  <si>
    <t>سلفون_قابل-دوخت-حرارتی-ضخیم-30-40</t>
  </si>
  <si>
    <t>NKH-4040129-1521</t>
  </si>
  <si>
    <t>کیسه سلفونی شفاف ساده | عرض 35 * طول 45 | ضخیم | بسته 1 کیلویی</t>
  </si>
  <si>
    <t>سلفون_قابل-دوخت-حرارتی-ضخیم-35-45</t>
  </si>
  <si>
    <t>NKH-4040129-1522</t>
  </si>
  <si>
    <t>کیسه سلفونی شفاف ساده | عرض 40 * طول 50 | ضخیم | بسته 1 کیلویی</t>
  </si>
  <si>
    <t>سلفون_قابل-دوخت-حرارتی-ضخیم-40-50</t>
  </si>
  <si>
    <t>NKH-4040129-1523</t>
  </si>
  <si>
    <t>کیسه سلفونی شفاف ساده | عرض 40 * طول 60 | ضخیم | بسته 1 کیلویی</t>
  </si>
  <si>
    <t>سلفون_قابل-دوخت-حرارتی-ضخیم-40-60</t>
  </si>
  <si>
    <t>NKH-4040129-1524</t>
  </si>
  <si>
    <t>کیسه سلفونی شفاف ساده | عرض 45 * طول 65 | ضخیم | بسته 1 کیلویی</t>
  </si>
  <si>
    <t>سلفون_قابل-دوخت-حرارتی-ضخیم-45-65</t>
  </si>
  <si>
    <t>NKH-4040129-1525</t>
  </si>
  <si>
    <t>کیسه سلفونی شفاف ساده | عرض 50 * طول 60 | ضخیم | بسته 1 کیلویی</t>
  </si>
  <si>
    <t>سلفون_قابل-دوخت-حرارتی-ضخیم-50-60</t>
  </si>
  <si>
    <t>NKH-4040129-1526</t>
  </si>
  <si>
    <t>کیسه سلفونی شفاف ساده | عرض 50 * طول 70 | ضخیم | بسته 1 کیلویی</t>
  </si>
  <si>
    <t>سلفون_قابل-دوخت-حرارتی-ضخیم-50-70</t>
  </si>
  <si>
    <t>NKH-4040129-1527</t>
  </si>
  <si>
    <t>سلفون-لبه-چسب-دار-شفاف-12-15-یک-کیلویی</t>
  </si>
  <si>
    <t>NKH-4040201-1010</t>
  </si>
  <si>
    <t>https://noruzkhan.com/product/%d8%b3%d9%84%d9%81%d9%88%d9%86-%d9%84%d8%a8%d9%87-%da%86%d8%b3%d8%a8-%d8%af%d8%a7%d8%b1-%d8%b4%d9%81%d8%a7%d9%81-12-15-%db%8c%da%a9-%da%a9%db%8c%d9%84%d9%88%db%8c%db%8c/</t>
  </si>
  <si>
    <t>سلفون-لبه-چسب-دار-شفاف-13-18-یک-کیلویی</t>
  </si>
  <si>
    <t>NKH-4040201-1011</t>
  </si>
  <si>
    <t>https://noruzkhan.com/product/%d8%b3%d9%84%d9%81%d9%88%d9%86-%d9%84%d8%a8%d9%87-%da%86%d8%b3%d8%a8-%d8%af%d8%a7%d8%b1-%d8%b4%d9%81%d8%a7%d9%81-13-18-%db%8c%da%a9-%da%a9%db%8c%d9%84%d9%88%db%8c%db%8c/</t>
  </si>
  <si>
    <t>سلفون-لبه-چسب-دار-شفاف-13-15-یک-کیلویی</t>
  </si>
  <si>
    <t>NKH-4040201-1014</t>
  </si>
  <si>
    <t>سلفون-لبه-چسب-دار-شفاف-15-15-یک-کیلویی</t>
  </si>
  <si>
    <t>NKH-4040201-1015</t>
  </si>
  <si>
    <t>سلفون-لبه-چسب-دار-شفاف-15-26-یک-کیلویی</t>
  </si>
  <si>
    <t>NKH-4040201-1016</t>
  </si>
  <si>
    <t>https://noruzkhan.com/product/%d8%b3%d9%84%d9%81%d9%88%d9%86-%d9%84%d8%a8%d9%87-%da%86%d8%b3%d8%a8-%d8%af%d8%a7%d8%b1-%d8%b4%d9%81%d8%a7%d9%81-15-26-%db%8c%da%a9-%da%a9%db%8c%d9%84%d9%88%db%8c%db%8c/</t>
  </si>
  <si>
    <t>سلفون-لبه-چسب-دار-شفاف-16-5-23-5-یک-کیلویی</t>
  </si>
  <si>
    <t>NKH-4040201-1017</t>
  </si>
  <si>
    <t>https://noruzkhan.com/product/%d8%b3%d9%84%d9%81%d9%88%d9%86-%d9%84%d8%a8%d9%87-%da%86%d8%b3%d8%a8-%d8%af%d8%a7%d8%b1-%d8%b4%d9%81%d8%a7%d9%81-16-5-23-5-%db%8c%da%a9-%da%a9%db%8c%d9%84%d9%88%db%8c%db%8c/</t>
  </si>
  <si>
    <t>سلفون-لبه-چسب-دار-شفاف-16-34-یک-کیلویی</t>
  </si>
  <si>
    <t>NKH-4040201-1018</t>
  </si>
  <si>
    <t>https://noruzkhan.com/product/%d8%b3%d9%84%d9%81%d9%88%d9%86-%d9%84%d8%a8%d9%87-%da%86%d8%b3%d8%a8-%d8%af%d8%a7%d8%b1-%d8%b4%d9%81%d8%a7%d9%81-16-34-%db%8c%da%a9-%da%a9%db%8c%d9%84%d9%88%db%8c%db%8c/</t>
  </si>
  <si>
    <t>سلفون-لبه-چسب-دار-شفاف-19-20-یک-کیلویی</t>
  </si>
  <si>
    <t>NKH-4040201-1019</t>
  </si>
  <si>
    <t>سلفون-لبه-چسب-دار-شفاف-18-26-یک-کیلویی</t>
  </si>
  <si>
    <t>NKH-4040201-1020</t>
  </si>
  <si>
    <t>https://noruzkhan.com/product/%d8%b3%d9%84%d9%81%d9%88%d9%86-%d9%84%d8%a8%d9%87-%da%86%d8%b3%d8%a8-%d8%af%d8%a7%d8%b1-%d8%b4%d9%81%d8%a7%d9%81-18-26-%db%8c%da%a9-%da%a9%db%8c%d9%84%d9%88%db%8c%db%8c/</t>
  </si>
  <si>
    <t>سلفون-لبه-چسب-دار-شفاف-19-26-یک-کیلویی</t>
  </si>
  <si>
    <t>NKH-4040201-1021</t>
  </si>
  <si>
    <t>https://noruzkhan.com/product/%d8%b3%d9%84%d9%81%d9%88%d9%86-%d9%84%d8%a8%d9%87-%da%86%d8%b3%d8%a8-%d8%af%d8%a7%d8%b1-%d8%b4%d9%81%d8%a7%d9%81-19-26-%db%8c%da%a9-%da%a9%db%8c%d9%84%d9%88%db%8c%db%8c/</t>
  </si>
  <si>
    <t>سلفون-لبه-چسب-دار-شفاف-20-26-یک-کیلویی</t>
  </si>
  <si>
    <t>NKH-4040201-1022</t>
  </si>
  <si>
    <t>https://noruzkhan.com/product/%d8%b3%d9%84%d9%81%d9%88%d9%86-%d9%84%d8%a8%d9%87-%da%86%d8%b3%d8%a8-%d8%af%d8%a7%d8%b1-%d8%b4%d9%81%d8%a7%d9%81-20-26-%db%8c%da%a9-%da%a9%db%8c%d9%84%d9%88%db%8c%db%8c/</t>
  </si>
  <si>
    <t>سلفون-لبه-چسب-دار-شفاف-23-34-یک-کیلویی</t>
  </si>
  <si>
    <t>NKH-4040201-1026</t>
  </si>
  <si>
    <t>https://noruzkhan.com/product/%d8%b3%d9%84%d9%81%d9%88%d9%86-%d9%84%d8%a8%d9%87-%da%86%d8%b3%d8%a8-%d8%af%d8%a7%d8%b1-%d8%b4%d9%81%d8%a7%d9%81-23-34-%db%8c%da%a9-%da%a9%db%8c%d9%84%d9%88%db%8c%db%8c/</t>
  </si>
  <si>
    <t>سلفون-لبه-چسب-دار-شفاف-24-34-یک-کیلویی</t>
  </si>
  <si>
    <t>NKH-4040201-1027</t>
  </si>
  <si>
    <t>https://noruzkhan.com/product/%d8%b3%d9%84%d9%81%d9%88%d9%86-%d9%84%d8%a8%d9%87-%da%86%d8%b3%d8%a8-%d8%af%d8%a7%d8%b1-%d8%b4%d9%81%d8%a7%d9%81-24-34-%db%8c%da%a9-%da%a9%db%8c%d9%84%d9%88%db%8c%db%8c/</t>
  </si>
  <si>
    <t>سلفون-لبه-چسب-دار-شفاف-25-34-یک-کیلویی</t>
  </si>
  <si>
    <t>NKH-4040201-1028</t>
  </si>
  <si>
    <t>https://noruzkhan.com/product/%d8%b3%d9%84%d9%81%d9%88%d9%86-%d9%84%d8%a8%d9%87-%da%86%d8%b3%d8%a8-%d8%af%d8%a7%d8%b1-%d8%b4%d9%81%d8%a7%d9%81-25-34-%db%8c%da%a9-%da%a9%db%8c%d9%84%d9%88%db%8c%db%8c/</t>
  </si>
  <si>
    <t>سلفون-لبه-چسب-دار-شفاف-24-38-یک-کیلویی</t>
  </si>
  <si>
    <t>NKH-4040201-1029</t>
  </si>
  <si>
    <t>https://noruzkhan.com/product/%d8%b3%d9%84%d9%81%d9%88%d9%86-%d9%84%d8%a8%d9%87-%da%86%d8%b3%d8%a8-%d8%af%d8%a7%d8%b1-%d8%b4%d9%81%d8%a7%d9%81-24-38-%db%8c%da%a9-%da%a9%db%8c%d9%84%d9%88%db%8c%db%8c/</t>
  </si>
  <si>
    <t>سلفون-لبه-چسب-دار-شفاف-25-38-یک-کیلویی</t>
  </si>
  <si>
    <t>NKH-4040201-1030</t>
  </si>
  <si>
    <t>https://noruzkhan.com/product/%d8%b3%d9%84%d9%81%d9%88%d9%86-%d9%84%d8%a8%d9%87-%da%86%d8%b3%d8%a8-%d8%af%d8%a7%d8%b1-%d8%b4%d9%81%d8%a7%d9%81-25-38-%db%8c%da%a9-%da%a9%db%8c%d9%84%d9%88%db%8c%db%8c/</t>
  </si>
  <si>
    <t>سلفون-لبه-چسب-دار-شفاف-30-43-یک-کیلویی</t>
  </si>
  <si>
    <t>NKH-4040201-1033</t>
  </si>
  <si>
    <t>https://noruzkhan.com/product/%d8%b3%d9%84%d9%81%d9%88%d9%86-%d9%84%d8%a8%d9%87-%da%86%d8%b3%d8%a8-%d8%af%d8%a7%d8%b1-%d8%b4%d9%81%d8%a7%d9%81-30-43-%db%8c%da%a9-%da%a9%db%8c%d9%84%d9%88%db%8c%db%8c/</t>
  </si>
  <si>
    <t>سلفون-لبه-چسب-دار-شفاف-30-49-یک-کیلویی</t>
  </si>
  <si>
    <t>NKH-4040201-1034</t>
  </si>
  <si>
    <t>https://noruzkhan.com/product/%d8%b3%d9%84%d9%81%d9%88%d9%86-%d9%84%d8%a8%d9%87-%da%86%d8%b3%d8%a8-%d8%af%d8%a7%d8%b1-%d8%b4%d9%81%d8%a7%d9%81-30-49-%db%8c%da%a9-%da%a9%db%8c%d9%84%d9%88%db%8c%db%8c/</t>
  </si>
  <si>
    <t>سلفون-لبه-چسب-دار-شفاف-30-58-یک-کیلویی</t>
  </si>
  <si>
    <t>NKH-4040201-1035</t>
  </si>
  <si>
    <t>سلفون-لبه-چسب-دار-شفاف-32-43-یک-کیلویی</t>
  </si>
  <si>
    <t>NKH-4040201-1036</t>
  </si>
  <si>
    <t>https://noruzkhan.com/product/%d8%b3%d9%84%d9%81%d9%88%d9%86-%d9%84%d8%a8%d9%87-%da%86%d8%b3%d8%a8-%d8%af%d8%a7%d8%b1-%d8%b4%d9%81%d8%a7%d9%81-32-43-%db%8c%da%a9-%da%a9%db%8c%d9%84%d9%88%db%8c%db%8c/</t>
  </si>
  <si>
    <t>سلفون-لبه-چسب-دار-شفاف-35-34-یک-کیلویی</t>
  </si>
  <si>
    <t>NKH-4040201-1037</t>
  </si>
  <si>
    <t>https://noruzkhan.com/product/%d8%b3%d9%84%d9%81%d9%88%d9%86-%d9%84%d8%a8%d9%87-%da%86%d8%b3%d8%a8-%d8%af%d8%a7%d8%b1-%d8%b4%d9%81%d8%a7%d9%81-35-34-%db%8c%da%a9-%da%a9%db%8c%d9%84%d9%88%db%8c%db%8c/</t>
  </si>
  <si>
    <t>سلفون-لبه-چسب-دار-شفاف-35-43-یک-کیلویی</t>
  </si>
  <si>
    <t>NKH-4040201-1038</t>
  </si>
  <si>
    <t>https://noruzkhan.com/product/%d8%b3%d9%84%d9%81%d9%88%d9%86-%d9%84%d8%a8%d9%87-%da%86%d8%b3%d8%a8-%d8%af%d8%a7%d8%b1-%d8%b4%d9%81%d8%a7%d9%81-35-43-%db%8c%da%a9-%da%a9%db%8c%d9%84%d9%88%db%8c%db%8c/</t>
  </si>
  <si>
    <t>سلفون-لبه-چسب-دار-شفاف-35-49-یک-کیلویی</t>
  </si>
  <si>
    <t>NKH-4040201-1039</t>
  </si>
  <si>
    <t>https://noruzkhan.com/product/%d8%b3%d9%84%d9%81%d9%88%d9%86-%d9%84%d8%a8%d9%87-%da%86%d8%b3%d8%a8-%d8%af%d8%a7%d8%b1-%d8%b4%d9%81%d8%a7%d9%81-35-49-%db%8c%da%a9-%da%a9%db%8c%d9%84%d9%88%db%8c%db%8c/</t>
  </si>
  <si>
    <t>سلفون-لبه-چسب-دار-شفاف-35-58-یک-کیلویی</t>
  </si>
  <si>
    <t>NKH-4040201-1040</t>
  </si>
  <si>
    <t>https://noruzkhan.com/product/%d8%b3%d9%84%d9%81%d9%88%d9%86-%d9%84%d8%a8%d9%87-%da%86%d8%b3%d8%a8-%d8%af%d8%a7%d8%b1-%d8%b4%d9%81%d8%a7%d9%81-35-58-%db%8c%da%a9-%da%a9%db%8c%d9%84%d9%88%db%8c%db%8c/</t>
  </si>
  <si>
    <t>سلفون-لبه-چسب-دار-شفاف-40-40-یک-کیلویی</t>
  </si>
  <si>
    <t>NKH-4040201-1041</t>
  </si>
  <si>
    <t>https://noruzkhan.com/product/%d8%b3%d9%84%d9%81%d9%88%d9%86-%d9%84%d8%a8%d9%87-%da%86%d8%b3%d8%a8-%d8%af%d8%a7%d8%b1-%d8%b4%d9%81%d8%a7%d9%81-40-40-%db%8c%da%a9-%da%a9%db%8c%d9%84%d9%88%db%8c%db%8c/</t>
  </si>
  <si>
    <t>سلفون-لبه-چسب-دار-شفاف-40-49-یک-کیلویی</t>
  </si>
  <si>
    <t>NKH-4040201-1042</t>
  </si>
  <si>
    <t>https://noruzkhan.com/product/%d8%b3%d9%84%d9%81%d9%88%d9%86-%d9%84%d8%a8%d9%87-%da%86%d8%b3%d8%a8-%d8%af%d8%a7%d8%b1-%d8%b4%d9%81%d8%a7%d9%81-40-49-%db%8c%da%a9-%da%a9%db%8c%d9%84%d9%88%db%8c%db%8c/</t>
  </si>
  <si>
    <t>سلفون-لبه-چسب-دار-شفاف-38-53-یک-کیلویی</t>
  </si>
  <si>
    <t>NKH-4040201-1043</t>
  </si>
  <si>
    <t>https://noruzkhan.com/product/%d8%b3%d9%84%d9%81%d9%88%d9%86-%d9%84%d8%a8%d9%87-%da%86%d8%b3%d8%a8-%d8%af%d8%a7%d8%b1-%d8%b4%d9%81%d8%a7%d9%81-38-53-%db%8c%da%a9-%da%a9%db%8c%d9%84%d9%88%db%8c%db%8c/</t>
  </si>
  <si>
    <t>سلفون-لبه-چسب-دار-شفاف-40-58-یک-کیلویی</t>
  </si>
  <si>
    <t>NKH-4040201-1044</t>
  </si>
  <si>
    <t>https://noruzkhan.com/product/%d8%b3%d9%84%d9%81%d9%88%d9%86-%d9%84%d8%a8%d9%87-%da%86%d8%b3%d8%a8-%d8%af%d8%a7%d8%b1-%d8%b4%d9%81%d8%a7%d9%81-40-58-%db%8c%da%a9-%da%a9%db%8c%d9%84%d9%88%db%8c%db%8c/</t>
  </si>
  <si>
    <t>سلفون-لبه-چسب-دار-شفاف-45-58-یک-کیلویی</t>
  </si>
  <si>
    <t>NKH-4040201-1045</t>
  </si>
  <si>
    <t>https://noruzkhan.com/product/%d8%b3%d9%84%d9%81%d9%88%d9%86-%d9%84%d8%a8%d9%87-%da%86%d8%b3%d8%a8-%d8%af%d8%a7%d8%b1-%d8%b4%d9%81%d8%a7%d9%81-45-58-%db%8c%da%a9-%da%a9%db%8c%d9%84%d9%88%db%8c%db%8c/</t>
  </si>
  <si>
    <t>سلفون-لبه-چسب-دار-شفاف-7-10-یک-کیلویی</t>
  </si>
  <si>
    <t>NKH-4040201-1001</t>
  </si>
  <si>
    <t>https://noruzkhan.com/product/%d8%b3%d9%84%d9%81%d9%88%d9%86-%d9%84%d8%a8%d9%87-%da%86%d8%b3%d8%a8-%d8%af%d8%a7%d8%b1-%d8%b4%d9%81%d8%a7%d9%81-7-10-%db%8c%da%a9-%da%a9%db%8c%d9%84%d9%88%db%8c%db%8c/</t>
  </si>
  <si>
    <t>سلفون-لبه-چسب-دار-شفاف-8-15-یک-کیلویی</t>
  </si>
  <si>
    <t>NKH-4040201-1003</t>
  </si>
  <si>
    <t>https://noruzkhan.com/product/%d8%b3%d9%84%d9%81%d9%88%d9%86-%d9%84%d8%a8%d9%87-%da%86%d8%b3%d8%a8-%d8%af%d8%a7%d8%b1-%d8%b4%d9%81%d8%a7%d9%81-8-15-%db%8c%da%a9-%da%a9%db%8c%d9%84%d9%88%db%8c%db%8c/</t>
  </si>
  <si>
    <t>سلفون-لبه-چسب-دار-شفاف-8-20-یک-کیلویی</t>
  </si>
  <si>
    <t>NKH-4040201-1004</t>
  </si>
  <si>
    <t>https://noruzkhan.com/product/%d8%b3%d9%84%d9%81%d9%88%d9%86-%d9%84%d8%a8%d9%87-%da%86%d8%b3%d8%a8-%d8%af%d8%a7%d8%b1-%d8%b4%d9%81%d8%a7%d9%81-8-20-%db%8c%da%a9-%da%a9%db%8c%d9%84%d9%88%db%8c%db%8c/</t>
  </si>
  <si>
    <t>سلفون-لبه-چسب-دار-شفاف-10-13-یک-کیلویی</t>
  </si>
  <si>
    <t>NKH-4040201-1005</t>
  </si>
  <si>
    <t>https://noruzkhan.com/product/%d8%b3%d9%84%d9%81%d9%88%d9%86-%d9%84%d8%a8%d9%87-%da%86%d8%b3%d8%a8-%d8%af%d8%a7%d8%b1-%d8%b4%d9%81%d8%a7%d9%81-10-13-%db%8c%da%a9-%da%a9%db%8c%d9%84%d9%88%db%8c%db%8c/</t>
  </si>
  <si>
    <t>سلفون-لبه-چسب-دار-شفاف-10-20-یک-کیلویی</t>
  </si>
  <si>
    <t>NKH-4040201-1007</t>
  </si>
  <si>
    <t>https://noruzkhan.com/product/%d8%b3%d9%84%d9%81%d9%88%d9%86-%d9%84%d8%a8%d9%87-%da%86%d8%b3%d8%a8-%d8%af%d8%a7%d8%b1-%d8%b4%d9%81%d8%a7%d9%81-10-20-%db%8c%da%a9-%da%a9%db%8c%d9%84%d9%88%db%8c%db%8c/</t>
  </si>
  <si>
    <t>سلفون-لبه-چسب-دار-شفاف-11-15-یک-کیلویی</t>
  </si>
  <si>
    <t>NKH-4040201-1009</t>
  </si>
  <si>
    <t>https://noruzkhan.com/product/%d8%b3%d9%84%d9%81%d9%88%d9%86-%d9%84%d8%a8%d9%87-%da%86%d8%b3%d8%a8-%d8%af%d8%a7%d8%b1-%d8%b4%d9%81%d8%a7%d9%81-11-15-%db%8c%da%a9-%da%a9%db%8c%d9%84%d9%88%db%8c%db%8c/</t>
  </si>
  <si>
    <t>آهنربا-نواری-ضخامت-2-میل-عرض-12-میل-10-متری</t>
  </si>
  <si>
    <t>NKH-14040207-1800</t>
  </si>
  <si>
    <t>https://noruzkhan.com/product/%d8%a2%d9%87%d9%86%d8%b1%d8%a8%d8%a7-%d9%86%d9%88%d8%a7%d8%b1%db%8c-%d8%b6%d8%ae%d8%a7%d9%85%d8%aa-2-%d9%85%db%8c%d9%84-%d8%b9%d8%b1%d8%b6-12-%d9%85%db%8c%d9%84-10-%d9%85%d8%aa%d8%b1%db%8c/</t>
  </si>
  <si>
    <t>کیسه-سلفون-رگالی-شفاف-10-15-بسته-1-کیلویی</t>
  </si>
  <si>
    <t>NKH-14040208-0700</t>
  </si>
  <si>
    <t>https://noruzkhan.com/product/%da%a9%db%8c%d8%b3%d9%87-%d8%b3%d9%84%d9%81%d9%88%d9%86-%d8%b1%da%af%d8%a7%d9%84%db%8c-%d8%b4%d9%81%d8%a7%d9%81-10-15-%d8%a8%d8%b3%d8%aa%d9%87-1-%da%a9%db%8c%d9%84%d9%88%db%8c%db%8c/</t>
  </si>
  <si>
    <t>NKH-14040208-1800</t>
  </si>
  <si>
    <t>NKH-14040208-1801</t>
  </si>
  <si>
    <t>NKH-14040208-1802</t>
  </si>
  <si>
    <t>NKH-14040208-1803</t>
  </si>
  <si>
    <t>NKH-14040208-1804</t>
  </si>
  <si>
    <t>NKH-14040208-1805</t>
  </si>
  <si>
    <t>NKH-14040208-1806</t>
  </si>
  <si>
    <t>NKH-14040208-1807</t>
  </si>
  <si>
    <t>کیسه-سلفون-رگالی-شفاف-12-20-بسته-1-کیلویی</t>
  </si>
  <si>
    <t>کیسه-سلفون-رگالی-شفاف-15-20-بسته-1-کیلویی</t>
  </si>
  <si>
    <t>کیسه-سلفون-رگالی-شفاف-18-25-بسته-1-کیلویی</t>
  </si>
  <si>
    <t>کیسه-سلفون-رگالی-شفاف-17-22-بسته-1-کیلویی</t>
  </si>
  <si>
    <t>کیسه-سلفون-رگالی-شفاف-20-25-بسته-1-کیلویی</t>
  </si>
  <si>
    <t>کیسه-سلفون-رگالی-شفاف-23-30-بسته-1-کیلویی</t>
  </si>
  <si>
    <t>کیسه-سلفون-رگالی-شفاف-25-35-بسته-1-کیلویی</t>
  </si>
  <si>
    <t>https://noruzkhan.com/product/%da%a9%db%8c%d8%b3%d9%87-%d8%b3%d9%84%d9%81%d9%88%d9%86-%d8%b1%da%af%d8%a7%d9%84%db%8c-%d8%b4%d9%81%d8%a7%d9%81-12-20-%d8%a8%d8%b3%d8%aa%d9%87-1-%da%a9%db%8c%d9%84%d9%88%db%8c%db%8c/</t>
  </si>
  <si>
    <t>https://noruzkhan.com/product/%da%a9%db%8c%d8%b3%d9%87-%d8%b3%d9%84%d9%81%d9%88%d9%86-%d8%b1%da%af%d8%a7%d9%84%db%8c-%d8%b4%d9%81%d8%a7%d9%81-15-20-%d8%a8%d8%b3%d8%aa%d9%87-1-%da%a9%db%8c%d9%84%d9%88%db%8c%db%8c/</t>
  </si>
  <si>
    <t>https://noruzkhan.com/product/%da%a9%db%8c%d8%b3%d9%87-%d8%b3%d9%84%d9%81%d9%88%d9%86-%d8%b1%da%af%d8%a7%d9%84%db%8c-%d8%b4%d9%81%d8%a7%d9%81-18-25-%d8%a8%d8%b3%d8%aa%d9%87-1-%da%a9%db%8c%d9%84%d9%88%db%8c%db%8c/</t>
  </si>
  <si>
    <t>https://noruzkhan.com/product/%da%a9%db%8c%d8%b3%d9%87-%d8%b3%d9%84%d9%81%d9%88%d9%86-%d8%b1%da%af%d8%a7%d9%84%db%8c-%d8%b4%d9%81%d8%a7%d9%81-17-22-%d8%a8%d8%b3%d8%aa%d9%87-1-%da%a9%db%8c%d9%84%d9%88%db%8c%db%8c/</t>
  </si>
  <si>
    <t>https://noruzkhan.com/product/%da%a9%db%8c%d8%b3%d9%87-%d8%b3%d9%84%d9%81%d9%88%d9%86-%d8%b1%da%af%d8%a7%d9%84%db%8c-%d8%b4%d9%81%d8%a7%d9%81-20-25-%d8%a8%d8%b3%d8%aa%d9%87-1-%da%a9%db%8c%d9%84%d9%88%db%8c%db%8c/</t>
  </si>
  <si>
    <t>کیسه-سلفون-رگالی-شفاف-21-5-30-بسته-1-کیلویی</t>
  </si>
  <si>
    <t>https://noruzkhan.com/product/%da%a9%db%8c%d8%b3%d9%87-%d8%b3%d9%84%d9%81%d9%88%d9%86-%d8%b1%da%af%d8%a7%d9%84%db%8c-%d8%b4%d9%81%d8%a7%d9%81-21-5-30-%d8%a8%d8%b3%d8%aa%d9%87-1-%da%a9%db%8c%d9%84%d9%88%db%8c%db%8c/</t>
  </si>
  <si>
    <t>https://noruzkhan.com/product/%da%a9%db%8c%d8%b3%d9%87-%d8%b3%d9%84%d9%81%d9%88%d9%86-%d8%b1%da%af%d8%a7%d9%84%db%8c-%d8%b4%d9%81%d8%a7%d9%81-23-30-%d8%a8%d8%b3%d8%aa%d9%87-1-%da%a9%db%8c%d9%84%d9%88%db%8c%db%8c/</t>
  </si>
  <si>
    <t>https://noruzkhan.com/product/%da%a9%db%8c%d8%b3%d9%87-%d8%b3%d9%84%d9%81%d9%88%d9%86-%d8%b1%da%af%d8%a7%d9%84%db%8c-%d8%b4%d9%81%d8%a7%d9%81-25-35-%d8%a8%d8%b3%d8%aa%d9%87-1-%da%a9%db%8c%d9%84%d9%88%db%8c%db%8c/</t>
  </si>
  <si>
    <t>کیسه نایلکس دسته دار (رکابی) | 30 * 40 | بسته 1 کیلویی</t>
  </si>
  <si>
    <t>کیسه-نایلکس-دسته-دار-رکابی-30-40-بسته-1-کیل</t>
  </si>
  <si>
    <t>NKH-040211-1345</t>
  </si>
  <si>
    <t>https://noruzkhan.com/product/%da%a9%db%8c%d8%b3%d9%87-%d9%86%d8%a7%db%8c%d9%84%da%a9%d8%b3-%d8%af%d8%b3%d8%aa%d9%87-%d8%af%d8%a7%d8%b1-%d8%b1%da%a9%d8%a7%d8%a8%db%8c-30-40-%d8%a8%d8%b3%d8%aa%d9%87-1-%da%a9%db%8c%d9%84/</t>
  </si>
  <si>
    <t>کیسه نایلکس دسته دار (رکابی) | 37 * 47 | بسته 1 کیلویی</t>
  </si>
  <si>
    <t>کیسه-نایلکس-دسته-دار-رکابی-37-47-بسته-1-کیل</t>
  </si>
  <si>
    <t>NKH-040211-1350</t>
  </si>
  <si>
    <t>https://noruzkhan.com/product/%da%a9%db%8c%d8%b3%d9%87-%d9%86%d8%a7%db%8c%d9%84%da%a9%d8%b3-%d8%af%d8%b3%d8%aa%d9%87-%d8%af%d8%a7%d8%b1-%d8%b1%da%a9%d8%a7%d8%a8%db%8c-37-47-%d8%a8%d8%b3%d8%aa%d9%87-1-%da%a9%db%8c%d9%84/</t>
  </si>
  <si>
    <t>کیسه نایلکس دسته دار (رکابی) | 45 * 55 | بسته 1 کیلویی</t>
  </si>
  <si>
    <t>کیسه-نایلکس-دسته-دار-رکابی-45-55-بسته-1-کیل</t>
  </si>
  <si>
    <t>NKH-040211-1415</t>
  </si>
  <si>
    <t>https://noruzkhan.com/product/%da%a9%db%8c%d8%b3%d9%87-%d9%86%d8%a7%db%8c%d9%84%da%a9%d8%b3-%d8%af%d8%b3%d8%aa%d9%87-%d8%af%d8%a7%d8%b1-%d8%b1%da%a9%d8%a7%d8%a8%db%8c-45-55-%d8%a8%d8%b3%d8%aa%d9%87-1-%da%a9%db%8c%d9%84/</t>
  </si>
  <si>
    <t>کیسه نایلکس دسته دار (رکابی) | 55 * 65 | بسته 1 کیلویی</t>
  </si>
  <si>
    <t>کیسه-نایلکس-دسته-دار-رکابی-55-65-بسته-1-کیل</t>
  </si>
  <si>
    <t>NKH-040211-1600</t>
  </si>
  <si>
    <t>https://noruzkhan.com/product/%da%a9%db%8c%d8%b3%d9%87-%d9%86%d8%a7%db%8c%d9%84%da%a9%d8%b3-%d8%af%d8%b3%d8%aa%d9%87-%d8%af%d8%a7%d8%b1-%d8%b1%da%a9%d8%a7%d8%a8%db%8c-55-65-%d8%a8%d8%b3%d8%aa%d9%87-1-%da%a9%db%8c%d9%84/</t>
  </si>
  <si>
    <t>کیسه نایلکس دسته دار (رکابی) | 65 * 75 | بسته 1 کیلویی</t>
  </si>
  <si>
    <t>کیسه-نایلکس-دسته-دار-رکابی-65-75-بسته-1-کیل-2</t>
  </si>
  <si>
    <t>NKH-040211-1630</t>
  </si>
  <si>
    <t>https://noruzkhan.com/product/%da%a9%db%8c%d8%b3%d9%87-%d9%86%d8%a7%db%8c%d9%84%da%a9%d8%b3-%d8%af%d8%b3%d8%aa%d9%87-%d8%af%d8%a7%d8%b1-%d8%b1%da%a9%d8%a7%d8%a8%db%8c-65-75-%d8%a8%d8%b3%d8%aa%d9%87-1-%da%a9%db%8c%d9%84-2/</t>
  </si>
  <si>
    <t>کیسه-پارچه-ای-اسپان-30-20-رنگ-بندی</t>
  </si>
  <si>
    <t>NKH-0421-1600</t>
  </si>
  <si>
    <t>https://noruzkhan.com/product/%da%a9%db%8c%d8%b3%d9%87-%d9%be%d8%a7%d8%b1%da%86%d9%87-%d8%a7%db%8c-%d8%a7%d8%b3%d9%be%d8%a7%d9%86-30-20-%d8%b1%d9%86%da%af-%d8%a8%d9%86%d8%af%db%8c/</t>
  </si>
  <si>
    <t>کیسه-پارچه-ای-اسپان-25-35-رنگ-بندی</t>
  </si>
  <si>
    <t>NKH-0421-1601</t>
  </si>
  <si>
    <t>https://noruzkhan.com/product/%da%a9%db%8c%d8%b3%d9%87-%d9%be%d8%a7%d8%b1%da%86%d9%87-%d8%a7%db%8c-%d8%a7%d8%b3%d9%be%d8%a7%d9%86-25-35-%d8%b1%d9%86%da%af-%d8%a8%d9%86%d8%af%db%8c/</t>
  </si>
  <si>
    <t>کیسه-پارچه-ای-اسپان-30-40-رنگ-بندی</t>
  </si>
  <si>
    <t>NKH-0421-1602</t>
  </si>
  <si>
    <t>https://noruzkhan.com/product/%da%a9%db%8c%d8%b3%d9%87-%d9%be%d8%a7%d8%b1%da%86%d9%87-%d8%a7%db%8c-%d8%a7%d8%b3%d9%be%d8%a7%d9%86-30-40-%d8%b1%d9%86%da%af-%d8%a8%d9%86%d8%af%db%8c/</t>
  </si>
  <si>
    <t>کیسه-پارچه-ای-اسپان-35-45-رنگ-بندی</t>
  </si>
  <si>
    <t>NKH-0421-1604</t>
  </si>
  <si>
    <t>https://noruzkhan.com/product/%da%a9%db%8c%d8%b3%d9%87-%d9%be%d8%a7%d8%b1%da%86%d9%87-%d8%a7%db%8c-%d8%a7%d8%b3%d9%be%d8%a7%d9%86-35-45-%d8%b1%d9%86%da%af-%d8%a8%d9%86%d8%af%db%8c/</t>
  </si>
  <si>
    <t>کیسه-پارچه-ای-اسپان-40-50-رنگ-بندی</t>
  </si>
  <si>
    <t>NKH-0421-1606</t>
  </si>
  <si>
    <t>https://noruzkhan.com/product/%da%a9%db%8c%d8%b3%d9%87-%d9%be%d8%a7%d8%b1%da%86%d9%87-%d8%a7%db%8c-%d8%a7%d8%b3%d9%be%d8%a7%d9%86-40-50-%d8%b1%d9%86%da%af-%d8%a8%d9%86%d8%af%db%8c/</t>
  </si>
  <si>
    <t>کیسه-پارچه-ای-اسپان-45-55-رنگ-بندی</t>
  </si>
  <si>
    <t>NKH-0421-1608</t>
  </si>
  <si>
    <t>https://noruzkhan.com/product/%da%a9%db%8c%d8%b3%d9%87-%d9%be%d8%a7%d8%b1%da%86%d9%87-%d8%a7%db%8c-%d8%a7%d8%b3%d9%be%d8%a7%d9%86-45-55-%d8%b1%d9%86%da%af-%d8%a8%d9%86%d8%af%db%8c/</t>
  </si>
  <si>
    <t>کیسه-پارچه-ای-اسپان-50-60-رنگ-بندی</t>
  </si>
  <si>
    <t>NKH-0421-1610</t>
  </si>
  <si>
    <t>https://noruzkhan.com/product/%da%a9%db%8c%d8%b3%d9%87-%d9%be%d8%a7%d8%b1%da%86%d9%87-%d8%a7%db%8c-%d8%a7%d8%b3%d9%be%d8%a7%d9%86-50-60-%d8%b1%d9%86%da%af-%d8%a8%d9%86%d8%af%db%8c/</t>
  </si>
  <si>
    <t>کیسه-نایلون-زیپ-کیپ-14-14-بسته-100-عددی</t>
  </si>
  <si>
    <t>NKH-040222-1900</t>
  </si>
  <si>
    <t>https://noruzkhan.com/product/%da%a9%db%8c%d8%b3%d9%87-%d9%86%d8%a7%db%8c%d9%84%d9%88%d9%86-%d8%b2%db%8c%d9%be-%da%a9%db%8c%d9%be-14-14-%d8%a8%d8%b3%d8%aa%d9%87-100-%d8%b9%d8%af%d8%af%db%8c/</t>
  </si>
  <si>
    <t>کیسه-نایلون-زیپ-کیپ-2-5-3بسته-100-عددی</t>
  </si>
  <si>
    <t>NKH-040222-1901</t>
  </si>
  <si>
    <t>https://noruzkhan.com/product/%da%a9%db%8c%d8%b3%d9%87-%d9%86%d8%a7%db%8c%d9%84%d9%88%d9%86-%d8%b2%db%8c%d9%be-%da%a9%db%8c%d9%be-2-5-3%d8%a8%d8%b3%d8%aa%d9%87-100-%d8%b9%d8%af%d8%af%db%8c/</t>
  </si>
  <si>
    <t>کیسه-نایلون-زیپ-کیپ-3-3بسته-100-عددی</t>
  </si>
  <si>
    <t>NKH-040222-1902</t>
  </si>
  <si>
    <t>https://noruzkhan.com/product/%da%a9%db%8c%d8%b3%d9%87-%d9%86%d8%a7%db%8c%d9%84%d9%88%d9%86-%d8%b2%db%8c%d9%be-%da%a9%db%8c%d9%be-3-3%d8%a8%d8%b3%d8%aa%d9%87-100-%d8%b9%d8%af%d8%af%db%8c/</t>
  </si>
  <si>
    <t>کیسه-نایلون-زیپ-کیپ-3-4بسته-100-عددی</t>
  </si>
  <si>
    <t>NKH-040222-1903</t>
  </si>
  <si>
    <t>https://noruzkhan.com/product/%da%a9%db%8c%d8%b3%d9%87-%d9%86%d8%a7%db%8c%d9%84%d9%88%d9%86-%d8%b2%db%8c%d9%be-%da%a9%db%8c%d9%be-3-4%d8%a8%d8%b3%d8%aa%d9%87-100-%d8%b9%d8%af%d8%af%db%8c/</t>
  </si>
  <si>
    <t>کیسه-نایلون-زیپ-کیپ-4-6بسته-100-عددی</t>
  </si>
  <si>
    <t>NKH-040222-1904</t>
  </si>
  <si>
    <t>https://noruzkhan.com/product/%da%a9%db%8c%d8%b3%d9%87-%d9%86%d8%a7%db%8c%d9%84%d9%88%d9%86-%d8%b2%db%8c%d9%be-%da%a9%db%8c%d9%be-4-6%d8%a8%d8%b3%d8%aa%d9%87-100-%d8%b9%d8%af%d8%af%db%8c/</t>
  </si>
  <si>
    <t>کیسه-نایلون-زیپ-کیپ-5-7بسته-100-عددی</t>
  </si>
  <si>
    <t>NKH-040222-1905</t>
  </si>
  <si>
    <t>https://noruzkhan.com/product/%da%a9%db%8c%d8%b3%d9%87-%d9%86%d8%a7%db%8c%d9%84%d9%88%d9%86-%d8%b2%db%8c%d9%be-%da%a9%db%8c%d9%be-5-7%d8%a8%d8%b3%d8%aa%d9%87-100-%d8%b9%d8%af%d8%af%db%8c/</t>
  </si>
  <si>
    <t>کیسه-نایلون-زیپ-کیپ-6-8بسته-100-عددی</t>
  </si>
  <si>
    <t>NKH-040222-1906</t>
  </si>
  <si>
    <t>https://noruzkhan.com/product/%da%a9%db%8c%d8%b3%d9%87-%d9%86%d8%a7%db%8c%d9%84%d9%88%d9%86-%d8%b2%db%8c%d9%be-%da%a9%db%8c%d9%be-6-8%d8%a8%d8%b3%d8%aa%d9%87-100-%d8%b9%d8%af%d8%af%db%8c/</t>
  </si>
  <si>
    <t>کیسه-نایلون-زیپ-کیپ-6-10بسته-100-عددی</t>
  </si>
  <si>
    <t>NKH-040222-1907</t>
  </si>
  <si>
    <t>https://noruzkhan.com/product/%da%a9%db%8c%d8%b3%d9%87-%d9%86%d8%a7%db%8c%d9%84%d9%88%d9%86-%d8%b2%db%8c%d9%be-%da%a9%db%8c%d9%be-6-10%d8%a8%d8%b3%d8%aa%d9%87-100-%d8%b9%d8%af%d8%af%db%8c/</t>
  </si>
  <si>
    <t>کیسه-نایلون-زیپ-کیپ-7-10بسته-100-عددی</t>
  </si>
  <si>
    <t>NKH-040222-1908</t>
  </si>
  <si>
    <t>https://noruzkhan.com/product/%da%a9%db%8c%d8%b3%d9%87-%d9%86%d8%a7%db%8c%d9%84%d9%88%d9%86-%d8%b2%db%8c%d9%be-%da%a9%db%8c%d9%be-7-10%d8%a8%d8%b3%d8%aa%d9%87-100-%d8%b9%d8%af%d8%af%db%8c/</t>
  </si>
  <si>
    <t>کیسه-نایلون-زیپ-کیپ-8-10بسته-100-عددی</t>
  </si>
  <si>
    <t>NKH-040222-1909</t>
  </si>
  <si>
    <t>https://noruzkhan.com/product/%da%a9%db%8c%d8%b3%d9%87-%d9%86%d8%a7%db%8c%d9%84%d9%88%d9%86-%d8%b2%db%8c%d9%be-%da%a9%db%8c%d9%be-8-10%d8%a8%d8%b3%d8%aa%d9%87-100-%d8%b9%d8%af%d8%af%db%8c/</t>
  </si>
  <si>
    <t>کیسه-نایلون-زیپ-کیپ-8-12بسته-100-عددی</t>
  </si>
  <si>
    <t>NKH-040222-1910</t>
  </si>
  <si>
    <t>https://noruzkhan.com/product/%da%a9%db%8c%d8%b3%d9%87-%d9%86%d8%a7%db%8c%d9%84%d9%88%d9%86-%d8%b2%db%8c%d9%be-%da%a9%db%8c%d9%be-8-12%d8%a8%d8%b3%d8%aa%d9%87-100-%d8%b9%d8%af%d8%af%db%8c/</t>
  </si>
  <si>
    <t>کیسه-نایلون-زیپ-کیپ-8-16بسته-100-عددی</t>
  </si>
  <si>
    <t>NKH-040222-1911</t>
  </si>
  <si>
    <t>https://noruzkhan.com/product/%da%a9%db%8c%d8%b3%d9%87-%d9%86%d8%a7%db%8c%d9%84%d9%88%d9%86-%d8%b2%db%8c%d9%be-%da%a9%db%8c%d9%be-8-16%d8%a8%d8%b3%d8%aa%d9%87-100-%d8%b9%d8%af%d8%af%db%8c/</t>
  </si>
  <si>
    <t>کیسه-نایلون-زیپ-کیپ-8-18بسته-100-عددی</t>
  </si>
  <si>
    <t>NKH-040222-1912</t>
  </si>
  <si>
    <t>https://noruzkhan.com/product/%da%a9%db%8c%d8%b3%d9%87-%d9%86%d8%a7%db%8c%d9%84%d9%88%d9%86-%d8%b2%db%8c%d9%be-%da%a9%db%8c%d9%be-8-18%d8%a8%d8%b3%d8%aa%d9%87-100-%d8%b9%d8%af%d8%af%db%8c/</t>
  </si>
  <si>
    <t>کیسه-نایلون-زیپ-کیپ-10-12بسته-100-عددی</t>
  </si>
  <si>
    <t>NKH-040222-1914</t>
  </si>
  <si>
    <t>https://noruzkhan.com/product/%da%a9%db%8c%d8%b3%d9%87-%d9%86%d8%a7%db%8c%d9%84%d9%88%d9%86-%d8%b2%db%8c%d9%be-%da%a9%db%8c%d9%be-10-12%d8%a8%d8%b3%d8%aa%d9%87-100-%d8%b9%d8%af%d8%af%db%8c/</t>
  </si>
  <si>
    <t>کیسه-نایلون-زیپ-کیپ-10-15بسته-100-عددی</t>
  </si>
  <si>
    <t>NKH-040222-1915</t>
  </si>
  <si>
    <t>https://noruzkhan.com/product/%da%a9%db%8c%d8%b3%d9%87-%d9%86%d8%a7%db%8c%d9%84%d9%88%d9%86-%d8%b2%db%8c%d9%be-%da%a9%db%8c%d9%be-10-15%d8%a8%d8%b3%d8%aa%d9%87-100-%d8%b9%d8%af%d8%af%db%8c/</t>
  </si>
  <si>
    <t>کیسه-نایلون-زیپ-کیپ-10-20بسته-100-عددی</t>
  </si>
  <si>
    <t>NKH-040222-1916</t>
  </si>
  <si>
    <t>https://noruzkhan.com/product/%da%a9%db%8c%d8%b3%d9%87-%d9%86%d8%a7%db%8c%d9%84%d9%88%d9%86-%d8%b2%db%8c%d9%be-%da%a9%db%8c%d9%be-10-20%d8%a8%d8%b3%d8%aa%d9%87-100-%d8%b9%d8%af%d8%af%db%8c/</t>
  </si>
  <si>
    <t>کیسه-نایلون-زیپ-کیپ-12-14بسته-100-عددی</t>
  </si>
  <si>
    <t>NKH-040222-1917</t>
  </si>
  <si>
    <t>https://noruzkhan.com/product/%da%a9%db%8c%d8%b3%d9%87-%d9%86%d8%a7%db%8c%d9%84%d9%88%d9%86-%d8%b2%db%8c%d9%be-%da%a9%db%8c%d9%be-12-14%d8%a8%d8%b3%d8%aa%d9%87-100-%d8%b9%d8%af%d8%af%db%8c/</t>
  </si>
  <si>
    <t>کیسه-نایلون-زیپ-کیپ-12-20بسته-100-عددی</t>
  </si>
  <si>
    <t>NKH-040222-1918</t>
  </si>
  <si>
    <t>https://noruzkhan.com/product/%da%a9%db%8c%d8%b3%d9%87-%d9%86%d8%a7%db%8c%d9%84%d9%88%d9%86-%d8%b2%db%8c%d9%be-%da%a9%db%8c%d9%be-12-20%d8%a8%d8%b3%d8%aa%d9%87-100-%d8%b9%d8%af%d8%af%db%8c/</t>
  </si>
  <si>
    <t>کیسه-نایلون-زیپ-کیپ-12-25بسته-100-عددی</t>
  </si>
  <si>
    <t>NKH-040222-1919</t>
  </si>
  <si>
    <t>https://noruzkhan.com/product/%da%a9%db%8c%d8%b3%d9%87-%d9%86%d8%a7%db%8c%d9%84%d9%88%d9%86-%d8%b2%db%8c%d9%be-%da%a9%db%8c%d9%be-12-25%d8%a8%d8%b3%d8%aa%d9%87-100-%d8%b9%d8%af%d8%af%db%8c/</t>
  </si>
  <si>
    <t>کیسه-نایلون-زیپ-کیپ-13-16بسته-100-عددی</t>
  </si>
  <si>
    <t>NKH-040222-1920</t>
  </si>
  <si>
    <t>https://noruzkhan.com/product/%da%a9%db%8c%d8%b3%d9%87-%d9%86%d8%a7%db%8c%d9%84%d9%88%d9%86-%d8%b2%db%8c%d9%be-%da%a9%db%8c%d9%be-13-16%d8%a8%d8%b3%d8%aa%d9%87-100-%d8%b9%d8%af%d8%af%db%8c/</t>
  </si>
  <si>
    <t>کیسه-نایلون-زیپ-کیپ-2-3بسته-100-عددی</t>
  </si>
  <si>
    <t>NKH-040222-1921</t>
  </si>
  <si>
    <t>https://noruzkhan.com/product/%da%a9%db%8c%d8%b3%d9%87-%d9%86%d8%a7%db%8c%d9%84%d9%88%d9%86-%d8%b2%db%8c%d9%be-%da%a9%db%8c%d9%be-2-3%d8%a8%d8%b3%d8%aa%d9%87-100-%d8%b9%d8%af%d8%af%db%8c/</t>
  </si>
  <si>
    <t>کیسه-نایلون-زیپ-کیپ-15-15بسته-100-عددی</t>
  </si>
  <si>
    <t>NKH-040222-1922</t>
  </si>
  <si>
    <t>https://noruzkhan.com/product/%da%a9%db%8c%d8%b3%d9%87-%d9%86%d8%a7%db%8c%d9%84%d9%88%d9%86-%d8%b2%db%8c%d9%be-%da%a9%db%8c%d9%be-15-15%d8%a8%d8%b3%d8%aa%d9%87-100-%d8%b9%d8%af%d8%af%db%8c/</t>
  </si>
  <si>
    <t>کیسه-نایلون-زیپ-کیپ-14-18بسته-100-عددی</t>
  </si>
  <si>
    <t>NKH-040222-1923</t>
  </si>
  <si>
    <t>https://noruzkhan.com/product/%da%a9%db%8c%d8%b3%d9%87-%d9%86%d8%a7%db%8c%d9%84%d9%88%d9%86-%d8%b2%db%8c%d9%be-%da%a9%db%8c%d9%be-14-18%d8%a8%d8%b3%d8%aa%d9%87-100-%d8%b9%d8%af%d8%af%db%8c/</t>
  </si>
  <si>
    <t>کیسه-نایلون-زیپ-کیپ-18-14بسته-100-عددی</t>
  </si>
  <si>
    <t>NKH-040222-1924</t>
  </si>
  <si>
    <t>https://noruzkhan.com/product/%da%a9%db%8c%d8%b3%d9%87-%d9%86%d8%a7%db%8c%d9%84%d9%88%d9%86-%d8%b2%db%8c%d9%be-%da%a9%db%8c%d9%be-18-14%d8%a8%d8%b3%d8%aa%d9%87-100-%d8%b9%d8%af%d8%af%db%8c/</t>
  </si>
  <si>
    <t>کیسه-نایلون-زیپ-کیپ-15-20بسته-100-عددی</t>
  </si>
  <si>
    <t>NKH-040222-1925</t>
  </si>
  <si>
    <t>https://noruzkhan.com/product/%da%a9%db%8c%d8%b3%d9%87-%d9%86%d8%a7%db%8c%d9%84%d9%88%d9%86-%d8%b2%db%8c%d9%be-%da%a9%db%8c%d9%be-15-20%d8%a8%d8%b3%d8%aa%d9%87-100-%d8%b9%d8%af%d8%af%db%8c/</t>
  </si>
  <si>
    <t>کیسه-نایلون-زیپ-کیپ-15-30بسته-100-عددی</t>
  </si>
  <si>
    <t>NKH-040222-1926</t>
  </si>
  <si>
    <t>https://noruzkhan.com/product/%da%a9%db%8c%d8%b3%d9%87-%d9%86%d8%a7%db%8c%d9%84%d9%88%d9%86-%d8%b2%db%8c%d9%be-%da%a9%db%8c%d9%be-15-30%d8%a8%d8%b3%d8%aa%d9%87-100-%d8%b9%d8%af%d8%af%db%8c/</t>
  </si>
  <si>
    <t>کیسه-نایلون-زیپ-کیپ-16-25بسته-100-عددی</t>
  </si>
  <si>
    <t>NKH-040222-1927</t>
  </si>
  <si>
    <t>https://noruzkhan.com/product/%da%a9%db%8c%d8%b3%d9%87-%d9%86%d8%a7%db%8c%d9%84%d9%88%d9%86-%d8%b2%db%8c%d9%be-%da%a9%db%8c%d9%be-16-25%d8%a8%d8%b3%d8%aa%d9%87-100-%d8%b9%d8%af%d8%af%db%8c/</t>
  </si>
  <si>
    <t>کیسه-نایلون-زیپ-کیپ-18-20بسته-100-عددی</t>
  </si>
  <si>
    <t>NKH-040222-1928</t>
  </si>
  <si>
    <t>https://noruzkhan.com/product/%da%a9%db%8c%d8%b3%d9%87-%d9%86%d8%a7%db%8c%d9%84%d9%88%d9%86-%d8%b2%db%8c%d9%be-%da%a9%db%8c%d9%be-18-20%d8%a8%d8%b3%d8%aa%d9%87-100-%d8%b9%d8%af%d8%af%db%8c/</t>
  </si>
  <si>
    <t>کیسه-نایلون-زیپ-کیپ-20-20بسته-100-عددی</t>
  </si>
  <si>
    <t>NKH-040222-1929</t>
  </si>
  <si>
    <t>کیسه-نایلون-زیپ-کیپ-18-25بسته-100-عددی</t>
  </si>
  <si>
    <t>NKH-040222-1930</t>
  </si>
  <si>
    <t>https://noruzkhan.com/product/%da%a9%db%8c%d8%b3%d9%87-%d9%86%d8%a7%db%8c%d9%84%d9%88%d9%86-%d8%b2%db%8c%d9%be-%da%a9%db%8c%d9%be-18-25%d8%a8%d8%b3%d8%aa%d9%87-100-%d8%b9%d8%af%d8%af%db%8c/</t>
  </si>
  <si>
    <t>کیسه-نایلون-زیپ-کیپ-20-25بسته-100-عددی</t>
  </si>
  <si>
    <t>NKH-040222-1931</t>
  </si>
  <si>
    <t>https://noruzkhan.com/product/%da%a9%db%8c%d8%b3%d9%87-%d9%86%d8%a7%db%8c%d9%84%d9%88%d9%86-%d8%b2%db%8c%d9%be-%da%a9%db%8c%d9%be-20-25%d8%a8%d8%b3%d8%aa%d9%87-100-%d8%b9%d8%af%d8%af%db%8c/</t>
  </si>
  <si>
    <t>کیسه-نایلون-زیپ-کیپ-20-30بسته-100-عددی</t>
  </si>
  <si>
    <t>NKH-040222-1932</t>
  </si>
  <si>
    <t>https://noruzkhan.com/product/%da%a9%db%8c%d8%b3%d9%87-%d9%86%d8%a7%db%8c%d9%84%d9%88%d9%86-%d8%b2%db%8c%d9%be-%da%a9%db%8c%d9%be-20-30%d8%a8%d8%b3%d8%aa%d9%87-100-%d8%b9%d8%af%d8%af%db%8c/</t>
  </si>
  <si>
    <t>کیسه-نایلون-زیپ-کیپ-22-31بسته-100-عددی</t>
  </si>
  <si>
    <t>NKH-040222-1933</t>
  </si>
  <si>
    <t>https://noruzkhan.com/product/%da%a9%db%8c%d8%b3%d9%87-%d9%86%d8%a7%db%8c%d9%84%d9%88%d9%86-%d8%b2%db%8c%d9%be-%da%a9%db%8c%d9%be-22-31%d8%a8%d8%b3%d8%aa%d9%87-100-%d8%b9%d8%af%d8%af%db%8c/</t>
  </si>
  <si>
    <t>کیسه-نایلون-زیپ-کیپ-25-30بسته-100-عددی</t>
  </si>
  <si>
    <t>NKH-040222-1934</t>
  </si>
  <si>
    <t>https://noruzkhan.com/product/%da%a9%db%8c%d8%b3%d9%87-%d9%86%d8%a7%db%8c%d9%84%d9%88%d9%86-%d8%b2%db%8c%d9%be-%da%a9%db%8c%d9%be-25-30%d8%a8%d8%b3%d8%aa%d9%87-100-%d8%b9%d8%af%d8%af%db%8c/</t>
  </si>
  <si>
    <t>کیسه-نایلون-زیپ-کیپ-25-35بسته-100-عددی</t>
  </si>
  <si>
    <t>NKH-040222-1935</t>
  </si>
  <si>
    <t>https://noruzkhan.com/product/%da%a9%db%8c%d8%b3%d9%87-%d9%86%d8%a7%db%8c%d9%84%d9%88%d9%86-%d8%b2%db%8c%d9%be-%da%a9%db%8c%d9%be-25-35%d8%a8%d8%b3%d8%aa%d9%87-100-%d8%b9%d8%af%d8%af%db%8c/</t>
  </si>
  <si>
    <t>کیسه-نایلون-زیپ-کیپ-30-35بسته-100-عددی</t>
  </si>
  <si>
    <t>NKH-040222-1936</t>
  </si>
  <si>
    <t>https://noruzkhan.com/product/%da%a9%db%8c%d8%b3%d9%87-%d9%86%d8%a7%db%8c%d9%84%d9%88%d9%86-%d8%b2%db%8c%d9%be-%da%a9%db%8c%d9%be-30-35%d8%a8%d8%b3%d8%aa%d9%87-100-%d8%b9%d8%af%d8%af%db%8c/</t>
  </si>
  <si>
    <t>کیسه-نایلون-زیپ-کیپ-25-40بسته-100-عددی</t>
  </si>
  <si>
    <t>NKH-040222-1937</t>
  </si>
  <si>
    <t>https://noruzkhan.com/product/%da%a9%db%8c%d8%b3%d9%87-%d9%86%d8%a7%db%8c%d9%84%d9%88%d9%86-%d8%b2%db%8c%d9%be-%da%a9%db%8c%d9%be-25-40%d8%a8%d8%b3%d8%aa%d9%87-100-%d8%b9%d8%af%d8%af%db%8c/</t>
  </si>
  <si>
    <t>کیسه-نایلون-زیپ-کیپ-27-40بسته-100-عددی</t>
  </si>
  <si>
    <t>NKH-040222-1938</t>
  </si>
  <si>
    <t>https://noruzkhan.com/product/%da%a9%db%8c%d8%b3%d9%87-%d9%86%d8%a7%db%8c%d9%84%d9%88%d9%86-%d8%b2%db%8c%d9%be-%da%a9%db%8c%d9%be-27-40%d8%a8%d8%b3%d8%aa%d9%87-100-%d8%b9%d8%af%d8%af%db%8c/</t>
  </si>
  <si>
    <t>کیسه-نایلون-زیپ-کیپ-30-40بسته-100-عددی</t>
  </si>
  <si>
    <t>NKH-040222-1939</t>
  </si>
  <si>
    <t>https://noruzkhan.com/product/%da%a9%db%8c%d8%b3%d9%87-%d9%86%d8%a7%db%8c%d9%84%d9%88%d9%86-%d8%b2%db%8c%d9%be-%da%a9%db%8c%d9%be-30-40%d8%a8%d8%b3%d8%aa%d9%87-100-%d8%b9%d8%af%d8%af%db%8c/</t>
  </si>
  <si>
    <t>کیسه-نایلون-زیپ-کیپ-40-40بسته-100-عددی</t>
  </si>
  <si>
    <t>NKH-040222-1940</t>
  </si>
  <si>
    <t>https://noruzkhan.com/product/%da%a9%db%8c%d8%b3%d9%87-%d9%86%d8%a7%db%8c%d9%84%d9%88%d9%86-%d8%b2%db%8c%d9%be-%da%a9%db%8c%d9%be-40-40%d8%a8%d8%b3%d8%aa%d9%87-100-%d8%b9%d8%af%d8%af%db%8c/</t>
  </si>
  <si>
    <t>کیسه-نایلون-زیپ-کیپ-30-50بسته-100-عددی</t>
  </si>
  <si>
    <t>NKH-040222-1941</t>
  </si>
  <si>
    <t>https://noruzkhan.com/product/%da%a9%db%8c%d8%b3%d9%87-%d9%86%d8%a7%db%8c%d9%84%d9%88%d9%86-%d8%b2%db%8c%d9%be-%da%a9%db%8c%d9%be-30-50%d8%a8%d8%b3%d8%aa%d9%87-100-%d8%b9%d8%af%d8%af%db%8c/</t>
  </si>
  <si>
    <t>کیسه-نایلون-زیپ-کیپ-35-50بسته-100-عددی</t>
  </si>
  <si>
    <t>NKH-040222-1942</t>
  </si>
  <si>
    <t>https://noruzkhan.com/product/%da%a9%db%8c%d8%b3%d9%87-%d9%86%d8%a7%db%8c%d9%84%d9%88%d9%86-%d8%b2%db%8c%d9%be-%da%a9%db%8c%d9%be-35-50%d8%a8%d8%b3%d8%aa%d9%87-100-%d8%b9%d8%af%d8%af%db%8c/</t>
  </si>
  <si>
    <t>کیسه-نایلون-زیپ-کیپ-35-45بسته-100-عددی</t>
  </si>
  <si>
    <t>NKH-040222-1943</t>
  </si>
  <si>
    <t>https://noruzkhan.com/product/%da%a9%db%8c%d8%b3%d9%87-%d9%86%d8%a7%db%8c%d9%84%d9%88%d9%86-%d8%b2%db%8c%d9%be-%da%a9%db%8c%d9%be-35-45%d8%a8%d8%b3%d8%aa%d9%87-100-%d8%b9%d8%af%d8%af%db%8c/</t>
  </si>
  <si>
    <t>کیسه-نایلون-زیپ-کیپ-40-50بسته-100-عددی</t>
  </si>
  <si>
    <t>NKH-040222-1944</t>
  </si>
  <si>
    <t>https://noruzkhan.com/product/%da%a9%db%8c%d8%b3%d9%87-%d9%86%d8%a7%db%8c%d9%84%d9%88%d9%86-%d8%b2%db%8c%d9%be-%da%a9%db%8c%d9%be-40-50%d8%a8%d8%b3%d8%aa%d9%87-100-%d8%b9%d8%af%d8%af%db%8c/</t>
  </si>
  <si>
    <t>بسته 100 عددی</t>
  </si>
  <si>
    <t>meta:minimum_allowed_quantity</t>
  </si>
  <si>
    <t>چسب پهن مدل Janson جانسون | 90 یارد</t>
  </si>
  <si>
    <t>draft</t>
  </si>
  <si>
    <t>outofstock</t>
  </si>
  <si>
    <t>https://noruzkhan.com/?post_type=product&amp;p=10017868394</t>
  </si>
  <si>
    <t>NKH-03031810</t>
  </si>
  <si>
    <t>سلفون لبه چسب دار شفاف | 21.5*30 عمودی | بسته 1 کیلویی</t>
  </si>
  <si>
    <t>سلفون لبه چسب دار شفاف | 12*20 عمودی | بسته 1 کیلویی</t>
  </si>
  <si>
    <t>سلفون لبه چسب دار شفاف | 15*20 عمودی | بسته 1 کیلویی</t>
  </si>
  <si>
    <t>سلفون لبه چسب دار شفاف | 12*15 عمودی | بسته 1 کیلویی</t>
  </si>
  <si>
    <t>سلفون لبه چسب دار شفاف | 13*18 عمودی | بسته 1 کیلویی</t>
  </si>
  <si>
    <t>سلفون لبه چسب دار شفاف | 15*15 عمودی | بسته 1 کیلویی</t>
  </si>
  <si>
    <t>سلفون لبه چسب دار شفاف | 15*26 عمودی | بسته 1 کیلویی</t>
  </si>
  <si>
    <t>سلفون لبه چسب دار شفاف | 16.5*23.5 عمودی | بسته 1 کیلویی</t>
  </si>
  <si>
    <t>سلفون لبه چسب دار شفاف | 16*34 عمودی | بسته 1 کیلویی</t>
  </si>
  <si>
    <t>سلفون لبه چسب دار شفاف | 18*26 عمودی | بسته 1 کیلویی</t>
  </si>
  <si>
    <t>سلفون لبه چسب دار شفاف | 19*26 عمودی | بسته 1 کیلویی</t>
  </si>
  <si>
    <t>سلفون لبه چسب دار شفاف | 20*26 عمودی | بسته 1 کیلویی</t>
  </si>
  <si>
    <t>سلفون لبه چسب دار شفاف | 23*34 عمودی | بسته 1 کیلویی</t>
  </si>
  <si>
    <t>سلفون لبه چسب دار شفاف | 24*34 عمودی | بسته 1 کیلویی</t>
  </si>
  <si>
    <t>سلفون لبه چسب دار شفاف | 25*34 عمودی | بسته 1 کیلویی</t>
  </si>
  <si>
    <t>سلفون لبه چسب دار شفاف | 24*38 عمودی | بسته 1 کیلویی</t>
  </si>
  <si>
    <t>سلفون لبه چسب دار شفاف | 25*38 عمودی | بسته 1 کیلویی</t>
  </si>
  <si>
    <t>سلفون لبه چسب دار شفاف | 30*43 عمودی | بسته 1 کیلویی</t>
  </si>
  <si>
    <t>سلفون لبه چسب دار شفاف | 30*49 عمودی | بسته 1 کیلویی</t>
  </si>
  <si>
    <t>سلفون لبه چسب دار شفاف | 32*43 عمودی | بسته 1 کیلویی</t>
  </si>
  <si>
    <t>سلفون لبه چسب دار شفاف | 35*43 عمودی | بسته 1 کیلویی</t>
  </si>
  <si>
    <t>سلفون لبه چسب دار شفاف | 35*49 عمودی | بسته 1 کیلویی</t>
  </si>
  <si>
    <t>سلفون لبه چسب دار شفاف | 35*58 عمودی | بسته 1 کیلویی</t>
  </si>
  <si>
    <t>سلفون لبه چسب دار شفاف | 40*40 عمودی | بسته 1 کیلویی</t>
  </si>
  <si>
    <t>سلفون لبه چسب دار شفاف | 40*49 عمودی | بسته 1 کیلویی</t>
  </si>
  <si>
    <t>سلفون لبه چسب دار شفاف | 38*53 عمودی | بسته 1 کیلویی</t>
  </si>
  <si>
    <t>سلفون لبه چسب دار شفاف | 40*58 عمودی | بسته 1 کیلویی</t>
  </si>
  <si>
    <t>سلفون لبه چسب دار شفاف | 45*58 عمودی | بسته 1 کیلویی</t>
  </si>
  <si>
    <t>سلفون لبه چسب دار شفاف | 10*13 عمودی | بسته 1 کیلویی</t>
  </si>
  <si>
    <t>سلفون لبه چسب دار شفاف | 10*20 عمودی | بسته 1 کیلویی</t>
  </si>
  <si>
    <t>سلفون لبه چسب دار شفاف | 11*15 عمودی | بسته 1 کیلویی</t>
  </si>
  <si>
    <t>سلفون لبه چسب دار طرح گل بابونه | 6 * 8 | بسته 1 کیلویی</t>
  </si>
  <si>
    <t>سلفون-لبه-چسب-دارطرح-گل-بابونه-6-در-8</t>
  </si>
  <si>
    <t>NKH-040226-1223</t>
  </si>
  <si>
    <t>https://noruzkhan.com/product/%d8%b3%d9%84%d9%81%d9%88%d9%86-%d9%84%d8%a8%d9%87-%da%86%d8%b3%d8%a8-%d8%af%d8%a7%d8%b1%d8%b7%d8%b1%d8%ad-%da%af%d9%84-%d8%a8%d8%a7%d8%a8%d9%88%d9%86%d9%87-6-%d8%af%d8%b1-8/</t>
  </si>
  <si>
    <t>سلفون لبه چسب دار طرح گل بابونه | 8 * 10 |بسته 1 کیلویی</t>
  </si>
  <si>
    <t>سلفون-لبه-چسب-دارطرح-گل-بابونه-8-در-10</t>
  </si>
  <si>
    <t>NKH-040226-1224</t>
  </si>
  <si>
    <t>https://noruzkhan.com/product/%d8%b3%d9%84%d9%81%d9%88%d9%86-%d9%84%d8%a8%d9%87-%da%86%d8%b3%d8%a8-%d8%af%d8%a7%d8%b1%d8%b7%d8%b1%d8%ad-%da%af%d9%84-%d8%a8%d8%a7%d8%a8%d9%88%d9%86%d9%87-8-%d8%af%d8%b1-10/</t>
  </si>
  <si>
    <t>سلفون لبه چسب دار طرح گل بابونه | 10 * 12 |بسته 1 کیلویی</t>
  </si>
  <si>
    <t>سلفون-لبه-چسب-دارطرح-گل-بابونه-10-در-12</t>
  </si>
  <si>
    <t>NKH-040226-1225</t>
  </si>
  <si>
    <t>https://noruzkhan.com/product/%d8%b3%d9%84%d9%81%d9%88%d9%86-%d9%84%d8%a8%d9%87-%da%86%d8%b3%d8%a8-%d8%af%d8%a7%d8%b1%d8%b7%d8%b1%d8%ad-%da%af%d9%84-%d8%a8%d8%a7%d8%a8%d9%88%d9%86%d9%87-10-%d8%af%d8%b1-12/</t>
  </si>
  <si>
    <t>سلفون لبه چسب دار طرح گل بابونه | 13 * 16 | بسته 1 کیلویی</t>
  </si>
  <si>
    <t>سلفون-لبه-چسب-دارطرح-گل-بابونه-13-در-16</t>
  </si>
  <si>
    <t>NKH-040226-1226</t>
  </si>
  <si>
    <t>https://noruzkhan.com/product/%d8%b3%d9%84%d9%81%d9%88%d9%86-%d9%84%d8%a8%d9%87-%da%86%d8%b3%d8%a8-%d8%af%d8%a7%d8%b1%d8%b7%d8%b1%d8%ad-%da%af%d9%84-%d8%a8%d8%a7%d8%a8%d9%88%d9%86%d9%87-13-%d8%af%d8%b1-16/</t>
  </si>
  <si>
    <t>سلفون لبه چسب دار طرح گل بابونه | 15 * 20 |بسته 1 کیلویی</t>
  </si>
  <si>
    <t>سلفون-لبه-چسب-دارطرح-گل-بابونه-15-در-20</t>
  </si>
  <si>
    <t>NKH-040226-1227</t>
  </si>
  <si>
    <t>https://noruzkhan.com/product/%d8%b3%d9%84%d9%81%d9%88%d9%86-%d9%84%d8%a8%d9%87-%da%86%d8%b3%d8%a8-%d8%af%d8%a7%d8%b1%d8%b7%d8%b1%d8%ad-%da%af%d9%84-%d8%a8%d8%a7%d8%a8%d9%88%d9%86%d9%87-15-%d8%af%d8%b1-20/</t>
  </si>
  <si>
    <t>سلفون لبه چسب دار طرح گل بابونه | 20 * 23 |بسته 1 کیلویی</t>
  </si>
  <si>
    <t>سلفون-لبه-چسب-دارطرح-گل-بابونه-20-در-23</t>
  </si>
  <si>
    <t>NKH-040226-1228</t>
  </si>
  <si>
    <t>https://noruzkhan.com/product/%d8%b3%d9%84%d9%81%d9%88%d9%86-%d9%84%d8%a8%d9%87-%da%86%d8%b3%d8%a8-%d8%af%d8%a7%d8%b1%d8%b7%d8%b1%d8%ad-%da%af%d9%84-%d8%a8%d8%a7%d8%a8%d9%88%d9%86%d9%87-20-%d8%af%d8%b1-23/</t>
  </si>
  <si>
    <t>سلفون لبه چسب دار طرح گل بابونه | 25 * 34 |بسته 1 کیلویی</t>
  </si>
  <si>
    <t>سلفون-لبه-چسب-دارطرح-گل-بابونه-25-در-34</t>
  </si>
  <si>
    <t>NKH-040226-1229</t>
  </si>
  <si>
    <t>https://noruzkhan.com/product/%d8%b3%d9%84%d9%81%d9%88%d9%86-%d9%84%d8%a8%d9%87-%da%86%d8%b3%d8%a8-%d8%af%d8%a7%d8%b1%d8%b7%d8%b1%d8%ad-%da%af%d9%84-%d8%a8%d8%a7%d8%a8%d9%88%d9%86%d9%87-25-%d8%af%d8%b1-34/</t>
  </si>
  <si>
    <t>سلفون لبه چسب دار طرح Thank You (تنکیو) | 8 * 10 | بسته 1 کیلویی</t>
  </si>
  <si>
    <t>سلفون-لبه-چسب-دارطرح-thank-you-8-در-10</t>
  </si>
  <si>
    <t>NKH-040226-1231</t>
  </si>
  <si>
    <t>https://noruzkhan.com/product/%d8%b3%d9%84%d9%81%d9%88%d9%86-%d9%84%d8%a8%d9%87-%da%86%d8%b3%d8%a8-%d8%af%d8%a7%d8%b1%d8%b7%d8%b1%d8%ad-thank-you-8-%d8%af%d8%b1-10/</t>
  </si>
  <si>
    <t>سلفون لبه چسب دار طرح Thank You (تنکیو) | 10 * 12 | بسته 1 کیلویی</t>
  </si>
  <si>
    <t>سلفون-لبه-چسب-دارطرح-thank-you-10-در-12</t>
  </si>
  <si>
    <t>NKH-040226-1232</t>
  </si>
  <si>
    <t>https://noruzkhan.com/product/%d8%b3%d9%84%d9%81%d9%88%d9%86-%d9%84%d8%a8%d9%87-%da%86%d8%b3%d8%a8-%d8%af%d8%a7%d8%b1%d8%b7%d8%b1%d8%ad-thank-you-10-%d8%af%d8%b1-12/</t>
  </si>
  <si>
    <t>سلفون لبه چسب دار طرح Thank You (تنکیو) | 15 * 15 | بسته 1 کیلویی</t>
  </si>
  <si>
    <t>سلفون-لبه-چسب-دارطرح-thank-you-15-در-15</t>
  </si>
  <si>
    <t>NKH-040226-1233</t>
  </si>
  <si>
    <t>https://noruzkhan.com/product/%d8%b3%d9%84%d9%81%d9%88%d9%86-%d9%84%d8%a8%d9%87-%da%86%d8%b3%d8%a8-%d8%af%d8%a7%d8%b1%d8%b7%d8%b1%d8%ad-thank-you-15-%d8%af%d8%b1-15/</t>
  </si>
  <si>
    <t>سلفون لبه چسب دار طرح Thank You (تنکیو) | 18 * 20 | بسته 1 کیلویی</t>
  </si>
  <si>
    <t>سلفون-لبه-چسب-دارطرح-thank-you-18-در-20</t>
  </si>
  <si>
    <t>NKH-040226-1234</t>
  </si>
  <si>
    <t>https://noruzkhan.com/product/%d8%b3%d9%84%d9%81%d9%88%d9%86-%d9%84%d8%a8%d9%87-%da%86%d8%b3%d8%a8-%d8%af%d8%a7%d8%b1%d8%b7%d8%b1%d8%ad-thank-you-18-%d8%af%d8%b1-20/</t>
  </si>
  <si>
    <t>چسب پهن بی صدا مدل OPTE اپتی | 90 یارد</t>
  </si>
  <si>
    <t>چسب-پهن-اوپتی-opte-شفاف-90-یارد</t>
  </si>
  <si>
    <t>NKH-040229-2150</t>
  </si>
  <si>
    <t>https://noruzkhan.com/product/%da%86%d8%b3%d8%a8-%d9%be%d9%87%d9%86-%d8%a7%d9%88%d9%be%d8%aa%db%8c-opte-%d8%b4%d9%81%d8%a7%d9%81-90-%db%8c%d8%a7%d8%b1%d8%af/</t>
  </si>
  <si>
    <t>چسب پهن بی صدا مدل ABCO آبکو | 90 یارد</t>
  </si>
  <si>
    <t>چسب-پهن-بی-صدا-مدل-abco-آبکو-90-یارد</t>
  </si>
  <si>
    <t>NKH-040230-0630</t>
  </si>
  <si>
    <t>https://noruzkhan.com/product/%da%86%d8%b3%d8%a8-%d9%be%d9%87%d9%86-%d8%a8%db%8c-%d8%b5%d8%af%d8%a7-%d9%85%d8%af%d9%84-abco-%d8%a2%d8%a8%da%a9%d9%88-90-%db%8c%d8%a7%d8%b1%d8%af/</t>
  </si>
  <si>
    <t>چسب پهن مدل Guess گس | 90 یارد</t>
  </si>
  <si>
    <t>چسب-پهن-مدل-guess-گس-90-یارد</t>
  </si>
  <si>
    <t>NKH-040230-0635</t>
  </si>
  <si>
    <t>https://noruzkhan.com/product/%da%86%d8%b3%d8%a8-%d9%be%d9%87%d9%86-%d9%85%d8%af%d9%84-guess-%da%af%d8%b3-90-%db%8c%d8%a7%d8%b1%d8%af/</t>
  </si>
  <si>
    <t>چسب-پهن-مدل-endica-اندیکا-بلو-90-یارد</t>
  </si>
  <si>
    <t>NKH-040230-0645</t>
  </si>
  <si>
    <t>https://noruzkhan.com/product/%da%86%d8%b3%d8%a8-%d9%be%d9%87%d9%86-%d9%85%d8%af%d9%84-endica-%d8%a7%d9%86%d8%af%db%8c%da%a9%d8%a7-%d8%a8%d9%84%d9%88-90-%db%8c%d8%a7%d8%b1%d8%af/</t>
  </si>
  <si>
    <t>چسب پهن مدل Persian پرشین | 90 یارد</t>
  </si>
  <si>
    <t>چسب-پهن-مدل-persian-پرشین-90-یارد</t>
  </si>
  <si>
    <t>NKH-040230-0647</t>
  </si>
  <si>
    <t>چسب پهن قهوه ای مدل Janson جانسون | 90 یارد</t>
  </si>
  <si>
    <t>چسب-پهن-قهوه-ای-مدل-janson-جانسون-90-یارد</t>
  </si>
  <si>
    <t>NKH-040230-0649</t>
  </si>
  <si>
    <t>https://noruzkhan.com/product/%da%86%d8%b3%d8%a8-%d9%be%d9%87%d9%86-%d9%82%d9%87%d9%88%d9%87-%d8%a7%db%8c-%d9%85%d8%af%d9%84-janson-%d8%ac%d8%a7%d9%86%d8%b3%d9%88%d9%86-90-%db%8c%d8%a7%d8%b1%d8%af/</t>
  </si>
  <si>
    <t>چسب-پهن-مدل-wonder-واندر-گرین-180-یارد</t>
  </si>
  <si>
    <t>NKH-040230-0648</t>
  </si>
  <si>
    <t>https://noruzkhan.com/product/%da%86%d8%b3%d8%a8-%d9%be%d9%87%d9%86-%d9%85%d8%af%d9%84-wonder-%d9%88%d8%a7%d9%86%d8%af%d8%b1-%da%af%d8%b1%db%8c%d9%86-180-%db%8c%d8%a7%d8%b1%d8%af/</t>
  </si>
  <si>
    <t>چسب-پهن-مدل-wonder-واندر-یلو-180-یارد</t>
  </si>
  <si>
    <t>NKH-040230-0648-1</t>
  </si>
  <si>
    <t>https://noruzkhan.com/product/%da%86%d8%b3%d8%a8-%d9%be%d9%87%d9%86-%d9%85%d8%af%d9%84-wonder-%d9%88%d8%a7%d9%86%d8%af%d8%b1-%db%8c%d9%84%d9%88-180-%db%8c%d8%a7%d8%b1%d8%af/</t>
  </si>
  <si>
    <t>چسب پهن مدل OPTE اپتی | 90 یارد</t>
  </si>
  <si>
    <t>چسب-پهن-مدل-opte-اپتی-90-یارد</t>
  </si>
  <si>
    <t>NKH-040230-0828</t>
  </si>
  <si>
    <t>https://noruzkhan.com/product/%da%86%d8%b3%d8%a8-%d9%be%d9%87%d9%86-%d9%85%d8%af%d9%84-opte-%d8%a7%d9%be%d8%aa%db%8c-90-%db%8c%d8%a7%d8%b1%d8%af/</t>
  </si>
  <si>
    <t>چسب همه کاره رازی (Allplast) | تیوپی 100 میلی لیتر</t>
  </si>
  <si>
    <t>چسب-همه-کاره-رازی-allplast-100-میلی-لیتر</t>
  </si>
  <si>
    <t>NKH-040229-1300</t>
  </si>
  <si>
    <t>https://noruzkhan.com/product/%da%86%d8%b3%d8%a8-%d9%87%d9%85%d9%87-%da%a9%d8%a7%d8%b1%d9%87-%d8%b1%d8%a7%d8%b2%db%8c-allplast-100-%d9%85%db%8c%d9%84%db%8c-%d9%84%db%8c%d8%aa%d8%b1/</t>
  </si>
  <si>
    <t>چسب همه کاره رازی (Allplast) | تیوپی 50 میلی لیتر</t>
  </si>
  <si>
    <t>چسب-همه-کاره-رازی-allplast-تیوپی-50-میلی-لیتر</t>
  </si>
  <si>
    <t>NKH-29021430</t>
  </si>
  <si>
    <t>https://noruzkhan.com/product/%da%86%d8%b3%d8%a8-%d9%87%d9%85%d9%87-%da%a9%d8%a7%d8%b1%d9%87-%d8%b1%d8%a7%d8%b2%db%8c-allplast-%d8%aa%db%8c%d9%88%d9%be%db%8c-50-%d9%85%db%8c%d9%84%db%8c-%d9%84%db%8c%d8%aa%d8%b1/</t>
  </si>
  <si>
    <t>بالشتک-نشیمن-مدل-بیسکویتی-ورژن-پافی-مر</t>
  </si>
  <si>
    <t>NKH-30020728</t>
  </si>
  <si>
    <t>https://noruzkhan.com/product/%d8%a8%d8%a7%d9%84%d8%b4%d8%aa%da%a9-%d9%86%d8%b4%db%8c%d9%85%d9%86-%d9%85%d8%af%d9%84-%d8%a8%db%8c%d8%b3%da%a9%d9%88%db%8c%d8%aa%db%8c-%d9%88%d8%b1%da%98%d9%86-%d9%be%d8%a7%d9%81%db%8c-%d9%85%d8%b1/</t>
  </si>
  <si>
    <t>بالشتک-نشیمن-مدل-بیسکویتی-مربع-قهوه-ا-3</t>
  </si>
  <si>
    <t>بالشتک-نشیمن-مدل-بیسکویتی-مربع-کرم-3</t>
  </si>
  <si>
    <t>نایلون-حباب-دار-ضربه-گیر-عرض-0-5-متر-رول-90-م</t>
  </si>
  <si>
    <t>NKH-4040128-1100-1</t>
  </si>
  <si>
    <t>نایلون-حباب-دار-ضربه-گیر-عرض-1-5-متر-رول-90-م</t>
  </si>
  <si>
    <t>NKH-03031815</t>
  </si>
  <si>
    <t>سلفون لبه چسب دار شفاف | 6*8 عمودی | بسته 1 کیلویی</t>
  </si>
  <si>
    <t>سلفون-لبه-چسب-دار-شفاف-68-عمودی-بسته-1-کیل</t>
  </si>
  <si>
    <t>https://noruzkhan.com/product/%d8%b3%d9%84%d9%81%d9%88%d9%86-%d9%84%d8%a8%d9%87-%da%86%d8%b3%d8%a8-%d8%af%d8%a7%d8%b1-%d8%b4%d9%81%d8%a7%d9%81-68-%d8%b9%d9%85%d9%88%d8%af%db%8c-%d8%a8%d8%b3%d8%aa%d9%87-1-%da%a9%db%8c%d9%84/</t>
  </si>
  <si>
    <t>سلفون لبه چسب دار شفاف | 8*10 عمودی | بسته 1 کیلویی</t>
  </si>
  <si>
    <t>سلفون-لبه-چسب-دار-شفاف-810-عمودی-بسته-1-کیل</t>
  </si>
  <si>
    <t>https://noruzkhan.com/product/%d8%b3%d9%84%d9%81%d9%88%d9%86-%d9%84%d8%a8%d9%87-%da%86%d8%b3%d8%a8-%d8%af%d8%a7%d8%b1-%d8%b4%d9%81%d8%a7%d9%81-810-%d8%b9%d9%85%d9%88%d8%af%db%8c-%d8%a8%d8%b3%d8%aa%d9%87-1-%da%a9%db%8c%d9%84/</t>
  </si>
  <si>
    <t>سلفون لبه چسب دار شفاف | 10*15 عمودی | بسته 1 کیلویی</t>
  </si>
  <si>
    <t>سلفون-لبه-چسب-دار-شفاف-1015-عمودی-بسته-1-کیل</t>
  </si>
  <si>
    <t>https://noruzkhan.com/product/%d8%b3%d9%84%d9%81%d9%88%d9%86-%d9%84%d8%a8%d9%87-%da%86%d8%b3%d8%a8-%d8%af%d8%a7%d8%b1-%d8%b4%d9%81%d8%a7%d9%81-1015-%d8%b9%d9%85%d9%88%d8%af%db%8c-%d8%a8%d8%b3%d8%aa%d9%87-1-%da%a9%db%8c%d9%84/</t>
  </si>
  <si>
    <t>سلفون لبه چسب دار شفاف | 13*13 عمودی | بسته 1 کیلویی</t>
  </si>
  <si>
    <t>سلفون-لبه-چسب-دار-شفاف-1313-عمودی-بسته-1-کیل</t>
  </si>
  <si>
    <t>https://noruzkhan.com/product/%d8%b3%d9%84%d9%81%d9%88%d9%86-%d9%84%d8%a8%d9%87-%da%86%d8%b3%d8%a8-%d8%af%d8%a7%d8%b1-%d8%b4%d9%81%d8%a7%d9%81-1313-%d8%b9%d9%85%d9%88%d8%af%db%8c-%d8%a8%d8%b3%d8%aa%d9%87-1-%da%a9%db%8c%d9%84/</t>
  </si>
  <si>
    <t>سلفون لبه چسب دار شفاف | 18*20 عمودی | بسته 1 کیلویی</t>
  </si>
  <si>
    <t>سلفون-لبه-چسب-دار-شفاف-1820-عمودی-بسته-1-کیل</t>
  </si>
  <si>
    <t>سلفون لبه چسب دار شفاف | 20*30 عمودی | بسته 1 کیلویی</t>
  </si>
  <si>
    <t>سلفون-لبه-چسب-دار-شفاف-2030-عمودی-بسته-1-کیل</t>
  </si>
  <si>
    <t>https://noruzkhan.com/product/%d8%b3%d9%84%d9%81%d9%88%d9%86-%d9%84%d8%a8%d9%87-%da%86%d8%b3%d8%a8-%d8%af%d8%a7%d8%b1-%d8%b4%d9%81%d8%a7%d9%81-2030-%d8%b9%d9%85%d9%88%d8%af%db%8c-%d8%a8%d8%b3%d8%aa%d9%87-1-%da%a9%db%8c%d9%84/</t>
  </si>
  <si>
    <t>سلفون لبه چسب دار شفاف | 23*30 عمودی | بسته 1 کیلویی</t>
  </si>
  <si>
    <t>سلفون-لبه-چسب-دار-شفاف-2330-عمودی-بسته-1-کیل</t>
  </si>
  <si>
    <t>https://noruzkhan.com/product/%d8%b3%d9%84%d9%81%d9%88%d9%86-%d9%84%d8%a8%d9%87-%da%86%d8%b3%d8%a8-%d8%af%d8%a7%d8%b1-%d8%b4%d9%81%d8%a7%d9%81-2330-%d8%b9%d9%85%d9%88%d8%af%db%8c-%d8%a8%d8%b3%d8%aa%d9%87-1-%da%a9%db%8c%d9%84/</t>
  </si>
  <si>
    <t>سلفون لبه چسب دار شفاف | 28*38 عمودی | بسته 1 کیلویی</t>
  </si>
  <si>
    <t>سلفون-لبه-چسب-دار-شفاف-2838-عمودی-بسته-1-کیل</t>
  </si>
  <si>
    <t>https://noruzkhan.com/product/%d8%b3%d9%84%d9%81%d9%88%d9%86-%d9%84%d8%a8%d9%87-%da%86%d8%b3%d8%a8-%d8%af%d8%a7%d8%b1-%d8%b4%d9%81%d8%a7%d9%81-2838-%d8%b9%d9%85%d9%88%d8%af%db%8c-%d8%a8%d8%b3%d8%aa%d9%87-1-%da%a9%db%8c%d9%84/</t>
  </si>
  <si>
    <t>سلفون لبه چسب دار شفاف | 30*38 عمودی | بسته 1 کیلویی</t>
  </si>
  <si>
    <t>سلفون-لبه-چسب-دار-شفاف-3038-عمودی-بسته-1-کیل</t>
  </si>
  <si>
    <t>https://noruzkhan.com/product/%d8%b3%d9%84%d9%81%d9%88%d9%86-%d9%84%d8%a8%d9%87-%da%86%d8%b3%d8%a8-%d8%af%d8%a7%d8%b1-%d8%b4%d9%81%d8%a7%d9%81-3038-%d8%b9%d9%85%d9%88%d8%af%db%8c-%d8%a8%d8%b3%d8%aa%d9%87-1-%da%a9%db%8c%d9%84/</t>
  </si>
  <si>
    <t>سلفون لبه چسب دار شفاف | 30*59 عمودی | بسته 1 کیلویی</t>
  </si>
  <si>
    <t>سلفون-لبه-چسب-دار-شفاف-3059-عمودی-بسته-1-کیل</t>
  </si>
  <si>
    <t>https://noruzkhan.com/product/%d8%b3%d9%84%d9%81%d9%88%d9%86-%d9%84%d8%a8%d9%87-%da%86%d8%b3%d8%a8-%d8%af%d8%a7%d8%b1-%d8%b4%d9%81%d8%a7%d9%81-3059-%d8%b9%d9%85%d9%88%d8%af%db%8c-%d8%a8%d8%b3%d8%aa%d9%87-1-%da%a9%db%8c%d9%84/</t>
  </si>
  <si>
    <t>سلفون لبه چسب دار شفاف | 8 * 15 عمودی | بسته 1 کیلویی</t>
  </si>
  <si>
    <t>سلفون لبه چسب دار شفاف | 8 * 20 عمودی | بسته 1 کیلویی</t>
  </si>
  <si>
    <t>سلفون لبه چسب دار شفاف | 35*34 افقی | بسته 1 کیلویی</t>
  </si>
  <si>
    <t>https://noruzkhan.com/?post_type=product&amp;p=10017870062</t>
  </si>
  <si>
    <t>https://noruzkhan.com/?post_type=product&amp;p=10017870063</t>
  </si>
  <si>
    <t>https://noruzkhan.com/?post_type=product&amp;p=10017870064</t>
  </si>
  <si>
    <t>https://noruzkhan.com/?post_type=product&amp;p=10017870066</t>
  </si>
  <si>
    <t>https://noruzkhan.com/?post_type=product&amp;p=10017870067</t>
  </si>
  <si>
    <t>https://noruzkhan.com/?post_type=product&amp;p=10017870069</t>
  </si>
  <si>
    <t>https://noruzkhan.com/?post_type=product&amp;p=10017870070</t>
  </si>
  <si>
    <t>https://noruzkhan.com/?post_type=product&amp;p=10017870071</t>
  </si>
  <si>
    <t>https://noruzkhan.com/?post_type=product&amp;p=10017870072</t>
  </si>
  <si>
    <t>https://noruzkhan.com/?post_type=product&amp;p=10017870073</t>
  </si>
  <si>
    <t>https://noruzkhan.com/?post_type=product&amp;p=10017870074</t>
  </si>
  <si>
    <t>https://noruzkhan.com/?post_type=product&amp;p=10017870077</t>
  </si>
  <si>
    <t>https://noruzkhan.com/?post_type=product&amp;p=10017870078</t>
  </si>
  <si>
    <t>https://noruzkhan.com/?post_type=product&amp;p=10017870079</t>
  </si>
  <si>
    <t>https://noruzkhan.com/?post_type=product&amp;p=10017870080</t>
  </si>
  <si>
    <t>https://noruzkhan.com/?post_type=product&amp;p=10017870082</t>
  </si>
  <si>
    <t>https://noruzkhan.com/?post_type=product&amp;p=10017870084</t>
  </si>
  <si>
    <t>https://noruzkhan.com/?post_type=product&amp;p=10017870085</t>
  </si>
  <si>
    <t>https://noruzkhan.com/?post_type=product&amp;p=10017870086</t>
  </si>
  <si>
    <t>https://noruzkhan.com/?post_type=product&amp;p=10017870087</t>
  </si>
  <si>
    <t>https://noruzkhan.com/?post_type=product&amp;p=10017870152</t>
  </si>
  <si>
    <t>https://noruzkhan.com/?post_type=product&amp;p=10017870155</t>
  </si>
  <si>
    <t>https://noruzkhan.com/?post_type=product&amp;p=10017870159</t>
  </si>
  <si>
    <t>https://noruzkhan.com/?post_type=product&amp;p=10017870161</t>
  </si>
  <si>
    <t>https://noruzkhan.com/?post_type=product&amp;p=10017873330</t>
  </si>
  <si>
    <t>https://noruzkhan.com/?post_type=product&amp;p=10017873380</t>
  </si>
  <si>
    <t>https://noruzkhan.com/?post_type=product&amp;p=10017873490</t>
  </si>
  <si>
    <t>NKH-03050700</t>
  </si>
  <si>
    <t>NKH-03050701</t>
  </si>
  <si>
    <t>NKH-03050702</t>
  </si>
  <si>
    <t>NKH-03050703</t>
  </si>
  <si>
    <t>NKH-03050704</t>
  </si>
  <si>
    <t>NKH-03050705</t>
  </si>
  <si>
    <t>NKH-03050706</t>
  </si>
  <si>
    <t>NKH-03050707</t>
  </si>
  <si>
    <t>NKH-03050708</t>
  </si>
  <si>
    <t>NKH-03050709</t>
  </si>
  <si>
    <t>https://noruzkhan.com/product/%d8%b3%d9%84%d9%81%d9%88%d9%86-%d9%84%d8%a8%d9%87-%da%86%d8%b3%d8%a8-%d8%af%d8%a7%d8%b1-%d8%b3%d8%a7%db%8c%d8%b2-%d8%a24-a4/</t>
  </si>
  <si>
    <t>کیسه نایلون زیپ کیپ | 2.5*3 عمودی | بسته 100 عددی</t>
  </si>
  <si>
    <t>کیسه نایلون زیپ کیپ | 3*4 عمودی | بسته 100 عددی</t>
  </si>
  <si>
    <t>کیسه نایلون زیپ کیپ | 4*6 عمودی | بسته 100 عددی</t>
  </si>
  <si>
    <t>کیسه نایلون زیپ کیپ | 5*7 عمودی | بسته 100 عددی</t>
  </si>
  <si>
    <t>کیسه نایلون زیپ کیپ | 6*8 عمودی | بسته 100 عددی</t>
  </si>
  <si>
    <t>کیسه نایلون زیپ کیپ | 6*10 عمودی | بسته 100 عددی</t>
  </si>
  <si>
    <t>کیسه نایلون زیپ کیپ | 7*10 عمودی | بسته 100 عددی</t>
  </si>
  <si>
    <t>کیسه نایلون زیپ کیپ | 8*10 عمودی | بسته 100 عددی</t>
  </si>
  <si>
    <t>کیسه نایلون زیپ کیپ | 8*12 عمودی | بسته 100 عددی</t>
  </si>
  <si>
    <t>کیسه نایلون زیپ کیپ | 8*16 عمودی | بسته 100 عددی</t>
  </si>
  <si>
    <t>کیسه نایلون زیپ کیپ | 8*18 عمودی | بسته 100 عددی</t>
  </si>
  <si>
    <t>کیسه نایلون زیپ کیپ | 10*12 عمودی | بسته 100 عددی</t>
  </si>
  <si>
    <t>کیسه نایلون زیپ کیپ | 10*15 عمودی | بسته 100 عددی</t>
  </si>
  <si>
    <t>کیسه نایلون زیپ کیپ | 10*20 عمودی | بسته 100 عددی</t>
  </si>
  <si>
    <t>کیسه نایلون زیپ کیپ | 12*14 عمودی | بسته 100 عددی</t>
  </si>
  <si>
    <t>کیسه نایلون زیپ کیپ | 12*20 عمودی | بسته 100 عددی</t>
  </si>
  <si>
    <t>کیسه نایلون زیپ کیپ | 12*25 عمودی | بسته 100 عددی</t>
  </si>
  <si>
    <t>کیسه نایلون زیپ کیپ | 13*16 عمودی | بسته 100 عددی</t>
  </si>
  <si>
    <t>کیسه نایلون زیپ کیپ | 2*3 عمودی | بسته 100 عددی</t>
  </si>
  <si>
    <t>کیسه نایلون زیپ کیپ | 14*18 عمودی | بسته 100 عددی</t>
  </si>
  <si>
    <t>کیسه نایلون زیپ کیپ | 18*14 افقی | بسته 100 عددی</t>
  </si>
  <si>
    <t>کیسه نایلون زیپ کیپ | 15*20 عمودی | بسته 100 عددی</t>
  </si>
  <si>
    <t>کیسه نایلون زیپ کیپ | 15*30 عمودی | بسته 100 عددی</t>
  </si>
  <si>
    <t>کیسه نایلون زیپ کیپ | 16*25 عمودی | بسته 100 عددی</t>
  </si>
  <si>
    <t>کیسه نایلون زیپ کیپ | 18*20 عمودی | بسته 100 عددی</t>
  </si>
  <si>
    <t>کیسه نایلون زیپ کیپ | 18*25 عمودی | بسته 100 عددی</t>
  </si>
  <si>
    <t>کیسه نایلون زیپ کیپ | 20*25 عمودی | بسته 100 عددی</t>
  </si>
  <si>
    <t>کیسه نایلون زیپ کیپ | 20*30 عمودی | بسته 100 عددی</t>
  </si>
  <si>
    <t>کیسه نایلون زیپ کیپ | 22*31 عمودی | بسته 100 عددی</t>
  </si>
  <si>
    <t>کیسه نایلون زیپ کیپ | 25*30 عمودی | بسته 100 عددی</t>
  </si>
  <si>
    <t>کیسه نایلون زیپ کیپ | 25*35 عمودی | بسته 100 عددی</t>
  </si>
  <si>
    <t>کیسه نایلون زیپ کیپ | 30*35 عمودی | بسته 100 عددی</t>
  </si>
  <si>
    <t>کیسه نایلون زیپ کیپ | 25*40 عمودی | بسته 100 عددی</t>
  </si>
  <si>
    <t>کیسه نایلون زیپ کیپ | 27*40 عمودی | بسته 100 عددی</t>
  </si>
  <si>
    <t>کیسه نایلون زیپ کیپ | 30*40 عمودی | بسته 100 عددی</t>
  </si>
  <si>
    <t>کیسه نایلون زیپ کیپ | 30*50 عمودی | بسته 100 عددی</t>
  </si>
  <si>
    <t>کیسه نایلون زیپ کیپ | 35*50 عمودی | بسته 100 عددی</t>
  </si>
  <si>
    <t>کیسه نایلون زیپ کیپ | 35*45 عمودی | بسته 100 عددی</t>
  </si>
  <si>
    <t>کیسه نایلون زیپ کیپ | 40*50 عمودی | بسته 100 عددی</t>
  </si>
  <si>
    <t>کیسه سلفون رگالی (آویز دار) شفاف | 10 * 15 | بسته 1 کیلویی</t>
  </si>
  <si>
    <t>کیسه سلفون رگالی (آویز دار) شفاف | 12 * 20 | بسته 1 کیلویی</t>
  </si>
  <si>
    <t>کیسه سلفون رگالی (آویز دار) شفاف | 15 * 20 | بسته 1 کیلویی</t>
  </si>
  <si>
    <t>کیسه سلفون رگالی (آویز دار) شفاف | 18 * 25 | بسته 1 کیلویی</t>
  </si>
  <si>
    <t>کیسه سلفون رگالی (آویز دار) شفاف | 17 * 22 | بسته 1 کیلویی</t>
  </si>
  <si>
    <t>کیسه سلفون رگالی (آویز دار) شفاف | 20 * 25 | بسته 1 کیلویی</t>
  </si>
  <si>
    <t>کیسه سلفون رگالی (آویز دار) شفاف | 21.5 * 30 | بسته 1 کیلویی</t>
  </si>
  <si>
    <t>کیسه سلفون رگالی (آویز دار) شفاف | 23 * 30 | بسته 1 کیلویی</t>
  </si>
  <si>
    <t>کیسه سلفون رگالی (آویز دار) شفاف | 25 * 35 | بسته 1 کیلویی</t>
  </si>
  <si>
    <t>کیسه نایلون زیپ کیپ | 14*14 | بسته 100 عددی</t>
  </si>
  <si>
    <t>کیسه نایلون زیپ کیپ | 3*3 | بسته 100 عددی</t>
  </si>
  <si>
    <t>کیسه نایلون زیپ کیپ | 15*15 | بسته 100 عددی</t>
  </si>
  <si>
    <t>کیسه نایلون زیپ کیپ | 20*20 | بسته 100 عددی</t>
  </si>
  <si>
    <t>کیسه نایلون زیپ کیپ | 40*40 | بسته 100 عددی</t>
  </si>
  <si>
    <t>نایلون-حبابدار-ضربه-گیر-جنس-درجه-a-کیلو</t>
  </si>
  <si>
    <t>NKH-03071400</t>
  </si>
  <si>
    <t>نایلون-حبابدار-ضربه-گیر-جنس-درجه-a-کیلو-2</t>
  </si>
  <si>
    <t>نایلون-حبابدار-ضربه-گیر-جنس-درجه-a-کیلو-3</t>
  </si>
  <si>
    <t>نایلون حبابدار ضربه گیر | عرض 1 متری | رول حدود 100 متر</t>
  </si>
  <si>
    <t>https://noruzkhan.com/product/%d9%86%d8%a7%db%8c%d9%84%d9%88%d9%86-%d8%ad%d8%a8%d8%a7%d8%a8-%d8%af%d8%a7%d8%b1-%d8%b6%d8%b1%d8%a8%d9%87-%da%af%db%8c%d8%b1-%d8%b9%d8%b1%d8%b6-1-%d9%85%d8%aa%d8%b1%db%8c-%d8%b1%d9%88%d9%84-90/</t>
  </si>
  <si>
    <t>https://noruzkhan.com/wp-content/uploads/سلفون-استرچ-بسته-بندی-عرض37طول500.jpg ! alt :  ! title : سلفون-استرچ-بسته-بندی-عرض37طول500 ! desc :  ! caption :  | https://noruzkhan.com/wp-content/uploads/8-3-1.jpg ! alt : سلفون بسته بندی و اسباب کشی بازار نوروزخان عرض 37سانت طول 250 متر ضخامت 10 میکرون ! title : سلفون بسته بندی و اسباب کشی بازار نوروزخان عرض 37سانت طول 250 متر ضخامت 10 میکرون ! desc : سلفون بسته بندی و اسباب کشی بازار نوروزخان عرض 37سانت طول 250 متر ضخامت 10 میکرون ! caption : سلفون بسته بندی و اسباب کشی بازار نوروزخان عرض 37سانت طول 250 متر ضخامت 10 میکرون</t>
  </si>
  <si>
    <t>کیسه پارچه ای (اسپان باند) | 30*20 | رنگ بندی</t>
  </si>
  <si>
    <t>کیسه پارچه ای (اسپان باند) | 35*25 | رنگ بندی</t>
  </si>
  <si>
    <t>کیسه پارچه ای (اسپان باند) | 40*30 | رنگ بندی</t>
  </si>
  <si>
    <t>کیسه پارچه ای (اسپان باند) | 45*35 | رنگ بندی</t>
  </si>
  <si>
    <t>کیسه پارچه ای (اسپان باند) | 50*40 | رنگ بندی</t>
  </si>
  <si>
    <t>کیسه پارچه ای (اسپان باند) | 55*45 | رنگ بندی</t>
  </si>
  <si>
    <t>کیسه پارچه ای (اسپان باند) | 60*50 | رنگ بندی</t>
  </si>
  <si>
    <t>چسب پهن مدل Endica اندیکا آبی | 90 یارد</t>
  </si>
  <si>
    <t>چسب پهن مدل Wonder واندر سبز | 180 یارد</t>
  </si>
  <si>
    <t>چسب پهن مدل Wonder واندر زرد | 180 یارد</t>
  </si>
  <si>
    <t>نایلون حبابدار ضربه گیر | عرض 0.5 متر | رول حدود 100 متر</t>
  </si>
  <si>
    <t>https://noruzkhan.com/product/%d9%86%d8%a7%db%8c%d9%84%d9%88%d9%86-%d8%ad%d8%a8%d8%a7%d8%a8-%d8%af%d8%a7%d8%b1-%d8%b6%d8%b1%d8%a8%d9%87-%da%af%db%8c%d8%b1-%d8%b9%d8%b1%d8%b6-0-5-%d9%85%d8%aa%d8%b1-%d8%b1%d9%88%d9%84-90-%d9%85/</t>
  </si>
  <si>
    <t>نایلون حبابدار ضربه گیر | عرض 1.5 متر | رول حدود 100 متر</t>
  </si>
  <si>
    <t>https://noruzkhan.com/product/%d9%86%d8%a7%db%8c%d9%84%d9%88%d9%86-%d8%ad%d8%a8%d8%a7%d8%a8-%d8%af%d8%a7%d8%b1-%d8%b6%d8%b1%d8%a8%d9%87-%da%af%db%8c%d8%b1-%d8%b9%d8%b1%d8%b6-1-5-%d9%85%d8%aa%d8%b1-%d8%b1%d9%88%d9%84-90-%d9%85/</t>
  </si>
  <si>
    <t>نایلون حبابدار ضربه گیر | جنس درجه A | کیلویی بصورت رول شده</t>
  </si>
  <si>
    <t>https://noruzkhan.com/?post_type=product&amp;p=10017875727</t>
  </si>
  <si>
    <t>نایلون حبابدار ضربه گیر | جنس درجه A | کیلویی بصورت رول شده - 50 سانت</t>
  </si>
  <si>
    <t>نایلون حبابدار ضربه گیر | جنس درجه A | کیلویی بصورت رول شده - 100 سانت</t>
  </si>
  <si>
    <t>نایلون حبابدار ضربه گیر | جنس درجه A | کیلویی بصورت رول شده - 150 سانت</t>
  </si>
  <si>
    <t>کیسه-نایلونی-شاپینگ-بگ-shopping-bag-2535-دسته-موزی-س</t>
  </si>
  <si>
    <t>NKH-03071030</t>
  </si>
  <si>
    <t>https://noruzkhan.com/product/%da%a9%db%8c%d8%b3%d9%87-%d9%86%d8%a7%db%8c%d9%84%d9%88%d9%86%db%8c-%d8%b4%d8%a7%d9%be%db%8c%d9%86%da%af-%d8%a8%da%af-shopping-bag-2535-%d8%af%d8%b3%d8%aa%d9%87-%d9%85%d9%88%d8%b2%db%8c-%d8%b3/</t>
  </si>
  <si>
    <t>کیسه-نایلونی-شاپینگ-بگ-shoping-bag-دسته-موزی-سا</t>
  </si>
  <si>
    <t>کیسه-نایلونی-شاپینگ-بگ-shoping-bag-دسته-موزی-سا-2</t>
  </si>
  <si>
    <t>کیسه-نایلونی-شاپینگ-بگ-shopping-bag-3040-دسته-موزی-س</t>
  </si>
  <si>
    <t>NKH-03071031</t>
  </si>
  <si>
    <t>https://noruzkhan.com/product/%da%a9%db%8c%d8%b3%d9%87-%d9%86%d8%a7%db%8c%d9%84%d9%88%d9%86%db%8c-%d8%b4%d8%a7%d9%be%db%8c%d9%86%da%af-%d8%a8%da%af-shopping-bag-3040-%d8%af%d8%b3%d8%aa%d9%87-%d9%85%d9%88%d8%b2%db%8c-%d8%b3/</t>
  </si>
  <si>
    <t>کیسه-نایلونی-شاپینگ-بگ-shoping-bag-دسته-موزی-سا-3</t>
  </si>
  <si>
    <t>کیسه-نایلونی-شاپینگ-بگ-shoping-bag-دسته-موزی-سا-4</t>
  </si>
  <si>
    <t>کیسه-نایلونی-شاپینگ-بگ-shopping-bag-3545-دسته-موزی-س</t>
  </si>
  <si>
    <t>NKH-03071032</t>
  </si>
  <si>
    <t>https://noruzkhan.com/product/%da%a9%db%8c%d8%b3%d9%87-%d9%86%d8%a7%db%8c%d9%84%d9%88%d9%86%db%8c-%d8%b4%d8%a7%d9%be%db%8c%d9%86%da%af-%d8%a8%da%af-shopping-bag-3545-%d8%af%d8%b3%d8%aa%d9%87-%d9%85%d9%88%d8%b2%db%8c-%d8%b3/</t>
  </si>
  <si>
    <t>کیسه-نایلونی-شاپینگ-بگ-shoping-bag-دسته-موزی-سا-5</t>
  </si>
  <si>
    <t>کیسه-نایلونی-شاپینگ-بگ-shoping-bag-دسته-موزی-سا-6</t>
  </si>
  <si>
    <t>کیسه-نایلونی-شاپینگ-بگ-shopping-bag-4050-دسته-موزی-س</t>
  </si>
  <si>
    <t>NKH-03071033</t>
  </si>
  <si>
    <t>https://noruzkhan.com/product/%da%a9%db%8c%d8%b3%d9%87-%d9%86%d8%a7%db%8c%d9%84%d9%88%d9%86%db%8c-%d8%b4%d8%a7%d9%be%db%8c%d9%86%da%af-%d8%a8%da%af-shopping-bag-4050-%d8%af%d8%b3%d8%aa%d9%87-%d9%85%d9%88%d8%b2%db%8c-%d8%b3/</t>
  </si>
  <si>
    <t>کیسه-نایلونی-شاپینگ-بگ-shoping-bag-دسته-موزی-سا-7</t>
  </si>
  <si>
    <t>کیسه-نایلونی-شاپینگ-بگ-shoping-bag-دسته-موزی-سا-8</t>
  </si>
  <si>
    <t>کیسه-نایلونی-شاپینگ-بگ-shopping-bag-5060-دسته-موزی-س</t>
  </si>
  <si>
    <t>NKH-03071034</t>
  </si>
  <si>
    <t>https://noruzkhan.com/product/%da%a9%db%8c%d8%b3%d9%87-%d9%86%d8%a7%db%8c%d9%84%d9%88%d9%86%db%8c-%d8%b4%d8%a7%d9%be%db%8c%d9%86%da%af-%d8%a8%da%af-shopping-bag-5060-%d8%af%d8%b3%d8%aa%d9%87-%d9%85%d9%88%d8%b2%db%8c-%d8%b3/</t>
  </si>
  <si>
    <t>کیسه-نایلونی-شاپینگ-بگ-shoping-bag-دسته-موزی-سا-9</t>
  </si>
  <si>
    <t>کیسه-نایلونی-شاپینگ-بگ-shoping-bag-دسته-موزی-سا-10</t>
  </si>
  <si>
    <t>چسب-پهن-بی-صدا-مدل-endica-اندیکا-قرمز-90-یارد</t>
  </si>
  <si>
    <t>NKH-040230-0645-1</t>
  </si>
  <si>
    <t>https://noruzkhan.com/product/%da%86%d8%b3%d8%a8-%d9%be%d9%87%d9%86-%d8%a8%db%8c-%d8%b5%d8%af%d8%a7-%d9%85%d8%af%d9%84-endica-%d8%a7%d9%86%d8%af%db%8c%da%a9%d8%a7-%d9%82%d8%b1%d9%85%d8%b2-90-%db%8c%d8%a7%d8%b1%d8%af/</t>
  </si>
  <si>
    <t>چسب-پهن-بی-صدا-مدل-endica-اندیکا-سبز-90-یارد</t>
  </si>
  <si>
    <t>NKH-0403081107</t>
  </si>
  <si>
    <t>https://noruzkhan.com/product/%da%86%d8%b3%d8%a8-%d9%be%d9%87%d9%86-%d8%a8%db%8c-%d8%b5%d8%af%d8%a7-%d9%85%d8%af%d9%84-endica-%d8%a7%d9%86%d8%af%db%8c%da%a9%d8%a7-%d8%b3%d8%a8%d8%b2-90-%db%8c%d8%a7%d8%b1%d8%af/</t>
  </si>
  <si>
    <t>چسب-پهن-بی-صدا-مدل-endica-اندیکا-زرد-90-یارد</t>
  </si>
  <si>
    <t>NKH-0403081109</t>
  </si>
  <si>
    <t>https://noruzkhan.com/product/%da%86%d8%b3%d8%a8-%d9%be%d9%87%d9%86-%d8%a8%db%8c-%d8%b5%d8%af%d8%a7-%d9%85%d8%af%d9%84-endica-%d8%a7%d9%86%d8%af%db%8c%da%a9%d8%a7-%d8%b2%d8%b1%d8%af-90-%db%8c%d8%a7%d8%b1%d8%af/</t>
  </si>
  <si>
    <t>چسب پهن بی صدا مدل COMA کوما | 90 یارد</t>
  </si>
  <si>
    <t>چسب-پهن-بی-صدا-مدل-coma-کوما-90-یارد</t>
  </si>
  <si>
    <t>NKH-0403081110</t>
  </si>
  <si>
    <t>https://noruzkhan.com/product/%da%86%d8%b3%d8%a8-%d9%be%d9%87%d9%86-%d8%a8%db%8c-%d8%b5%d8%af%d8%a7-%d9%85%d8%af%d9%84-coma-%da%a9%d9%88%d9%85%d8%a7-90-%db%8c%d8%a7%d8%b1%d8%af/</t>
  </si>
  <si>
    <t>سلفون لبه چسب دار طرحدار پاپیونی | 13*16 | بسته 1 کیلویی</t>
  </si>
  <si>
    <t>سلفون-لبه-چسب-دار-طرحدار-پاپیونی-1316-بست</t>
  </si>
  <si>
    <t>NKH-0403090830</t>
  </si>
  <si>
    <t>سلفون لبه چسب دار طرحدار خرگوشی | 13*16 | بسته 1 کیلویی</t>
  </si>
  <si>
    <t>سلفون-لبه-چسب-دار-طرحدار-خرگوشی-1316-بسته-1</t>
  </si>
  <si>
    <t>NKH-0403090830-1</t>
  </si>
  <si>
    <t>سلفون لبه چسب دار طرحدار کیتی | 13*16 | بسته 1 کیلویی</t>
  </si>
  <si>
    <t>سلفون-لبه-چسب-دار-طرحدار-کیتی-1316-بسته-1-کی</t>
  </si>
  <si>
    <t>NKH-0403090830-1-1</t>
  </si>
  <si>
    <t>پیش فروش نایلون حبابدار ضربه گیر | رول به صورت کیلویی</t>
  </si>
  <si>
    <t>پیش-فروش-نایلون-حبابدار-ضربه-گیر-رول-ب</t>
  </si>
  <si>
    <t>NKH-PreSales-0403090900</t>
  </si>
  <si>
    <t>https://noruzkhan.com/?post_type=product&amp;p=10017875930</t>
  </si>
  <si>
    <t>جعبه جواهرات چوبی رنگ آمیزی شده با دست | طرح گل گیلاس</t>
  </si>
  <si>
    <t>جعبه-جواهرات-چوبی-رنگ-آمیزی-شده-با-دست</t>
  </si>
  <si>
    <t>NKH-0403141302</t>
  </si>
  <si>
    <t>https://noruzkhan.com/product/%d8%ac%d8%b9%d8%a8%d9%87-%d8%ac%d9%88%d8%a7%d9%87%d8%b1%d8%a7%d8%aa-%da%86%d9%88%d8%a8%db%8c-%d8%b1%d9%86%da%af-%d8%a2%d9%85%db%8c%d8%b2%db%8c-%d8%b4%d8%af%d9%87-%d8%a8%d8%a7-%d8%af%d8%b3%d8%aa/</t>
  </si>
  <si>
    <t>سلفون استرچ صنعتی (اسباب کشی و بسته بندی لوازم) | عرض: 5 سانت - طول: 250 متر (100 عددی)</t>
  </si>
  <si>
    <t>سلفون استرچ صنعتی (اسباب کشی و بسته بندی لوازم) | عرض: 10 سانت - طول: 250 متر</t>
  </si>
  <si>
    <t>سلفون استرچ صنعتی (اسباب کشی و بسته بندی لوازم) | عرض: 15 سانت - طول: 250 متر</t>
  </si>
  <si>
    <t>سلفون استرچ صنعتی (اسباب کشی و بسته بندی لوازم) | عرض: 20 سانت - طول: 250 متر</t>
  </si>
  <si>
    <t>سلفون استرچ صنعتی (اسباب کشی و بسته بندی لوازم) | عرض: 37 سانت - طول: 500 متر</t>
  </si>
  <si>
    <t>سلفون استرچ صنعتی (اسباب کشی و بسته بندی لوازم) | عرض: 50 سانت - طول: 100 متر</t>
  </si>
  <si>
    <t>سلفون استرچ صنعتی (اسباب کشی و بسته بندی لوازم) | عرض: 50 سانت - طول: 200 متر</t>
  </si>
  <si>
    <t>سلفون استرچ صنعتی (اسباب کشی و بسته بندی لوازم) | عرض: 50 سانت - طول: 500 متر</t>
  </si>
  <si>
    <t>سلفون استرچ صنعتی (اسباب کشی و بسته بندی لوازم) | عرض: 50 سانت - طول: 1000 متر</t>
  </si>
  <si>
    <t>سلفون استرچ صنعتی (اسباب کشی و بسته بندی لوازم) | عرض: 100 سانت - طول: 750 متر</t>
  </si>
  <si>
    <t>کیسه نایلونی شاپینگ بگ Shopping Bag | 25*35 | دسته پانچی (موزی) ساده | بسته 1 کیلویی</t>
  </si>
  <si>
    <t>کیسه نایلونی شاپینگ بگ Shopping Bag | 25*35 | دسته پانچی (موزی) ساده | بسته 1 کیلویی - سفید</t>
  </si>
  <si>
    <t>کیسه نایلونی شاپینگ بگ Shopping Bag | 25*35 | دسته پانچی (موزی) ساده | بسته 1 کیلویی - مشکی</t>
  </si>
  <si>
    <t>کیسه نایلونی شاپینگ بگ Shopping Bag | 30*40 | دسته پانچی (موزی) ساده | بسته 1 کیلویی</t>
  </si>
  <si>
    <t>کیسه نایلونی شاپینگ بگ Shopping Bag | 30*40 | دسته پانچی (موزی) ساده | بسته 1 کیلویی - سفید</t>
  </si>
  <si>
    <t>کیسه نایلونی شاپینگ بگ Shopping Bag | 30*40 | دسته پانچی (موزی) ساده | بسته 1 کیلویی - مشکی</t>
  </si>
  <si>
    <t>کیسه نایلونی شاپینگ بگ Shopping Bag | 35*45 | دسته پانچی (موزی) ساده | بسته 1 کیلویی</t>
  </si>
  <si>
    <t>کیسه نایلونی شاپینگ بگ Shopping Bag | 35*45 | دسته پانچی (موزی) ساده | بسته 1 کیلویی - سفید</t>
  </si>
  <si>
    <t>کیسه نایلونی شاپینگ بگ Shopping Bag | 35*45 | دسته پانچی (موزی) ساده | بسته 1 کیلویی - مشکی</t>
  </si>
  <si>
    <t>کیسه نایلونی شاپینگ بگ Shopping Bag | 40*50 | دسته پانچی (موزی) ساده | بسته 1 کیلویی</t>
  </si>
  <si>
    <t>کیسه نایلونی شاپینگ بگ Shopping Bag | 40*50 | دسته پانچی (موزی) ساده | بسته 1 کیلویی - سفید</t>
  </si>
  <si>
    <t>کیسه نایلونی شاپینگ بگ Shopping Bag | 40*50 | دسته پانچی (موزی) ساده | بسته 1 کیلویی - مشکی</t>
  </si>
  <si>
    <t>کیسه نایلونی شاپینگ بگ Shopping Bag | 50*60 | دسته پانچی (موزی) ساده | بسته 1 کیلویی</t>
  </si>
  <si>
    <t>کیسه نایلونی شاپینگ بگ Shopping Bag | 50*60 | دسته پانچی (موزی) ساده | بسته 1 کیلویی - سفید</t>
  </si>
  <si>
    <t>کیسه نایلونی شاپینگ بگ Shopping Bag | 50*60 | دسته پانچی (موزی) ساده | بسته 1 کیلویی - مشکی</t>
  </si>
  <si>
    <t>چسب پهن مدل Wonder واندر زرد | 90 یارد</t>
  </si>
  <si>
    <t>چسب-پهن-مدل-wonder-واندر-زرد-90-یارد</t>
  </si>
  <si>
    <t>NKH-0403182300</t>
  </si>
  <si>
    <t>https://noruzkhan.com/product/%da%86%d8%b3%d8%a8-%d9%be%d9%87%d9%86-%d9%85%d8%af%d9%84-wonder-%d9%88%d8%a7%d9%86%d8%af%d8%b1-%d8%b2%d8%b1%d8%af-90-%db%8c%d8%a7%d8%b1%d8%af/</t>
  </si>
  <si>
    <t>چسب پهن مدل Wonder واندر سبز | 90 یارد</t>
  </si>
  <si>
    <t>چسب-پهن-مدل-wonder-واندر-سبز-90-یارد</t>
  </si>
  <si>
    <t>NKH-0403182310</t>
  </si>
  <si>
    <t>https://noruzkhan.com/product/%da%86%d8%b3%d8%a8-%d9%be%d9%87%d9%86-%d9%85%d8%af%d9%84-wonder-%d9%88%d8%a7%d9%86%d8%af%d8%b1-%d8%b3%d8%a8%d8%b2-90-%db%8c%d8%a7%d8%b1%d8%af/</t>
  </si>
  <si>
    <t>چسب پهن مدل Media مدیا | 90 یارد</t>
  </si>
  <si>
    <t>چسب-پهن-مدل-media-مدیا-90-یارد</t>
  </si>
  <si>
    <t>NKH-0403191800</t>
  </si>
  <si>
    <t>https://noruzkhan.com/product/%da%86%d8%b3%d8%a8-%d9%be%d9%87%d9%86-%d9%85%d8%af%d9%84-media-%d9%85%d8%af%db%8c%d8%a7-90-%db%8c%d8%a7%d8%b1%d8%af/</t>
  </si>
  <si>
    <t>کیسه-زباله-بزرگ-دسته-رکابی-ضخیم-8090-بسته-1</t>
  </si>
  <si>
    <t>NKH-404032000</t>
  </si>
  <si>
    <t>کیسه-زباله-بزرگ-دسته-رکابی-ضخیم-8090-سفید</t>
  </si>
  <si>
    <t>کیسه-زباله-بزرگ-دسته-رکابی-ضخیم-8090-طوسی</t>
  </si>
  <si>
    <t>کیسه-زباله-بزرگ-دسته-رکابی-ضخیم-8090-مشکی</t>
  </si>
  <si>
    <t>نایلون عریض گلخانه ای | ضخیم (025) | عرض 3 متر</t>
  </si>
  <si>
    <t>نایلون-عریض-گلخانه-ای-ضخیم-025-عرض-3-متر</t>
  </si>
  <si>
    <t>NKH-0403220900</t>
  </si>
  <si>
    <t>نایلون عریض گلخانه ای | ضخیم (025) | عرض 6 متر</t>
  </si>
  <si>
    <t>نایلون-عریض-گلخانه-ای-ضخیم-025-عرض-6-متر</t>
  </si>
  <si>
    <t>NKH-0403220901</t>
  </si>
  <si>
    <t>نایلون عریض گلخانه ای | ضخیم (025) | عرض 2 متر</t>
  </si>
  <si>
    <t>نایلون-عریض-گلخانه-ای-ضخیم-025-عرض-2-متر</t>
  </si>
  <si>
    <t>NKH-0403220902</t>
  </si>
  <si>
    <t>نایلون عریض گلخانه ای | ضخیم (025) | عرض 8 متر</t>
  </si>
  <si>
    <t>نایلون-عریض-گلخانه-ای-ضخیم-025-عرض-8-متر</t>
  </si>
  <si>
    <t>NKH-0403220904</t>
  </si>
  <si>
    <t>نایلون عریض گلخانه ای | نسبتاً ضخیم (015) | عرض 3 متر</t>
  </si>
  <si>
    <t>نایلون-عریض-گلخانه-ای-نسبتاً-ضخیم-015-عر</t>
  </si>
  <si>
    <t>NKH-0403220908</t>
  </si>
  <si>
    <t>نایلون عریض گلخانه ای | نازک (07) | عرض 3 متر</t>
  </si>
  <si>
    <t>نایلون-عریض-گلخانه-ای-نازک-07-عرض-3-متر</t>
  </si>
  <si>
    <t>NKH-0403220910</t>
  </si>
  <si>
    <t>نایلون عریض گلخانه ای | نازک (07) | عرض 2 متر</t>
  </si>
  <si>
    <t>نایلون-عریض-گلخانه-ای-نازک-07-عرض-2-متر</t>
  </si>
  <si>
    <t>NKH-0403220915</t>
  </si>
  <si>
    <t>گونی پلاستیکی تک لا | 35*55 | سفید خط دار</t>
  </si>
  <si>
    <t>گونی-پلاستیکی-تک-لا-3555</t>
  </si>
  <si>
    <t>NKH0403230000</t>
  </si>
  <si>
    <t>https://noruzkhan.com/product/%da%af%d9%88%d9%86%db%8c-%d9%be%d9%84%d8%a7%d8%b3%d8%aa%db%8c%da%a9%db%8c-%d8%aa%da%a9-%d9%84%d8%a7-3555/</t>
  </si>
  <si>
    <t>گونی پلاستیکی تک لا | 50*70 | سفید خط دار</t>
  </si>
  <si>
    <t>گونی-پلاستیکی-تک-لا-5070</t>
  </si>
  <si>
    <t>NKH0403230001</t>
  </si>
  <si>
    <t>https://noruzkhan.com/product/%da%af%d9%88%d9%86%db%8c-%d9%be%d9%84%d8%a7%d8%b3%d8%aa%db%8c%da%a9%db%8c-%d8%aa%da%a9-%d9%84%d8%a7-5070/</t>
  </si>
  <si>
    <t>گونی پلاستیکی تک لا | 80*120 | سفید خط دار</t>
  </si>
  <si>
    <t>گونی-پلاستیکی-تک-لا-80120</t>
  </si>
  <si>
    <t>NKH0403230002</t>
  </si>
  <si>
    <t>https://noruzkhan.com/product/%da%af%d9%88%d9%86%db%8c-%d9%be%d9%84%d8%a7%d8%b3%d8%aa%db%8c%da%a9%db%8c-%d8%aa%da%a9-%d9%84%d8%a7-80120/</t>
  </si>
  <si>
    <t>گونی پلاستیکی تک لا | 100*130 | سفید خط دار</t>
  </si>
  <si>
    <t>گونی-پلاستیکی-تک-لا-100130</t>
  </si>
  <si>
    <t>NKH0403230003</t>
  </si>
  <si>
    <t>https://noruzkhan.com/product/%da%af%d9%88%d9%86%db%8c-%d9%be%d9%84%d8%a7%d8%b3%d8%aa%db%8c%da%a9%db%8c-%d8%aa%da%a9-%d9%84%d8%a7-100130/</t>
  </si>
  <si>
    <t>گونی پلاستیکی تک لا | 110*160 | سفید خط دار</t>
  </si>
  <si>
    <t>گونی-پلاستیکی-تک-لا-110160</t>
  </si>
  <si>
    <t>NKH0403230015</t>
  </si>
  <si>
    <t>https://noruzkhan.com/product/%da%af%d9%88%d9%86%db%8c-%d9%be%d9%84%d8%a7%d8%b3%d8%aa%db%8c%da%a9%db%8c-%d8%aa%da%a9-%d9%84%d8%a7-110160/</t>
  </si>
  <si>
    <t>گونی پلاستیکی تک لا | 40*60 | سفید</t>
  </si>
  <si>
    <t>گونی-پلاستیکی-تک-لا-4060</t>
  </si>
  <si>
    <t>NKH0403230016</t>
  </si>
  <si>
    <t>https://noruzkhan.com/product/%da%af%d9%88%d9%86%db%8c-%d9%be%d9%84%d8%a7%d8%b3%d8%aa%db%8c%da%a9%db%8c-%d8%aa%da%a9-%d9%84%d8%a7-4060/</t>
  </si>
  <si>
    <t>گونی پلاستیکی تک لا | 40*70 | سفید</t>
  </si>
  <si>
    <t>گونی-پلاستیکی-تک-لا-4070</t>
  </si>
  <si>
    <t>NKH0403230017</t>
  </si>
  <si>
    <t>https://noruzkhan.com/product/%da%af%d9%88%d9%86%db%8c-%d9%be%d9%84%d8%a7%d8%b3%d8%aa%db%8c%da%a9%db%8c-%d8%aa%da%a9-%d9%84%d8%a7-4070/</t>
  </si>
  <si>
    <t>گونی پلاستیکی تک لا | 60*90 | سفید</t>
  </si>
  <si>
    <t>گونی-پلاستیکی-تک-لا-6090</t>
  </si>
  <si>
    <t>NKH0403230018</t>
  </si>
  <si>
    <t>https://noruzkhan.com/product/%da%af%d9%88%d9%86%db%8c-%d9%be%d9%84%d8%a7%d8%b3%d8%aa%db%8c%da%a9%db%8c-%d8%aa%da%a9-%d9%84%d8%a7-6090/</t>
  </si>
  <si>
    <t>گونی پلاستیکی تک لا | 70*110 | سفید خط دار پرچمی</t>
  </si>
  <si>
    <t>گونی-پلاستیکی-تک-لا-70110</t>
  </si>
  <si>
    <t>NKH0403230019</t>
  </si>
  <si>
    <t>https://noruzkhan.com/product/%da%af%d9%88%d9%86%db%8c-%d9%be%d9%84%d8%a7%d8%b3%d8%aa%db%8c%da%a9%db%8c-%d8%aa%da%a9-%d9%84%d8%a7-70110/</t>
  </si>
  <si>
    <t>گونی پلاستیکی تک لا | 140*170 | سفید خط دار</t>
  </si>
  <si>
    <t>گونی-پلاستیکی-تک-لا-140170</t>
  </si>
  <si>
    <t>NKH0403230020</t>
  </si>
  <si>
    <t>https://noruzkhan.com/product/%da%af%d9%88%d9%86%db%8c-%d9%be%d9%84%d8%a7%d8%b3%d8%aa%db%8c%da%a9%db%8c-%d8%aa%da%a9-%d9%84%d8%a7-140170/</t>
  </si>
  <si>
    <t>گونی پلاستیکی تک لا | 150*170 | نارنجی</t>
  </si>
  <si>
    <t>گونی-پلاستیکی-تک-لا-150170</t>
  </si>
  <si>
    <t>NKH0403230025</t>
  </si>
  <si>
    <t>https://noruzkhan.com/product/%da%af%d9%88%d9%86%db%8c-%d9%be%d9%84%d8%a7%d8%b3%d8%aa%db%8c%da%a9%db%8c-%d8%aa%da%a9-%d9%84%d8%a7-150170/</t>
  </si>
  <si>
    <t>گونی پلاستیکی تک لا | 150*200 | نارنجی</t>
  </si>
  <si>
    <t>گونی-پلاستیکی-تک-لا-150200</t>
  </si>
  <si>
    <t>NKH0403230026</t>
  </si>
  <si>
    <t>https://noruzkhan.com/product/%da%af%d9%88%d9%86%db%8c-%d9%be%d9%84%d8%a7%d8%b3%d8%aa%db%8c%da%a9%db%8c-%d8%aa%da%a9-%d9%84%d8%a7-150200/</t>
  </si>
  <si>
    <t>گونی پلاستیکی تک لا | 110*160 | نارنجی</t>
  </si>
  <si>
    <t>گونی-پلاستیکی-تک-لا-110160-نارنجی</t>
  </si>
  <si>
    <t>NKH0403230029</t>
  </si>
  <si>
    <t>https://noruzkhan.com/product/%da%af%d9%88%d9%86%db%8c-%d9%be%d9%84%d8%a7%d8%b3%d8%aa%db%8c%da%a9%db%8c-%d8%aa%da%a9-%d9%84%d8%a7-110160-%d9%86%d8%a7%d8%b1%d9%86%d8%ac%db%8c/</t>
  </si>
  <si>
    <t>هزینه عملیات</t>
  </si>
  <si>
    <t>آهنربا-نواری-پشت-چسب-دار-ضخامت-2-میل-عرض</t>
  </si>
  <si>
    <t>NKH-0404302335</t>
  </si>
  <si>
    <t>https://noruzkhan.com/product/%d8%a2%d9%87%d9%86%d8%b1%d8%a8%d8%a7-%d9%86%d9%88%d8%a7%d8%b1%db%8c-%d9%be%d8%b4%d8%aa-%da%86%d8%b3%d8%a8-%d8%af%d8%a7%d8%b1-%d8%b6%d8%ae%d8%a7%d9%85%d8%aa-2-%d9%85%db%8c%d9%84-%d8%b9%d8%b1%d8%b6/</t>
  </si>
  <si>
    <t>آهنربا-نواری-ضخامت-2-میل-عرض-1-7-سانت-10-متر</t>
  </si>
  <si>
    <t>NKH-0404310001</t>
  </si>
  <si>
    <t>https://noruzkhan.com/product/%d8%a2%d9%87%d9%86%d8%b1%d8%a8%d8%a7-%d9%86%d9%88%d8%a7%d8%b1%db%8c-%d8%b6%d8%ae%d8%a7%d9%85%d8%aa-2-%d9%85%db%8c%d9%84-%d8%b9%d8%b1%d8%b6-1-7-%d8%b3%d8%a7%d9%86%d8%aa-10-%d9%85%d8%aa%d8%b1/</t>
  </si>
  <si>
    <t>کیسه نایلونی شاپینگ بگ Shopping Bag | 50*60 | دسته بندی (زنبیلی) | بسته 1 کیلویی</t>
  </si>
  <si>
    <t>کیسه-نایلونی-شاپینگ-بگ-shopping-bag-5060-دسته-بندی-ز</t>
  </si>
  <si>
    <t>NKH-0404311507</t>
  </si>
  <si>
    <t>https://noruzkhan.com/product/%da%a9%db%8c%d8%b3%d9%87-%d9%86%d8%a7%db%8c%d9%84%d9%88%d9%86%db%8c-%d8%b4%d8%a7%d9%be%db%8c%d9%86%da%af-%d8%a8%da%af-shopping-bag-5060-%d8%af%d8%b3%d8%aa%d9%87-%d8%a8%d9%86%d8%af%db%8c-%d8%b2/</t>
  </si>
  <si>
    <t>کیسه نایلونی شاپینگ بگ Shopping Bag | 50*60 | دسته بندی (زنبیلی) | بسته 1 کیلویی - سفید</t>
  </si>
  <si>
    <t>کیسه-نایلونی-شاپینگ-بگ-shoping-bag-دسته-موزی-سا-11</t>
  </si>
  <si>
    <t>کیسه نایلونی شاپینگ بگ Shopping Bag | 50*60 | دسته بندی (زنبیلی) | بسته 1 کیلویی - مشکی</t>
  </si>
  <si>
    <t>کیسه-نایلونی-شاپینگ-بگ-shoping-bag-دسته-موزی-سا-12</t>
  </si>
  <si>
    <t>کیسه نایلونی شاپینگ بگ Shopping Bag | 40*50 | دسته بندی (زنبیلی) | بسته 1 کیلویی</t>
  </si>
  <si>
    <t>کیسه-نایلونی-شاپینگ-بگ-shopping-bag-4050-دسته-بندی-ز</t>
  </si>
  <si>
    <t>NKH-0404311508</t>
  </si>
  <si>
    <t>https://noruzkhan.com/product/%da%a9%db%8c%d8%b3%d9%87-%d9%86%d8%a7%db%8c%d9%84%d9%88%d9%86%db%8c-%d8%b4%d8%a7%d9%be%db%8c%d9%86%da%af-%d8%a8%da%af-shopping-bag-4050-%d8%af%d8%b3%d8%aa%d9%87-%d8%a8%d9%86%d8%af%db%8c-%d8%b2/</t>
  </si>
  <si>
    <t>کیسه نایلونی شاپینگ بگ Shopping Bag | 40*50 | دسته بندی (زنبیلی) | بسته 1 کیلویی - سفید</t>
  </si>
  <si>
    <t>کیسه-نایلونی-شاپینگ-بگ-shoping-bag-دسته-موزی-سا-13</t>
  </si>
  <si>
    <t>کیسه نایلونی شاپینگ بگ Shopping Bag | 40*50 | دسته بندی (زنبیلی) | بسته 1 کیلویی - مشکی</t>
  </si>
  <si>
    <t>کیسه-نایلونی-شاپینگ-بگ-shoping-bag-دسته-موزی-سا-14</t>
  </si>
  <si>
    <t>کیسه نایلونی شاپینگ بگ Shopping Bag | 35*45 | دسته بندی (زنبیلی) | بسته 1 کیلویی</t>
  </si>
  <si>
    <t>کیسه-نایلونی-شاپینگ-بگ-shopping-bag-3545-دسته-بندی-ز</t>
  </si>
  <si>
    <t>NKH-0404311509</t>
  </si>
  <si>
    <t>https://noruzkhan.com/product/%da%a9%db%8c%d8%b3%d9%87-%d9%86%d8%a7%db%8c%d9%84%d9%88%d9%86%db%8c-%d8%b4%d8%a7%d9%be%db%8c%d9%86%da%af-%d8%a8%da%af-shopping-bag-3545-%d8%af%d8%b3%d8%aa%d9%87-%d8%a8%d9%86%d8%af%db%8c-%d8%b2/</t>
  </si>
  <si>
    <t>کیسه نایلونی شاپینگ بگ Shopping Bag | 35*45 | دسته بندی (زنبیلی) | بسته 1 کیلویی - سفید</t>
  </si>
  <si>
    <t>کیسه-نایلونی-شاپینگ-بگ-shoping-bag-دسته-موزی-سا-15</t>
  </si>
  <si>
    <t>کیسه نایلونی شاپینگ بگ Shopping Bag | 35*45 | دسته بندی (زنبیلی) | بسته 1 کیلویی - مشکی</t>
  </si>
  <si>
    <t>کیسه-نایلونی-شاپینگ-بگ-shoping-bag-دسته-موزی-سا-16</t>
  </si>
  <si>
    <t>کیسه نایلونی شاپینگ بگ Shopping Bag | 30*40 | دسته بندی (زنبیلی) | بسته 1 کیلویی</t>
  </si>
  <si>
    <t>کیسه-نایلونی-شاپینگ-بگ-shopping-bag-3040-دسته-بندی-ز</t>
  </si>
  <si>
    <t>NKH-0404311510</t>
  </si>
  <si>
    <t>https://noruzkhan.com/product/%da%a9%db%8c%d8%b3%d9%87-%d9%86%d8%a7%db%8c%d9%84%d9%88%d9%86%db%8c-%d8%b4%d8%a7%d9%be%db%8c%d9%86%da%af-%d8%a8%da%af-shopping-bag-3040-%d8%af%d8%b3%d8%aa%d9%87-%d8%a8%d9%86%d8%af%db%8c-%d8%b2/</t>
  </si>
  <si>
    <t>کیسه نایلونی شاپینگ بگ Shopping Bag | 30*40 | دسته بندی (زنبیلی) | بسته 1 کیلویی - سفید</t>
  </si>
  <si>
    <t>کیسه-نایلونی-شاپینگ-بگ-shoping-bag-دسته-موزی-سا-17</t>
  </si>
  <si>
    <t>کیسه نایلونی شاپینگ بگ Shopping Bag | 30*40 | دسته بندی (زنبیلی) | بسته 1 کیلویی - مشکی</t>
  </si>
  <si>
    <t>کیسه-نایلونی-شاپینگ-بگ-shoping-bag-دسته-موزی-سا-18</t>
  </si>
  <si>
    <t>کارتن-پستی-سایز-1</t>
  </si>
  <si>
    <t>NKH-4040510-0111</t>
  </si>
  <si>
    <t>https://noruzkhan.com/product/%da%a9%d8%a7%d8%b1%d8%aa%d9%86-%d9%be%d8%b3%d8%aa%db%8c-%d8%b3%d8%a7%db%8c%d8%b2-1/</t>
  </si>
  <si>
    <t>کارتن-پستی-سایز-2</t>
  </si>
  <si>
    <t>NKH-4040510-0146</t>
  </si>
  <si>
    <t>https://noruzkhan.com/product/%da%a9%d8%a7%d8%b1%d8%aa%d9%86-%d9%be%d8%b3%d8%aa%db%8c-%d8%b3%d8%a7%db%8c%d8%b2-2/</t>
  </si>
  <si>
    <t>کارتن-پستی-سایز-3</t>
  </si>
  <si>
    <t>NKH-4040510-0202</t>
  </si>
  <si>
    <t>https://noruzkhan.com/product/%da%a9%d8%a7%d8%b1%d8%aa%d9%86-%d9%be%d8%b3%d8%aa%db%8c-%d8%b3%d8%a7%db%8c%d8%b2-3/</t>
  </si>
  <si>
    <t>کارتن-پستی-سایز-4</t>
  </si>
  <si>
    <t>NKH-4040510-0217</t>
  </si>
  <si>
    <t>https://noruzkhan.com/product/%da%a9%d8%a7%d8%b1%d8%aa%d9%86-%d9%be%d8%b3%d8%aa%db%8c-%d8%b3%d8%a7%db%8c%d8%b2-4/</t>
  </si>
  <si>
    <t>کارتن-پستی-سایز-5</t>
  </si>
  <si>
    <t>NKH-4040510-0343</t>
  </si>
  <si>
    <t>https://noruzkhan.com/product/%da%a9%d8%a7%d8%b1%d8%aa%d9%86-%d9%be%d8%b3%d8%aa%db%8c-%d8%b3%d8%a7%db%8c%d8%b2-5/</t>
  </si>
  <si>
    <t>کارتن-پستی-سایز-6</t>
  </si>
  <si>
    <t>NKH-4040510-0348</t>
  </si>
  <si>
    <t>https://noruzkhan.com/product/%da%a9%d8%a7%d8%b1%d8%aa%d9%86-%d9%be%d8%b3%d8%aa%db%8c-%d8%b3%d8%a7%db%8c%d8%b2-6/</t>
  </si>
  <si>
    <t>کارتن-پستی-سایز-7</t>
  </si>
  <si>
    <t>NKH-4040510-0353</t>
  </si>
  <si>
    <t>https://noruzkhan.com/product/%da%a9%d8%a7%d8%b1%d8%aa%d9%86-%d9%be%d8%b3%d8%aa%db%8c-%d8%b3%d8%a7%db%8c%d8%b2-7/</t>
  </si>
  <si>
    <t>کارتن-پستی-سایز-8</t>
  </si>
  <si>
    <t>NKH-4040510-0400</t>
  </si>
  <si>
    <t>https://noruzkhan.com/product/%da%a9%d8%a7%d8%b1%d8%aa%d9%86-%d9%be%d8%b3%d8%aa%db%8c-%d8%b3%d8%a7%db%8c%d8%b2-8/</t>
  </si>
  <si>
    <t>کارتن-پستی-سایز-9</t>
  </si>
  <si>
    <t>NKH-4040510-0403</t>
  </si>
  <si>
    <t>https://noruzkhan.com/product/%da%a9%d8%a7%d8%b1%d8%aa%d9%86-%d9%be%d8%b3%d8%aa%db%8c-%d8%b3%d8%a7%db%8c%d8%b2-9/</t>
  </si>
  <si>
    <t>https://noruzkhan.com/wp-content/uploads/سلفون_لبه_چسب_دار_شفاف_68.jpg ! alt :  ! title : سلفون_لبه_چسب_دار_شفاف_6 ! desc :  ! caption :</t>
  </si>
  <si>
    <t>https://noruzkhan.com/wp-content/uploads/سلفون_لبه_چسب_دار_شفاف_810.jpg ! alt :  ! title : سلفون_لبه_چسب_دار_شفاف_8 ! desc :  ! caption :</t>
  </si>
  <si>
    <t>https://noruzkhan.com/wp-content/uploads/سلفون_لبه_چسب_دار_شفاف_1015.jpg ! alt :  ! title : سلفون_لبه_چسب_دار_شفاف_10 ! desc :  ! caption :</t>
  </si>
  <si>
    <t>https://noruzkhan.com/wp-content/uploads/سلفون_لبه_چسب_دار_شفاف2_1313.jpg ! alt :  ! title : سلفون_لبه_چسب_دار_شفاف2_13,13 ! desc :  ! caption :</t>
  </si>
  <si>
    <t>https://noruzkhan.com/wp-content/uploads/سلفون_لبه_چسب_دار_شفاف_1820.jpg ! alt :  ! title : سلفون_لبه_چسب_دار_شفاف_18 ! desc :  ! caption :</t>
  </si>
  <si>
    <t>https://noruzkhan.com/wp-content/uploads/سلفون_لبه_چسب_دار_شفاف_2030.jpg ! alt :  ! title : سلفون_لبه_چسب_دار_شفاف_20 ! desc :  ! caption :</t>
  </si>
  <si>
    <t>https://noruzkhan.com/wp-content/uploads/سلفون_لبه_چسب_دار_شفاف_2330.jpg ! alt :  ! title : سلفون_لبه_چسب_دار_شفاف_23 ! desc :  ! caption :</t>
  </si>
  <si>
    <t>https://noruzkhan.com/wp-content/uploads/سلفون_لبه_چسب_دار_شفاف_2838.jpg ! alt :  ! title : سلفون_لبه_چسب_دار_شفاف_28 ! desc :  ! caption :</t>
  </si>
  <si>
    <t>https://noruzkhan.com/wp-content/uploads/سلفون_لبه_چسب_دار_شفاف_3038.jpg ! alt :  ! title : سلفون_لبه_چسب_دار_شفاف_30 ! desc :  ! caption :</t>
  </si>
  <si>
    <t>https://noruzkhan.com/wp-content/uploads/سلفون_لبه_چسب_دار_شفاف_3059.jpg ! alt :  ! title : سلفون_لبه_چسب_دار_شفاف_30 ! desc :  ! caption :</t>
  </si>
  <si>
    <t>https://noruzkhan.com/wp-content/uploads/آهنربا-نواری-2-در-12-میل-فروشگاه-اینترنتی-نوروزخان-1.jpg ! alt : آهنربا نواری 2 در 12 ! title : آهنربا-نواری-2-در-12-میل-فروشگاه-اینترنتی-نوروزخان-1 ! desc : آهنربا نواری 2 در 12 ! caption : آهنربا نواری 2 در 12 | https://noruzkhan.com/wp-content/uploads/آهنربا-نواری-2-در-12-میل-فروشگاه-اینترنتی-نوروزخان-2.jpg ! alt :  ! title : آهنربا-نواری-2-در-12-میل-فروشگاه-اینترنتی-نوروزخان-2 ! desc :  ! caption :</t>
  </si>
  <si>
    <t>https://noruzkhan.com/wp-content/uploads/Cellphane_Dukht_Hararati_Nazok_30_20.jpg ! alt :  ! title : Cellphane_Dukht_Hararati_Nazok_30_20 ! desc :  ! caption :</t>
  </si>
  <si>
    <t>https://noruzkhan.com/wp-content/uploads/Cellphane_Dukht_Hararati_Nazok_10_8.jpg ! alt :  ! title : Cellphane_Dukht_Hararati_Nazok_10_8 ! desc :  ! caption :</t>
  </si>
  <si>
    <t>https://noruzkhan.com/wp-content/uploads/Cellphane_Dukht_Hararati_Nazok_15_10.jpg ! alt :  ! title : Cellphane_Dukht_Hararati_Nazok_15_10 ! desc :  ! caption :</t>
  </si>
  <si>
    <t>https://noruzkhan.com/wp-content/uploads/Cellphane_Dukht_Hararati_Nazok_16_13.jpg ! alt :  ! title : Cellphane_Dukht_Hararati_Nazok_16_13 ! desc :  ! caption :</t>
  </si>
  <si>
    <t>https://noruzkhan.com/wp-content/uploads/Cellphane_Dukht_Hararati_Nazok_20_15.jpg ! alt :  ! title : Cellphane_Dukht_Hararati_Nazok_20_15 ! desc :  ! caption :</t>
  </si>
  <si>
    <t>https://noruzkhan.com/wp-content/uploads/Cellphane_Dukht_Hararati_Nazok_25_18.jpg ! alt :  ! title : Cellphane_Dukht_Hararati_Nazok_25_18 ! desc :  ! caption :</t>
  </si>
  <si>
    <t>https://noruzkhan.com/wp-content/uploads/Cellphane_Dukht_Hararati_Nazok_35_25.jpg ! alt :  ! title : Cellphane_Dukht_Hararati_Nazok_35_25 ! desc :  ! caption :</t>
  </si>
  <si>
    <t>https://noruzkhan.com/wp-content/uploads/Cellphane_Dukht_Hararati_Nazok_40_30.jpg ! alt :  ! title : Cellphane_Dukht_Hararati_Nazok_40_30 ! desc :  ! caption :</t>
  </si>
  <si>
    <t>https://noruzkhan.com/wp-content/uploads/Cellphane_Dukht_Hararati_Nazok_45_35.jpg ! alt :  ! title : Cellphane_Dukht_Hararati_Nazok_45_35 ! desc :  ! caption :</t>
  </si>
  <si>
    <t>https://noruzkhan.com/wp-content/uploads/Cellphane_Dukht_Hararati_Nazok_50_40.jpg ! alt :  ! title : Cellphane_Dukht_Hararati_Nazok_50_40 ! desc :  ! caption :</t>
  </si>
  <si>
    <t>https://noruzkhan.com/wp-content/uploads/Cellphane_Dukht_Hararati_Nazok_60_40.jpg ! alt :  ! title : Cellphane_Dukht_Hararati_Nazok_60_40 ! desc :  ! caption :</t>
  </si>
  <si>
    <t>https://noruzkhan.com/wp-content/uploads/Cellphane_Dukht_Hararati_Nazok_65_45.jpg ! alt :  ! title : Cellphane_Dukht_Hararati_Nazok_65_45 ! desc :  ! caption :</t>
  </si>
  <si>
    <t>https://noruzkhan.com/wp-content/uploads/Cellphane_Dukht_Hararati_Nazok_60_50.jpg ! alt :  ! title : Cellphane_Dukht_Hararati_Nazok_60_50 ! desc :  ! caption :</t>
  </si>
  <si>
    <t>https://noruzkhan.com/wp-content/uploads/Cellphane_Dukht_Hararati_Nazok_70_50.jpg ! alt :  ! title : Cellphane_Dukht_Hararati_Nazok_70_50 ! desc :  ! caption :</t>
  </si>
  <si>
    <t>https://noruzkhan.com/wp-content/uploads/Cellphane_Dukht_Hararati_Zakhim_10_8.jpg ! alt :  ! title : Cellphane_Dukht_Hararati_Zakhim_10_8 ! desc :  ! caption :</t>
  </si>
  <si>
    <t>https://noruzkhan.com/wp-content/uploads/Cellphane_Dukht_Hararati_Zakhim_15_10.jpg ! alt :  ! title : Cellphane_Dukht_Hararati_Zakhim_15_10 ! desc :  ! caption :</t>
  </si>
  <si>
    <t>https://noruzkhan.com/wp-content/uploads/Cellphane_Dukht_Hararati_Zakhim_16_13.jpg ! alt :  ! title : Cellphane_Dukht_Hararati_Zakhim_16_13 ! desc :  ! caption :</t>
  </si>
  <si>
    <t>https://noruzkhan.com/wp-content/uploads/Cellphane_Dukht_Hararati_Zakhim_20_15.jpg ! alt :  ! title : Cellphane_Dukht_Hararati_Zakhim_20_15 ! desc :  ! caption :</t>
  </si>
  <si>
    <t>https://noruzkhan.com/wp-content/uploads/Cellphane_Dukht_Hararati_Zakhim_30_20.jpg ! alt :  ! title : Cellphane_Dukht_Hararati_Zakhim_30_20 ! desc :  ! caption :</t>
  </si>
  <si>
    <t>https://noruzkhan.com/wp-content/uploads/Cellphane_Dukht_Hararati_Zakhim_35_25.jpg ! alt :  ! title : Cellphane_Dukht_Hararati_Zakhim_35_25 ! desc :  ! caption :</t>
  </si>
  <si>
    <t>https://noruzkhan.com/wp-content/uploads/Cellphane_Dukht_Hararati_Zakhim_40_30.jpg ! alt :  ! title : Cellphane_Dukht_Hararati_Zakhim_40_30 ! desc :  ! caption :</t>
  </si>
  <si>
    <t>https://noruzkhan.com/wp-content/uploads/Cellphane_Dukht_Hararati_Zakhim_45_35.jpg ! alt :  ! title : Cellphane_Dukht_Hararati_Zakhim_45_35 ! desc :  ! caption :</t>
  </si>
  <si>
    <t>https://noruzkhan.com/wp-content/uploads/Cellphane_Dukht_Hararati_Zakhim_50_40.jpg ! alt :  ! title : Cellphane_Dukht_Hararati_Zakhim_50_40 ! desc :  ! caption :</t>
  </si>
  <si>
    <t>https://noruzkhan.com/wp-content/uploads/Cellphane_Dukht_Hararati_Zakhim_60_40.jpg ! alt :  ! title : Cellphane_Dukht_Hararati_Zakhim_60_40 ! desc :  ! caption :</t>
  </si>
  <si>
    <t>https://noruzkhan.com/wp-content/uploads/Cellphane_Dukht_Hararati_Zakhim_65_45.jpg ! alt :  ! title : Cellphane_Dukht_Hararati_Zakhim_65_45 ! desc :  ! caption :</t>
  </si>
  <si>
    <t>https://noruzkhan.com/wp-content/uploads/Cellphane_Dukht_Hararati_Zakhim_60_50.jpg ! alt :  ! title : Cellphane_Dukht_Hararati_Zakhim_60_50 ! desc :  ! caption :</t>
  </si>
  <si>
    <t>https://noruzkhan.com/wp-content/uploads/Cellphane_Dukht_Hararati_Zakhim_70_50.jpg ! alt :  ! title : Cellphane_Dukht_Hararati_Zakhim_70_50 ! desc :  ! caption :</t>
  </si>
  <si>
    <t>https://noruzkhan.com/wp-content/uploads/جعبه-جواهرات-چوبی-رنگ-آمیزی-با-دست1.jpg ! alt :  ! title : جعبه-جواهرات-چوبی-رنگ-آمیزی-با-دست1 ! desc :  ! caption :  | https://noruzkhan.com/wp-content/uploads/جعبه-جواهرات-چوبی-رنگ-آمیزی-با-دست2.jpg ! alt :  ! title : جعبه-جواهرات-چوبی-رنگ-آمیزی-با-دست2 ! desc :  ! caption :</t>
  </si>
  <si>
    <t>https://noruzkhan.com/wp-content/uploads/نایلون2-عریض-گلخانه-ای-یک-و-نیم-متر-دولا-3-متری-ضخامت-025.jpg ! alt :  ! title : نایلون2-عریض-گلخانه-ای-یک-و-نیم-متر-دولا-3-متری-ضخامت-025 ! desc :  ! caption :  | https://noruzkhan.com/wp-content/uploads/025.jpg ! alt :  ! title : 025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</si>
  <si>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https://noruzkhan.com/wp-content/uploads/نایلون2-عریض-گلخانه-ای-3متر-دولا-6-متری-ضخامت-025.jpg ! alt :  ! title : نایلون2-عریض-گلخانه-ای-3متر-دولا-6-متری-ضخامت-025 ! desc :  ! caption :  | https://noruzkhan.com/wp-content/uploads/025.jpg ! alt :  ! title : 025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</si>
  <si>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https://noruzkhan.com/wp-content/uploads/نایلون2-عریض-گلخانه-ای-2-متری-1-متر-دولا-نوروزخان.jpg ! alt :  ! title : نایلون2-عریض-گلخانه-ای-2-متری-1-متر-دولا-نوروزخان ! desc :  ! caption :  | https://noruzkhan.com/wp-content/uploads/025.jpg ! alt :  ! title : 025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</si>
  <si>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https://noruzkhan.com/wp-content/uploads/نایلون-عریض-8-متری-2-متری-چهارلایه-نوروزخان.jpg ! alt :  ! title : نایلون-عریض-8-متری-2-متری-چهارلایه-نوروزخان ! desc :  ! caption :  | https://noruzkhan.com/wp-content/uploads/025.jpg ! alt :  ! title : 025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</si>
  <si>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https://noruzkhan.com/wp-content/uploads/نایلون-عریض-گلخانه-ای-نسبتا-ضخیم-015-عرض-3-دولایه-یک-و-نیم-متری-نوروزخان.jpg ! alt :  ! title : نایلون-عریض-گلخانه-ای-نسبتا-ضخیم-015-عرض-3-دولایه-یک-و-نیم-متری-نوروزخان ! desc :  ! caption :  | https://noruzkhan.com/wp-content/uploads/015.jpg ! alt :  ! title : 015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</si>
  <si>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https://noruzkhan.com/wp-content/uploads/نایلون-گلخانه-ای-عریض-ضخامت-نازک-07-عرض-3-دو-لایه-یک-و-نیم-متری-نوروزخان.jpg ! alt :  ! title : نایلون-گلخانه-ای-عریض-ضخامت-نازک-07-عرض-3-دو-لایه-یک-و-نیم-متری-نوروزخان ! desc :  ! caption :  | https://noruzkhan.com/wp-content/uploads/07.jpg ! alt :  ! title : 07 ! desc :  ! caption :  | https://noruzkhan.com/wp-content/uploads/91tT7vLk4qL._AC_SX679.jpg ! alt :  ! title : 91tT7vLk4qL._AC_SX679 ! desc :  ! caption :  | https://noruzkhan.com/wp-content/uploads/71a90USOQPL._AC_SX679.jpg ! alt :  ! title : 71a90USOQPL._AC_SX679 ! desc :  ! caption :</t>
  </si>
  <si>
    <t>https://noruzkhan.com/wp-content/uploads/نایلون-عریض-گلخانه-ای-نازک-07-با-عرض-2-متر-دولایه-یک-متری-نوروزخان.jpg ! alt :  ! title : نایلون-عریض-گلخانه-ای-نازک-07-با-عرض-2-متر-دولایه-یک-متری-نوروزخان ! desc :  ! caption :  | https://noruzkhan.com/wp-content/uploads/07.jpg ! alt :  ! title : 07 ! desc :  ! caption :  | https://noruzkhan.com/wp-content/uploads/91tT7vLk4qL._AC_SX679.jpg ! alt :  ! title : 91tT7vLk4qL._AC_SX679 ! desc :  ! caption :  | https://noruzkhan.com/wp-content/uploads/71a90USOQPL._AC_SX679.jpg ! alt :  ! title : 71a90USOQPL._AC_SX679 ! desc :  ! caption :</t>
  </si>
  <si>
    <t>https://noruzkhan.com/wp-content/uploads/سلفون_لبه_چسب_دار_شفاف_21530.jpg ! alt :  ! title : سلفون_لبه_چسب_دار_شفاف_215 ! desc :  ! caption :</t>
  </si>
  <si>
    <t>https://noruzkhan.com/wp-content/uploads/سلفون_لبه_چسب_دار_شفاف_1220.jpg ! alt :  ! title : سلفون_لبه_چسب_دار_شفاف_12 ! desc :  ! caption :</t>
  </si>
  <si>
    <t>https://noruzkhan.com/wp-content/uploads/سلفون_لبه_چسب_دار_شفاف_1520.jpg ! alt :  ! title : سلفون_لبه_چسب_دار_شفاف_15 ! desc :  ! caption :</t>
  </si>
  <si>
    <t>https://noruzkhan.com/wp-content/uploads/سلفون_لبه_چسب_دار_شفاف_1215.jpg ! alt :  ! title : سلفون_لبه_چسب_دار_شفاف_12 ! desc :  ! caption :</t>
  </si>
  <si>
    <t>https://noruzkhan.com/wp-content/uploads/سلفون_لبه_چسب_دار_شفاف_1318.jpg ! alt :  ! title : سلفون_لبه_چسب_دار_شفاف_13 ! desc :  ! caption :</t>
  </si>
  <si>
    <t>https://noruzkhan.com/wp-content/uploads/سلفون_لبه_چسب_دار_شفاف_1515.jpg ! alt :  ! title : سلفون_لبه_چسب_دار_شفاف_15 ! desc :  ! caption :</t>
  </si>
  <si>
    <t>https://noruzkhan.com/wp-content/uploads/سلفون_لبه_چسب_دار_شفاف_1526.jpg ! alt :  ! title : سلفون_لبه_چسب_دار_شفاف_15 ! desc :  ! caption :</t>
  </si>
  <si>
    <t>https://noruzkhan.com/wp-content/uploads/سلفون_لبه_چسب_دار_شفاف_165235.jpg ! alt :  ! title : سلفون_لبه_چسب_دار_شفاف_165 ! desc :  ! caption :</t>
  </si>
  <si>
    <t>https://noruzkhan.com/wp-content/uploads/سلفون_لبه_چسب_دار_شفاف_1634.jpg ! alt :  ! title : سلفون_لبه_چسب_دار_شفاف_16 ! desc :  ! caption :</t>
  </si>
  <si>
    <t>https://noruzkhan.com/wp-content/uploads/سلفون_لبه_چسب_دار_شفاف_1826.jpg ! alt :  ! title : سلفون_لبه_چسب_دار_شفاف_18 ! desc :  ! caption :</t>
  </si>
  <si>
    <t>https://noruzkhan.com/wp-content/uploads/سلفون_لبه_چسب_دار_شفاف_1926.jpg ! alt :  ! title : سلفون_لبه_چسب_دار_شفاف_19 ! desc :  ! caption :</t>
  </si>
  <si>
    <t>https://noruzkhan.com/wp-content/uploads/سلفون_لبه_چسب_دار_شفاف_2026.jpg ! alt :  ! title : سلفون_لبه_چسب_دار_شفاف_20 ! desc :  ! caption :</t>
  </si>
  <si>
    <t>https://noruzkhan.com/wp-content/uploads/سلفون_لبه_چسب_دار_شفاف_2334.jpg ! alt :  ! title : سلفون_لبه_چسب_دار_شفاف_23 ! desc :  ! caption :</t>
  </si>
  <si>
    <t>https://noruzkhan.com/wp-content/uploads/سلفون_لبه_چسب_دار_شفاف_2434.jpg ! alt :  ! title : سلفون_لبه_چسب_دار_شفاف_24 ! desc :  ! caption :</t>
  </si>
  <si>
    <t>https://noruzkhan.com/wp-content/uploads/سلفون_لبه_چسب_دار_شفاف_2534.jpg ! alt :  ! title : سلفون_لبه_چسب_دار_شفاف_25 ! desc :  ! caption :</t>
  </si>
  <si>
    <t>https://noruzkhan.com/wp-content/uploads/سلفون_لبه_چسب_دار_شفاف_2438.jpg ! alt :  ! title : سلفون_لبه_چسب_دار_شفاف_24 ! desc :  ! caption :</t>
  </si>
  <si>
    <t>https://noruzkhan.com/wp-content/uploads/سلفون_لبه_چسب_دار_شفاف_2538.jpg ! alt :  ! title : سلفون_لبه_چسب_دار_شفاف_25 ! desc :  ! caption :</t>
  </si>
  <si>
    <t>https://noruzkhan.com/wp-content/uploads/سلفون_لبه_چسب_دار_شفاف_3043.jpg ! alt :  ! title : سلفون_لبه_چسب_دار_شفاف_30 ! desc :  ! caption :</t>
  </si>
  <si>
    <t>https://noruzkhan.com/wp-content/uploads/سلفون_لبه_چسب_دار_شفاف_3049.jpg ! alt :  ! title : سلفون_لبه_چسب_دار_شفاف_30 ! desc :  ! caption :</t>
  </si>
  <si>
    <t>https://noruzkhan.com/wp-content/uploads/سلفون_لبه_چسب_دار_شفاف_3243.jpg ! alt :  ! title : سلفون_لبه_چسب_دار_شفاف_32 ! desc :  ! caption :</t>
  </si>
  <si>
    <t>https://noruzkhan.com/wp-content/uploads/2سلفون_لبه_چسب_دار_شفاف_3534.jpg ! alt :  ! title : 2سلفون_لبه_چسب_دار_شفاف_35,34 ! desc :  ! caption :</t>
  </si>
  <si>
    <t>https://noruzkhan.com/wp-content/uploads/سلفون_لبه_چسب_دار_شفاف_3543.jpg ! alt :  ! title : سلفون_لبه_چسب_دار_شفاف_35 ! desc :  ! caption :</t>
  </si>
  <si>
    <t>https://noruzkhan.com/wp-content/uploads/سلفون_لبه_چسب_دار_شفاف_3549.jpg ! alt :  ! title : سلفون_لبه_چسب_دار_شفاف_35 ! desc :  ! caption :</t>
  </si>
  <si>
    <t>https://noruzkhan.com/wp-content/uploads/سلفون_لبه_چسب_دار_شفاف_3558.jpg ! alt :  ! title : سلفون_لبه_چسب_دار_شفاف_35 ! desc :  ! caption :</t>
  </si>
  <si>
    <t>https://noruzkhan.com/wp-content/uploads/سلفون_لبه_چسب_دار_شفاف_4040.jpg ! alt :  ! title : سلفون_لبه_چسب_دار_شفاف_40 ! desc :  ! caption :</t>
  </si>
  <si>
    <t>https://noruzkhan.com/wp-content/uploads/سلفون_لبه_چسب_دار_شفاف_4049.jpg ! alt :  ! title : سلفون_لبه_چسب_دار_شفاف_40 ! desc :  ! caption :</t>
  </si>
  <si>
    <t>https://noruzkhan.com/wp-content/uploads/سلفون_لبه_چسب_دار_شفاف_3853.jpg ! alt :  ! title : سلفون_لبه_چسب_دار_شفاف_38 ! desc :  ! caption :</t>
  </si>
  <si>
    <t>https://noruzkhan.com/wp-content/uploads/سلفون_لبه_چسب_دار_شفاف_4058.jpg ! alt :  ! title : سلفون_لبه_چسب_دار_شفاف_40 ! desc :  ! caption :</t>
  </si>
  <si>
    <t>https://noruzkhan.com/wp-content/uploads/سلفون_لبه_چسب_دار_شفاف_4558.jpg ! alt :  ! title : سلفون_لبه_چسب_دار_شفاف_45 ! desc :  ! caption :</t>
  </si>
  <si>
    <t>https://noruzkhan.com/wp-content/uploads/سلفون_لبه_چسب_دار_شفاف_710.jpg ! alt :  ! title : سلفون_لبه_چسب_دار_شفاف_7 ! desc :  ! caption :</t>
  </si>
  <si>
    <t>https://noruzkhan.com/wp-content/uploads/سلفون_لبه_چسب_دار_شفاف_815.jpg ! alt :  ! title : سلفون_لبه_چسب_دار_شفاف_8 ! desc :  ! caption :</t>
  </si>
  <si>
    <t>https://noruzkhan.com/wp-content/uploads/سلفون_لبه_چسب_دار_شفاف_820.jpg ! alt :  ! title : سلفون_لبه_چسب_دار_شفاف_8 ! desc :  ! caption :</t>
  </si>
  <si>
    <t>https://noruzkhan.com/wp-content/uploads/سلفون_لبه_چسب_دار_شفاف_1013.jpg ! alt :  ! title : سلفون_لبه_چسب_دار_شفاف_10 ! desc :  ! caption :</t>
  </si>
  <si>
    <t>https://noruzkhan.com/wp-content/uploads/سلفون_لبه_چسب_دار_شفاف_1020.jpg ! alt :  ! title : سلفون_لبه_چسب_دار_شفاف_10 ! desc :  ! caption :</t>
  </si>
  <si>
    <t>https://noruzkhan.com/wp-content/uploads/سلفون_لبه_چسب_دار_شفاف_1115.jpg ! alt :  ! title : سلفون_لبه_چسب_دار_شفاف_11 ! desc :  ! caption :</t>
  </si>
  <si>
    <t>https://noruzkhan.com/wp-content/uploads/سلفون-لبه-چسبدار-طرح-پاپیونی-13-در-16.jpg ! alt :  ! title : سلفون-لبه-چسبدار-طرح-پاپیونی-13-در-16 ! desc :  ! caption :</t>
  </si>
  <si>
    <t>https://noruzkhan.com/wp-content/uploads/سلفون-لبه-چسبدار-طرح-خرگوشی-13-در-16.jpg ! alt :  ! title : سلفون-لبه-چسبدار-طرح-خرگوشی-13-در-16 ! desc :  ! caption :</t>
  </si>
  <si>
    <t>https://noruzkhan.com/wp-content/uploads/سلفون-لبه-چسبدار-طرح-کیتی-13-در-16.jpg ! alt :  ! title : سلفون-لبه-چسبدار-طرح-کیتی-13-در-16 ! desc :  ! caption :</t>
  </si>
  <si>
    <t>https://noruzkhan.com/wp-content/uploads/Cellphane_205_14_1kg.jpg ! alt :  ! title : Cellphane_20,5_14_1kg ! desc :  ! caption :</t>
  </si>
  <si>
    <t>https://noruzkhan.com/wp-content/uploads/سلفون-پشت-صدفی-طول-15-عرض-10-بسته-1-کیلویی.jpg ! alt :  ! title : سلفون-پشت-صدفی-طول-15-عرض-10-بسته-1-کیلویی ! desc :  ! caption :</t>
  </si>
  <si>
    <t>https://noruzkhan.com/wp-content/uploads/سلفون-پشت-صدفی-طول-18-عرض-13-بسته-1-کیلویی.jpg ! alt :  ! title : سلفون-پشت-صدفی-طول-18-عرض-13-بسته-1-کیلویی ! desc :  ! caption :</t>
  </si>
  <si>
    <t>https://noruzkhan.com/wp-content/uploads/سلفون-پشت-صدفی-طول-20-عرض-15-بسته-1-کیلویی.jpg ! alt :  ! title : سلفون-پشت-صدفی-طول-20-عرض-15-بسته-1-کیلویی ! desc :  ! caption :</t>
  </si>
  <si>
    <t>https://noruzkhan.com/wp-content/uploads/سلفون-پشت-صدفی-طول-25-عرض-15-بسته-1-کیلویی.jpg ! alt :  ! title : سلفون-پشت-صدفی-طول-25-عرض-15-بسته-1-کیلویی ! desc :  ! caption :</t>
  </si>
  <si>
    <t>https://noruzkhan.com/wp-content/uploads/سلفون-پشت-صدفی-طول-25-عرض-18-بسته-1-کیلویی.jpg ! alt :  ! title : سلفون-پشت-صدفی-طول-25-عرض-18-بسته-1-کیلویی ! desc :  ! caption :</t>
  </si>
  <si>
    <t>https://noruzkhan.com/wp-content/uploads/سلفون-پشت-صدفی-طول-25-عرض20-بسته-1-کیلویی.jpg ! alt :  ! title : سلفون-پشت-صدفی-طول-25-عرض20-بسته-1-کیلویی ! desc :  ! caption :</t>
  </si>
  <si>
    <t>https://noruzkhan.com/wp-content/uploads/سلفون-پشت-صدفی-طول-20-عرض20-بسته-1-کیلویی.jpg ! alt :  ! title : سلفون-پشت-صدفی-طول-20-عرض20-بسته-1-کیلویی ! desc :  ! caption :</t>
  </si>
  <si>
    <t>https://noruzkhan.com/wp-content/uploads/سلفون-پشت-صدفی-طول30-عرض20-بسته-1-کیلویی.jpg ! alt :  ! title : سلفون-پشت-صدفی-طول30-عرض20-بسته-1-کیلویی ! desc :  ! caption :</t>
  </si>
  <si>
    <t>https://noruzkhan.com/wp-content/uploads/سلفون-پشت-صدفی-طول34-عرض20-بسته-1-کیلویی.jpg ! alt :  ! title : سلفون-پشت-صدفی-طول34-عرض20-بسته-1-کیلویی ! desc :  ! caption :</t>
  </si>
  <si>
    <t>https://noruzkhan.com/wp-content/uploads/سلفون-پشت-صدفی-طول40-عرض15-بسته-1-کیلویی.jpg ! alt :  ! title : سلفون-پشت-صدفی-طول40-عرض15-بسته-1-کیلویی ! desc :  ! caption :</t>
  </si>
  <si>
    <t>https://noruzkhan.com/wp-content/uploads/سلفون-پشت-صدفی-طول30-عرض13-بسته-1-کیلویی.jpg ! alt :  ! title : سلفون-پشت-صدفی-طول30-عرض13-بسته-1-کیلویی ! desc :  ! caption :</t>
  </si>
  <si>
    <t>https://noruzkhan.com/wp-content/uploads/سلفون-پشت-صدفی-طول30-عرض14-بسته-1-کیلویی.jpg ! alt :  ! title : سلفون-پشت-صدفی-طول30-عرض14-بسته-1-کیلویی ! desc :  ! caption :</t>
  </si>
  <si>
    <t>https://noruzkhan.com/wp-content/uploads/سلفون-پشت-صدفی-طول30-عرض15-بسته-1-کیلویی.jpg ! alt :  ! title : سلفون-پشت-صدفی-طول30-عرض15-بسته-1-کیلویی ! desc :  ! caption :</t>
  </si>
  <si>
    <t>https://noruzkhan.com/wp-content/uploads/سلفون-پشت-صدفی-طول25-عرض25-بسته-1-کیلویی.jpg ! alt :  ! title : سلفون-پشت-صدفی-طول25-عرض25-بسته-1-کیلویی ! desc :  ! caption :</t>
  </si>
  <si>
    <t>https://noruzkhan.com/wp-content/uploads/سلفون-پشت-صدفی-طول20-عرض25-بسته-1-کیلویی.jpg ! alt :  ! title : سلفون-پشت-صدفی-طول20-عرض25-بسته-1-کیلویی ! desc :  ! caption :</t>
  </si>
  <si>
    <t>https://noruzkhan.com/wp-content/uploads/سلفون-پشت-صدفی-طول30-عرض25-بسته-1-کیلویی.jpg ! alt :  ! title : سلفون-پشت-صدفی-طول30-عرض25-بسته-1-کیلویی ! desc :  ! caption :</t>
  </si>
  <si>
    <t>https://noruzkhan.com/wp-content/uploads/سلفون-پشت-صدفی-طول35-عرض25-بسته-1-کیلویی.jpg ! alt :  ! title : سلفون-پشت-صدفی-طول35-عرض25-بسته-1-کیلویی ! desc :  ! caption :</t>
  </si>
  <si>
    <t>https://noruzkhan.com/wp-content/uploads/سلفون-پشت-صدفی-طول40-عرض25-بسته-1-کیلویی.jpg ! alt :  ! title : سلفون-پشت-صدفی-طول40-عرض25-بسته-1-کیلویی ! desc :  ! caption :</t>
  </si>
  <si>
    <t>https://noruzkhan.com/wp-content/uploads/سلفون-پشت-صدفی-طول20-عرض30-بسته-1-کیلویی.jpg ! alt :  ! title : سلفون-پشت-صدفی-طول20-عرض30-بسته-1-کیلویی ! desc :  ! caption :</t>
  </si>
  <si>
    <t>https://noruzkhan.com/wp-content/uploads/سلفون-پشت-صدفی-طول25-عرض30-بسته-1-کیلویی.jpg ! alt :  ! title : سلفون-پشت-صدفی-طول25-عرض30-بسته-1-کیلویی ! desc :  ! caption :</t>
  </si>
  <si>
    <t>https://noruzkhan.com/wp-content/uploads/سلفون-پشت-صدفی-طول30-عرض30-بسته-1-کیلویی.jpg ! alt :  ! title : سلفون-پشت-صدفی-طول30-عرض30-بسته-1-کیلویی ! desc :  ! caption :</t>
  </si>
  <si>
    <t>https://noruzkhan.com/wp-content/uploads/سلفون-پشت-صدفی-طول34-عرض30-بسته-1-کیلویی.jpg ! alt :  ! title : سلفون-پشت-صدفی-طول34-عرض30-بسته-1-کیلویی ! desc :  ! caption :</t>
  </si>
  <si>
    <t>https://noruzkhan.com/wp-content/uploads/سلفون-پشت-صدفی-طول40-عرض30-بسته-1-کیلویی.jpg ! alt :  ! title : سلفون-پشت-صدفی-طول40-عرض30-بسته-1-کیلویی ! desc :  ! caption :</t>
  </si>
  <si>
    <t>https://noruzkhan.com/wp-content/uploads/سلفون-پشت-صدفی-طول20-عرض35-بسته-1-کیلویی.jpg ! alt :  ! title : سلفون-پشت-صدفی-طول20-عرض35-بسته-1-کیلویی ! desc :  ! caption :</t>
  </si>
  <si>
    <t>https://noruzkhan.com/wp-content/uploads/سلفون-پشت-صدفی-طول25-عرض35-بسته-1-کیلویی.jpg ! alt :  ! title : سلفون-پشت-صدفی-طول25-عرض35-بسته-1-کیلویی ! desc :  ! caption :</t>
  </si>
  <si>
    <t>https://noruzkhan.com/wp-content/uploads/سلفون-پشت-صدفی-طول30-عرض35-بسته-1-کیلویی.jpg ! alt :  ! title : سلفون-پشت-صدفی-طول30-عرض35-بسته-1-کیلویی ! desc :  ! caption :</t>
  </si>
  <si>
    <t>https://noruzkhan.com/wp-content/uploads/سلفون-پشت-صدفی-طول35-عرض35-بسته-1-کیلویی.jpg ! alt :  ! title : سلفون-پشت-صدفی-طول35-عرض35-بسته-1-کیلویی ! desc :  ! caption :</t>
  </si>
  <si>
    <t>https://noruzkhan.com/wp-content/uploads/سلفون-پشت-صدفی-طول40-عرض35-بسته-1-کیلویی.jpg ! alt :  ! title : سلفون-پشت-صدفی-طول40-عرض35-بسته-1-کیلویی ! desc :  ! caption :</t>
  </si>
  <si>
    <t>https://noruzkhan.com/wp-content/uploads/سلفون-پشت-صدفی-طول45-عرض35-بسته-1-کیلویی.jpg ! alt :  ! title : سلفون-پشت-صدفی-طول45-عرض35-بسته-1-کیلویی ! desc :  ! caption :</t>
  </si>
  <si>
    <t>https://noruzkhan.com/wp-content/uploads/سلفون-پشت-صدفی-طول50-عرض35-بسته-1-کیلویی.jpg ! alt :  ! title : سلفون-پشت-صدفی-طول50-عرض35-بسته-1-کیلویی ! desc :  ! caption :</t>
  </si>
  <si>
    <t>https://noruzkhan.com/wp-content/uploads/سلفون-پشت-صدفی-طول25-عرض40-بسته-1-کیلویی.jpg ! alt :  ! title : سلفون-پشت-صدفی-طول25-عرض40-بسته-1-کیلویی ! desc :  ! caption :</t>
  </si>
  <si>
    <t>https://noruzkhan.com/wp-content/uploads/سلفون-پشت-صدفی-طول30-عرض40-بسته-1-کیلویی.jpg ! alt :  ! title : سلفون-پشت-صدفی-طول30-عرض40-بسته-1-کیلویی ! desc :  ! caption :</t>
  </si>
  <si>
    <t>https://noruzkhan.com/wp-content/uploads/سلفون-پشت-صدفی-طول35-عرض40-بسته-1-کیلویی.jpg ! alt :  ! title : سلفون-پشت-صدفی-طول35-عرض40-بسته-1-کیلویی ! desc :  ! caption :</t>
  </si>
  <si>
    <t>https://noruzkhan.com/wp-content/uploads/سلفون-پشت-صدفی-طول40-عرض40-بسته-1-کیلویی.jpg ! alt :  ! title : سلفون-پشت-صدفی-طول40-عرض40-بسته-1-کیلویی ! desc :  ! caption :</t>
  </si>
  <si>
    <t>https://noruzkhan.com/wp-content/uploads/سلفون-پشت-صدفی-طول45-عرض40-بسته-1-کیلویی.jpg ! alt :  ! title : سلفون-پشت-صدفی-طول45-عرض40-بسته-1-کیلویی ! desc :  ! caption :</t>
  </si>
  <si>
    <t>https://noruzkhan.com/wp-content/uploads/سلفون-پشت-صدفی-طول50-عرض40-بسته-1-کیلویی.jpg ! alt :  ! title : سلفون-پشت-صدفی-طول50-عرض40-بسته-1-کیلویی ! desc :  ! caption :</t>
  </si>
  <si>
    <t>https://noruzkhan.com/wp-content/uploads/سلفون-پشت-صدفی-طول30-عرض45-بسته-1-کیلویی.jpg ! alt :  ! title : سلفون-پشت-صدفی-طول30-عرض45-بسته-1-کیلویی ! desc :  ! caption :</t>
  </si>
  <si>
    <t>https://noruzkhan.com/wp-content/uploads/سلفون-پشت-صدفی-طول35-عرض45-بسته-1-کیلویی.jpg ! alt :  ! title : سلفون-پشت-صدفی-طول35-عرض45-بسته-1-کیلویی ! desc :  ! caption :</t>
  </si>
  <si>
    <t>https://noruzkhan.com/wp-content/uploads/سلفون-پشت-صدفی-طول40-عرض45-بسته-1-کیلویی.jpg ! alt :  ! title : سلفون-پشت-صدفی-طول40-عرض45-بسته-1-کیلویی ! desc :  ! caption :</t>
  </si>
  <si>
    <t>https://noruzkhan.com/wp-content/uploads/سلفون-پشت-صدفی-طول45-عرض45-بسته-1-کیلویی.jpg ! alt :  ! title : سلفون-پشت-صدفی-طول45-عرض45-بسته-1-کیلویی ! desc :  ! caption :</t>
  </si>
  <si>
    <t>https://noruzkhan.com/wp-content/uploads/سلفون-پشت-صدفی-طول50-عرض45-بسته-1-کیلویی.jpg ! alt :  ! title : سلفون-پشت-صدفی-طول50-عرض45-بسته-1-کیلویی ! desc :  ! caption :</t>
  </si>
  <si>
    <t>https://noruzkhan.com/wp-content/uploads/سلفون-پشت-صدفی-طول30-عرض50-بسته-1-کیلویی.jpg ! alt :  ! title : سلفون-پشت-صدفی-طول30-عرض50-بسته-1-کیلویی ! desc :  ! caption :</t>
  </si>
  <si>
    <t>https://noruzkhan.com/wp-content/uploads/سلفون-پشت-صدفی-طول35-عرض50-بسته-1-کیلویی.jpg ! alt :  ! title : سلفون-پشت-صدفی-طول35-عرض50-بسته-1-کیلویی ! desc :  ! caption :</t>
  </si>
  <si>
    <t>https://noruzkhan.com/wp-content/uploads/سلفون-پشت-صدفی-طول40-عرض50-بسته-1-کیلویی.jpg ! alt :  ! title : سلفون-پشت-صدفی-طول40-عرض50-بسته-1-کیلویی ! desc :  ! caption :</t>
  </si>
  <si>
    <t>https://noruzkhan.com/wp-content/uploads/سلفون-پشت-صدفی-طول45-عرض50-بسته-1-کیلویی.jpg ! alt :  ! title : سلفون-پشت-صدفی-طول45-عرض50-بسته-1-کیلویی ! desc :  ! caption :</t>
  </si>
  <si>
    <t>https://noruzkhan.com/wp-content/uploads/سلفون-پشت-صدفی-طول50-عرض50-بسته-1-کیلویی.jpg ! alt :  ! title : سلفون-پشت-صدفی-طول50-عرض50-بسته-1-کیلویی ! desc :  ! caption :</t>
  </si>
  <si>
    <t>https://noruzkhan.com/wp-content/uploads/سلفون-پشت-صدفی-طول35-عرض55-بسته-1-کیلویی.jpg ! alt :  ! title : سلفون-پشت-صدفی-طول35-عرض55-بسته-1-کیلویی ! desc :  ! caption :</t>
  </si>
  <si>
    <t>https://noruzkhan.com/wp-content/uploads/سلفون-پشت-صدفی-طول40-عرض55-بسته-1-کیلویی.jpg ! alt :  ! title : سلفون-پشت-صدفی-طول40-عرض55-بسته-1-کیلویی ! desc :  ! caption :</t>
  </si>
  <si>
    <t>https://noruzkhan.com/wp-content/uploads/سلفون-پشت-صدفی-طول45-عرض55-بسته-1-کیلویی.jpg ! alt :  ! title : سلفون-پشت-صدفی-طول45-عرض55-بسته-1-کیلویی ! desc :  ! caption :</t>
  </si>
  <si>
    <t>https://noruzkhan.com/wp-content/uploads/سلفون-پشت-صدفی-طول50-عرض55-بسته-1-کیلویی.jpg ! alt :  ! title : سلفون-پشت-صدفی-طول50-عرض55-بسته-1-کیلویی ! desc :  ! caption :</t>
  </si>
  <si>
    <t>https://noruzkhan.com/wp-content/uploads/تصویر-سلفون-لبه-چسب-دار-شفاف-فروشگاه-اینترنتی-نوروزخان.jpg ! alt :  ! title : تصویر-سلفون-لبه-چسب-دار-شفاف-فروشگاه-اینترنتی-نوروزخان ! desc :  ! caption :</t>
  </si>
  <si>
    <t>https://noruzkhan.com/wp-content/uploads/cellophane_hanging_header_regali_10_15.jpg ! alt :  ! title : cellophane_hanging_header_regali_10_15 ! desc :  ! caption :  | https://noruzkhan.com/wp-content/uploads/cellophane_hanging_header_regali_sample-1-scaled.jpg ! alt :  ! title : cellophane_hanging_header_regali_sample ! desc :  ! caption :</t>
  </si>
  <si>
    <t>https://noruzkhan.com/wp-content/uploads/cellophane_hanging_header_regali_20_12.jpg ! alt :  ! title : cellophane_hanging_header_regali_20_12 ! desc :  ! caption :  | https://noruzkhan.com/wp-content/uploads/cellophane_hanging_header_regali_sample-scaled.jpg ! alt :  ! title : cellophane_hanging_header_regali_sample ! desc :  ! caption :</t>
  </si>
  <si>
    <t>https://noruzkhan.com/wp-content/uploads/cellophane_hanging_header_regali_20_15.jpg ! alt :  ! title : cellophane_hanging_header_regali_20_15 ! desc :  ! caption :  | https://noruzkhan.com/wp-content/uploads/cellophane_hanging_header_regali_sample-scaled.jpg ! alt :  ! title : cellophane_hanging_header_regali_sample ! desc :  ! caption :</t>
  </si>
  <si>
    <t>https://noruzkhan.com/wp-content/uploads/cellophane_hanging_header_regali_25_18.jpg ! alt :  ! title : cellophane_hanging_header_regali_25_18 ! desc :  ! caption :  | https://noruzkhan.com/wp-content/uploads/cellophane_hanging_header_regali_sample-scaled.jpg ! alt :  ! title : cellophane_hanging_header_regali_sample ! desc :  ! caption :</t>
  </si>
  <si>
    <t>https://noruzkhan.com/wp-content/uploads/cellophane_hanging_header_regali_22_17.jpg ! alt :  ! title : cellophane_hanging_header_regali_22_17 ! desc :  ! caption :  | https://noruzkhan.com/wp-content/uploads/cellophane_hanging_header_regali_sample-scaled.jpg ! alt :  ! title : cellophane_hanging_header_regali_sample ! desc :  ! caption :</t>
  </si>
  <si>
    <t>https://noruzkhan.com/wp-content/uploads/cellophane_hanging_header_regali_25_20.jpg ! alt :  ! title : cellophane_hanging_header_regali_25_20 ! desc :  ! caption :  | https://noruzkhan.com/wp-content/uploads/cellophane_hanging_header_regali_sample-scaled.jpg ! alt :  ! title : cellophane_hanging_header_regali_sample ! desc :  ! caption :</t>
  </si>
  <si>
    <t>https://noruzkhan.com/wp-content/uploads/cellophane_hanging_header_regali_30_215.jpg ! alt :  ! title : cellophane_hanging_header_regali_30_215 ! desc :  ! caption :  | https://noruzkhan.com/wp-content/uploads/cellophane_hanging_header_regali_sample-scaled.jpg ! alt :  ! title : cellophane_hanging_header_regali_sample ! desc :  ! caption :</t>
  </si>
  <si>
    <t>https://noruzkhan.com/wp-content/uploads/cellophane_hanging_header_regali_30_23.jpg ! alt :  ! title : cellophane_hanging_header_regali_30_23 ! desc :  ! caption :  | https://noruzkhan.com/wp-content/uploads/cellophane_hanging_header_regali_sample-scaled.jpg ! alt :  ! title : cellophane_hanging_header_regali_sample ! desc :  ! caption :</t>
  </si>
  <si>
    <t>https://noruzkhan.com/wp-content/uploads/cellophane_hanging_header_regali_35_25.jpg ! alt :  ! title : cellophane_hanging_header_regali_35_25 ! desc :  ! caption :  | https://noruzkhan.com/wp-content/uploads/cellophane_hanging_header_regali_sample-scaled.jpg ! alt :  ! title : cellophane_hanging_header_regali_sample ! desc :  ! caption :</t>
  </si>
  <si>
    <t>https://noruzkhan.com/wp-content/uploads/cellphnaeBabune-6-8.jpg ! alt :  ! title : cellphnaeBabune-6-8 ! desc :  ! caption :</t>
  </si>
  <si>
    <t>https://noruzkhan.com/wp-content/uploads/cellphnaeBabune-8-10.jpg ! alt :  ! title : cellphnaeBabune-8-10 ! desc :  ! caption :</t>
  </si>
  <si>
    <t>https://noruzkhan.com/wp-content/uploads/cellphnaeBabune-10-12.jpg ! alt :  ! title : cellphnaeBabune-10-12 ! desc :  ! caption :</t>
  </si>
  <si>
    <t>https://noruzkhan.com/wp-content/uploads/cellphnaeBabune-13-16.jpg ! alt :  ! title : cellphnaeBabune-13-16 ! desc :  ! caption :</t>
  </si>
  <si>
    <t>https://noruzkhan.com/wp-content/uploads/cellphnaeBabune-15-20.jpg ! alt :  ! title : cellphnaeBabune-15-20 ! desc :  ! caption :</t>
  </si>
  <si>
    <t>https://noruzkhan.com/wp-content/uploads/cellphnaeBabune-20-23.jpg ! alt :  ! title : cellphnaeBabune-20-23 ! desc :  ! caption :</t>
  </si>
  <si>
    <t>https://noruzkhan.com/wp-content/uploads/cellphnaeBabune-25-34.jpg ! alt :  ! title : cellphnaeBabune-25-34 ! desc :  ! caption :</t>
  </si>
  <si>
    <t>https://noruzkhan.com/wp-content/uploads/thankyoucellphane-8-10.jpg ! alt :  ! title : thankyoucellphane-8-10 ! desc :  ! caption :</t>
  </si>
  <si>
    <t>https://noruzkhan.com/wp-content/uploads/thankyoucellphane-10-12.jpg ! alt :  ! title : thankyoucellphane-10-12 ! desc :  ! caption :</t>
  </si>
  <si>
    <t>https://noruzkhan.com/wp-content/uploads/thankyoucellphane-15-15.jpg ! alt :  ! title : thankyoucellphane-15-15 ! desc :  ! caption :</t>
  </si>
  <si>
    <t>https://noruzkhan.com/wp-content/uploads/thankyoucellphane-18-20.jpg ! alt :  ! title : thankyoucellphane-18-20 ! desc :  ! caption :</t>
  </si>
  <si>
    <t>https://noruzkhan.com/wp-content/uploads/حبابدار-کیلویی.jpg ! alt :  ! title : حبابدار کیلویی ! desc :  ! caption :</t>
  </si>
  <si>
    <t>https://noruzkhan.com/wp-content/uploads/پیش-فروش-نایلون-حبابدار-9-خرداد.jpg ! alt :  ! title : پیش-فروش-نایلون-حبابدار-9-خرداد ! desc :  ! caption :</t>
  </si>
  <si>
    <t>https://noruzkhan.com/wp-content/uploads/سلفون-استرچ-بسته-بندی-عرض5طول250.jpg ! alt :  ! title : سلفون-استرچ-بسته-بندی-عرض5طول250 ! desc :  ! caption :</t>
  </si>
  <si>
    <t>https://noruzkhan.com/wp-content/uploads/Cellphane_30_21_g.jpg ! alt :  ! title : Cellphane_30_21_g ! desc :  ! caption :</t>
  </si>
  <si>
    <t>https://noruzkhan.com/wp-content/uploads/Cellphane_8_6_g.jpg ! alt :  ! title : Cellphane_8_6_g ! desc :  ! caption :</t>
  </si>
  <si>
    <t>https://noruzkhan.com/wp-content/uploads/Cellphane_10_8_g.jpg ! alt :  ! title : Cellphane_10_8_g ! desc :  ! caption :</t>
  </si>
  <si>
    <t>https://noruzkhan.com/wp-content/uploads/Cellphane_12_10_g.jpg ! alt :  ! title : Cellphane_12_10_g ! desc :  ! caption :</t>
  </si>
  <si>
    <t>https://noruzkhan.com/wp-content/uploads/Cellphane_13_13_g-1.jpg ! alt :  ! title : Cellphane_13_13_g ! desc :  ! caption :</t>
  </si>
  <si>
    <t>https://noruzkhan.com/wp-content/uploads/Cellphane_15_10_g-1.jpg ! alt :  ! title : Cellphane_15_10_g ! desc :  ! caption :</t>
  </si>
  <si>
    <t>https://noruzkhan.com/wp-content/uploads/Cellphane_18_13_g.jpg ! alt :  ! title : Cellphane_18_13_g ! desc :  ! caption :</t>
  </si>
  <si>
    <t>https://noruzkhan.com/wp-content/uploads/Cellphane_20_12_g.jpg ! alt :  ! title : Cellphane_20_12_g ! desc :  ! caption :</t>
  </si>
  <si>
    <t>https://noruzkhan.com/wp-content/uploads/Cellphane_20_15_g.jpg ! alt :  ! title : Cellphane_20_15_g ! desc :  ! caption :</t>
  </si>
  <si>
    <t>https://noruzkhan.com/wp-content/uploads/Cellphane_23_16_g.jpg ! alt :  ! title : Cellphane_23_16_g ! desc :  ! caption :</t>
  </si>
  <si>
    <t>https://noruzkhan.com/wp-content/uploads/Cellphane_25_18_g.jpg ! alt :  ! title : Cellphane_25_18_g ! desc :  ! caption :</t>
  </si>
  <si>
    <t>https://noruzkhan.com/wp-content/uploads/Cellphane_25_20_g.jpg ! alt :  ! title : Cellphane_25_20_g ! desc :  ! caption :</t>
  </si>
  <si>
    <t>https://noruzkhan.com/wp-content/uploads/Cellphane_30_20_g.jpg ! alt :  ! title : Cellphane_30_20_g ! desc :  ! caption :</t>
  </si>
  <si>
    <t>https://noruzkhan.com/wp-content/uploads/Cellphane_30_23_g.jpg ! alt :  ! title : Cellphane_30_23_g ! desc :  ! caption :</t>
  </si>
  <si>
    <t>https://noruzkhan.com/wp-content/uploads/Cellphane_35_25_g.jpg ! alt :  ! title : Cellphane_35_25_g ! desc :  ! caption :</t>
  </si>
  <si>
    <t>https://noruzkhan.com/wp-content/uploads/Cellphane_38_28_g.jpg ! alt :  ! title : Cellphane_38_28_g ! desc :  ! caption :</t>
  </si>
  <si>
    <t>https://noruzkhan.com/wp-content/uploads/Cellphane_38_30_g.jpg ! alt :  ! title : Cellphane_38_30_g ! desc :  ! caption :</t>
  </si>
  <si>
    <t>https://noruzkhan.com/wp-content/uploads/Cellphane_40_28_g.jpg ! alt :  ! title : Cellphane_40_28_g ! desc :  ! caption :</t>
  </si>
  <si>
    <t>https://noruzkhan.com/wp-content/uploads/Cellphane_45_35_g.jpg ! alt :  ! title : Cellphane_45_35_g ! desc :  ! caption :</t>
  </si>
  <si>
    <t>https://noruzkhan.com/wp-content/uploads/Cellphane_50_40_g.jpg ! alt :  ! title : Cellphane_50_40_g ! desc :  ! caption :</t>
  </si>
  <si>
    <t>https://noruzkhan.com/wp-content/uploads/Cellphane_60_40_g.jpg ! alt :  ! title : Cellphane_60_40_g ! desc :  ! caption :</t>
  </si>
  <si>
    <t>https://noruzkhan.com/wp-content/uploads/Cellphane_60_45_g.jpg ! alt :  ! title : Cellphane_60_45_g ! desc :  ! caption :</t>
  </si>
  <si>
    <t>https://noruzkhan.com/wp-content/uploads/Cellphane_60_50_g.jpg ! alt :  ! title : Cellphane_60_50_g ! desc :  ! caption :</t>
  </si>
  <si>
    <t>https://noruzkhan.com/wp-content/uploads/Cellphane_17_11_g.jpg ! alt :  ! title : _Cellphane_17_11_g ! desc :  ! caption :</t>
  </si>
  <si>
    <t>https://noruzkhan.com/wp-content/uploads/chasbRazi100ml.jpg ! alt :  ! title : chasbRazi100ml ! desc :  ! caption :  | https://noruzkhan.com/wp-content/uploads/10-1-1.jpg ! alt :  ! title : 10-1-1 ! desc :  ! caption :</t>
  </si>
  <si>
    <t>https://noruzkhan.com/wp-content/uploads/chasbRazi50ml.jpg ! alt :  ! title : chasbRazi50ml ! desc :  ! caption :  | https://noruzkhan.com/wp-content/uploads/10-1-1.jpg ! alt :  ! title : 10-1-1 ! desc :  ! caption :</t>
  </si>
  <si>
    <t>190</t>
  </si>
  <si>
    <t>کش پول رنگی 5.5 سانتی | برند ایران | بسته یک کیلویی</t>
  </si>
  <si>
    <t>کش-پول-رنگی-5-5-سانت-برند-ایران-بسته-یک-کی</t>
  </si>
  <si>
    <t>NKH-4040602-1916</t>
  </si>
  <si>
    <t>https://noruzkhan.com/wp-content/uploads/قالب-کش-ایران.jpg-یک-کیلو.jpg ! alt : کش پول ایران بسته یک کیلویی ! title : قالب-کش-ایران.jpg-یک-کیلو ! desc :  ! caption :</t>
  </si>
  <si>
    <t>کش پول رنگی 5.5 سانتی | برند ایران | بسته نیم کیلویی</t>
  </si>
  <si>
    <t>کش-پول-رنگی-5-5-سانتی-برند-ایران-بسته-نیم</t>
  </si>
  <si>
    <t>https://noruzkhan.com/wp-content/uploads/قالب-کش-ایران.jpg ! alt : کش پول ایران بسته نیم کیلویی ! title : قالب-کش-ایران ! desc :  ! caption :</t>
  </si>
  <si>
    <t>https://noruzkhan.com/product/%da%a9%d8%b4-%d9%be%d9%88%d9%84-%d8%b1%d9%86%da%af%db%8c-5-5-%d8%b3%d8%a7%d9%86%d8%aa%db%8c-%d8%a8%d8%b1%d9%86%d8%af-%d8%a7%db%8c%d8%b1%d8%a7%d9%86-%d8%a8%d8%b3%d8%aa%d9%87-%d9%86%db%8c%d9%85/</t>
  </si>
  <si>
    <t>کش پول رنگی 4 سانتی 2250عددی | جنس ایرانی (بندک) | بسته 1 کیلویی</t>
  </si>
  <si>
    <t>https://noruzkhan.com/?post_type=product&amp;p=10017878163</t>
  </si>
  <si>
    <t>کش پول رنگی 6 سانتی 1500عددی | جنس ایرانی (بندک) | بسته 1 کیلویی</t>
  </si>
  <si>
    <t>https://noruzkhan.com/?post_type=product&amp;p=10017878168</t>
  </si>
  <si>
    <t>کش پول رنگی 10 سانتی 900 عددی | جنس ایرانی (بندک) | بسته 1 کیلویی</t>
  </si>
  <si>
    <t>https://noruzkhan.com/?post_type=product&amp;p=10017878169</t>
  </si>
  <si>
    <t>کش پول رنگی 4 سانتی 1125 عددی | جنس ایرانی (بندک) | بسته 0.5 کیلویی</t>
  </si>
  <si>
    <t>https://noruzkhan.com/?post_type=product&amp;p=10017878170</t>
  </si>
  <si>
    <t>کش پول رنگی 6 سانتی 750 عددی | جنس ایرانی (بندک) | بسته 0.5 کیلویی</t>
  </si>
  <si>
    <t>https://noruzkhan.com/?post_type=product&amp;p=10017878174</t>
  </si>
  <si>
    <t>کش پول رنگی 10 سانتی 450عددی| جنس ایرانی (بندک) | بسته 0.5 کیلویی</t>
  </si>
  <si>
    <t>https://noruzkhan.com/?post_type=product&amp;p=10017878175</t>
  </si>
  <si>
    <t>کش پول مشکی 8 سانتی 1500 عددی | جنس ایرانی (بندک) | بسته 1 کیلویی</t>
  </si>
  <si>
    <t>https://noruzkhan.com/?post_type=product&amp;p=10017878267</t>
  </si>
  <si>
    <t>کش پول مشکی 10 سانتی 1250 عددی | جنس ایرانی (بندک) | بسته 1 کیلویی</t>
  </si>
  <si>
    <t>https://noruzkhan.com/?post_type=product&amp;p=10017878268</t>
  </si>
  <si>
    <t>ساک دستی پارچه ای دوختی (اسپان باند) | 32*40</t>
  </si>
  <si>
    <t>ساک-دستی-پارچه-ای-دوختی-اسپان-باند-3240</t>
  </si>
  <si>
    <t>NKH-4040609-1101</t>
  </si>
  <si>
    <t>ساک دستی پارچه ای دوختی (اسپان باند) | 40*50</t>
  </si>
  <si>
    <t>ساک-دستی-پارچه-ای-دوختی-اسپان-باند-4050</t>
  </si>
  <si>
    <t>NKH-4040609-1102</t>
  </si>
  <si>
    <t>ساک دستی پارچه ای دوختی (اسپان باند) | 60*50</t>
  </si>
  <si>
    <t>ساک-دستی-پارچه-ای-دوختی-اسپان-باند-6050</t>
  </si>
  <si>
    <t>NKH-4040609-1108</t>
  </si>
  <si>
    <t>ساک دستی پارچه ای دوختی (اسپان باند) | 25*25</t>
  </si>
  <si>
    <t>ساک-دستی-پارچه-ای-دوختی-اسپان-باند-2525</t>
  </si>
  <si>
    <t>NKH-4040609-1110</t>
  </si>
  <si>
    <t>کیسه زباله (دسته رکابی) ضخیم | 80*90 | بسته 1 کیلویی</t>
  </si>
  <si>
    <t>https://noruzkhan.com/wp-content/uploads/قالب-فوتوشاپ-برای-کیسه-زباله4-Recovered.jpg ! alt :  ! title : قالب-فوتوشاپ-برای-کیسه-زباله4-Recovered ! desc :  ! caption :  | https://noruzkhan.com/wp-content/uploads/51R2w26fK-L._AC_SL1203.jpg ! alt :  ! title : 51R2w26fK L._AC_SL1203 ! desc :  ! caption :  | https://noruzkhan.com/wp-content/uploads/61p91D1rEIL._AC_SX679.jpg ! alt :  ! title : 61p91D1rEIL._AC_SX679 ! desc :  ! caption :</t>
  </si>
  <si>
    <t>کیسه زباله (دسته رکابی) ضخیم | 65*75 | بسته 1 کیلویی</t>
  </si>
  <si>
    <t>کیسه-زباله-دسته-رکابی-ضخیم-6575-بسته-1-کیلو</t>
  </si>
  <si>
    <t>NKH-4040525-0818</t>
  </si>
  <si>
    <t>https://noruzkhan.com/wp-content/uploads/قالب-فوتوشاپ-برای-کیسه-زباله-1.jpg3_-1.jpg ! alt :  ! title : قالب-فوتوشاپ-برای-کیسه-زباله.jpg3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</si>
  <si>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(دسته رکابی) ضخیم | 55*65 | بسته 1 کیلویی</t>
  </si>
  <si>
    <t>کیسه-زباله-دسته-رکابی-ضخیم-5565-بسته-1-کیلو</t>
  </si>
  <si>
    <t>NKH-4040525-0940</t>
  </si>
  <si>
    <t>https://noruzkhan.com/wp-content/uploads/قالب-فوتوشاپ-برای-کیسه-زباله5-Recovered.jpg ! alt :  ! title : قالب-فوتوشاپ-برای-کیسه-زباله5-Recovered ! desc :  ! caption :  | https://noruzkhan.com/wp-content/uploads/51R2w26fK-L._AC_SL1203-600x600-1.jpg ! alt :  ! title : 51R2w26fK-L._AC_SL1203-600x600 ! desc :  ! caption :  | https://noruzkhan.com/wp-content/uploads/61p91D1rEIL._AC_SX679-300x300-1.jpg ! alt :  ! title : 61p91D1rEIL._AC_SX679-300x300 ! desc :  ! caption :</t>
  </si>
  <si>
    <t>کیسه زباله (دسته رکابی) ضخیم | 45*55 | بسته 1 کیلویی</t>
  </si>
  <si>
    <t>کیسه-زباله-دسته-رکابی-ضخیم-4555-بسته-1-کیلو</t>
  </si>
  <si>
    <t>NKH-4040525-0950</t>
  </si>
  <si>
    <t>https://noruzkhan.com/wp-content/uploads/قالب-فوتوشاپ-برای-کیسه-زباله.jpg2_.jpg ! alt :  ! title : قالب-فوتوشاپ-برای-کیسه-زباله.jpg2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</si>
  <si>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 | 100*120 | بسته 1 کیلویی</t>
  </si>
  <si>
    <t>کیسه-زباله-بی-دسته-ضخیم-100120-بسته-1-کیلویی</t>
  </si>
  <si>
    <t>NKH-4040525-1106</t>
  </si>
  <si>
    <t>https://noruzkhan.com/wp-content/uploads/قالب-فوتوشاپ-برای-کیسه-زباله-بی-دسته-1-1-1.jpg ! alt :  ! title : قالب-فوتوشاپ-برای-کیسه-زباله--بی-دسته-1-(1)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</si>
  <si>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ضخیم90*120 | بسته 1 کیلویی</t>
  </si>
  <si>
    <t>کیسه-زباله-بی-دسته-ضخیم90120-بسته-1-کیلویی</t>
  </si>
  <si>
    <t>NKH-4040525-1120</t>
  </si>
  <si>
    <t>https://noruzkhan.com/wp-content/uploads/قالب-فوتوشاپ-برای-کیسه-زباله-FD-NSJI-2-1-1.jpg ! alt :  ! title : قالب-فوتوشاپ-برای-کیسه-زباله-FD-NSJI-2-(1)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</si>
  <si>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 | 80*120 | بسته 1 کیلویی</t>
  </si>
  <si>
    <t>کیسه-زباله-ضخیم-80120-بسته-1-کیلویی</t>
  </si>
  <si>
    <t>NKH-4040525-1135</t>
  </si>
  <si>
    <t>https://noruzkhan.com/wp-content/uploads/قالب-فوتوشاپ-برای-کیسه-زباله-3-1-1.jpg ! alt :  ! title : قالب-فوتوشاپ-برای-کیسه-زباله-3-(1)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</si>
  <si>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 | 80*100 | بسته 1 کیلویی</t>
  </si>
  <si>
    <t>کیسه-زباله-بی-دسته-ضخیم-80100-بسته-1-کیلویی</t>
  </si>
  <si>
    <t>NKH-4040525-1145</t>
  </si>
  <si>
    <t>https://noruzkhan.com/wp-content/uploads/قالب-فوتوشاپ-برای-کیسه-زباله4-1-1.jpg ! alt :  ! title : قالب-فوتوشاپ-برای-کیسه-زباله4-(1)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</si>
  <si>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 | 70*90 | بسته 1 کیلویی</t>
  </si>
  <si>
    <t>کیسه-زباله-دسته-رکابی-ضخیم-7090-بسته-1-کیلو</t>
  </si>
  <si>
    <t>NKH-4040525-1156</t>
  </si>
  <si>
    <t>https://noruzkhan.com/wp-content/uploads/قالب-فوتوشاپ-برای-کیسه-زباله5-1-1.jpg ! alt :  ! title : قالب-فوتوشاپ-برای-کیسه-زباله5-(1) ! desc :  ! caption :  | https://noruzkhan.com/wp-content/uploads/61p91D1rEIL._AC_SX679-300x300-1.jpg ! alt :  ! title : 61p91D1rEIL._AC_SX679-300x300 ! desc :  ! caption :  | https://noruzkhan.com/wp-content/uploads/51R2w26fK-L._AC_SL1203-600x600-1.jpg ! alt :  ! title : 51R2w26fK-L._AC_SL1203-600x600 ! desc :  ! caption :</t>
  </si>
  <si>
    <t>کیسه زباله بی دسته ضخیم | 55*70 | بسته 1 کیلویی</t>
  </si>
  <si>
    <t>کیسه-زباله-دسته-رکابی-ضخیم-5570-بسته-1-کیلو</t>
  </si>
  <si>
    <t>NKH-4040526-0823</t>
  </si>
  <si>
    <t>https://noruzkhan.com/wp-content/uploads/قالب-فوتوشاپ-برای-کیسه-زباله-1-1.jpg6_-1.jpg ! alt :  ! title : قالب-فوتوشاپ-برای-کیسه-زباله-(1).jpg6 ! desc :  ! caption :  | https://noruzkhan.com/wp-content/uploads/61p91D1rEIL._AC_SX679-300x300-1.jpg ! alt :  ! title : 61p91D1rEIL._AC_SX679-300x300 ! desc :  ! caption :  | https://noruzkhan.com/wp-content/uploads/51R2w26fK-L._AC_SL1203-600x600-1.jpg ! alt :  ! title : 51R2w26fK-L._AC_SL1203-600x600 ! desc :  ! caption :</t>
  </si>
  <si>
    <t>کارتن پستی سایز 1 | سه لایه</t>
  </si>
  <si>
    <t>https://noruzkhan.com/wp-content/uploads/قالب-کارتن-پستی1.jpg ! alt : کارتن-پستی1 ! title : قالب-کارتن-پستی1 ! desc :  ! caption :</t>
  </si>
  <si>
    <t>کارتن پستی سایز 2 | سه لایه</t>
  </si>
  <si>
    <t>https://noruzkhan.com/wp-content/uploads/قالب-کارتن-پستی2.jpg ! alt : کارتن-پستی2 ! title : قالب-کارتن-پستی2 ! desc :  ! caption :</t>
  </si>
  <si>
    <t>کارتن پستی سایز 3 | سه لایه</t>
  </si>
  <si>
    <t>https://noruzkhan.com/wp-content/uploads/قالب-کارتن-پستی3.jpg ! alt : کارتن-پستی3 ! title : قالب-کارتن-پستی3 ! desc :  ! caption :</t>
  </si>
  <si>
    <t>کارتن پستی سایز 4 | سه لایه</t>
  </si>
  <si>
    <t>https://noruzkhan.com/wp-content/uploads/قالب-کارتن-پستی4.jpg ! alt : کارتن-پستی4. ! title : قالب-کارتن-پستی4 ! desc :  ! caption :</t>
  </si>
  <si>
    <t>کارتن پستی سایز 5 | پنج لایه</t>
  </si>
  <si>
    <t>https://noruzkhan.com/wp-content/uploads/قالب-کارتن-پستی5-5لایه.jpg ! alt : کارتن-پستی5-5لایه ! title : قالب-کارتن-پستی5--5لایه ! desc :  ! caption :</t>
  </si>
  <si>
    <t>کارتن پستی سایز 6 | پنج لایه</t>
  </si>
  <si>
    <t>https://noruzkhan.com/wp-content/uploads/قالب-کارتن-پستی6-5لایه.jpg ! alt : کارتن-پستی6-5لایه ! title : قالب-کارتن-پستی6--5لایه ! desc :  ! caption :</t>
  </si>
  <si>
    <t>کارتن پستی سایز 7 | پنج لایه</t>
  </si>
  <si>
    <t>https://noruzkhan.com/wp-content/uploads/قالب-کارتن-پستی7-5لایه.jpg ! alt : کارتن-پستی7-5لایه ! title : قالب-کارتن-پستی7--5لایه ! desc :  ! caption :</t>
  </si>
  <si>
    <t>کارتن پستی سایز 8 | پنج لایه</t>
  </si>
  <si>
    <t>https://noruzkhan.com/wp-content/uploads/قالب-کارتن-پستی8-5لایه.jpg ! alt : قالب-کارتن-پستی8-5لایه ! title : قالب-کارتن-پستی8--5لایه ! desc :  ! caption :</t>
  </si>
  <si>
    <t>کارتن پستی سایز 9 | پنج لایه</t>
  </si>
  <si>
    <t>https://noruzkhan.com/wp-content/uploads/قالب-کارتن-پستی9-5لایه.jpg ! alt : قالب-کارتن-پستی9-5لایه. ! title : قالب-کارتن-پستی9--5لایه ! desc :  ! caption :</t>
  </si>
  <si>
    <t>چسب-کاغذی-بی-اثر-غزال-3</t>
  </si>
  <si>
    <t>NKH-4040518-1100</t>
  </si>
  <si>
    <t>https://noruzkhan.com/product/%da%86%d8%b3%d8%a8-%da%a9%d8%a7%d8%ba%d8%b0%db%8c-%d8%a8%db%8c-%d8%a7%d8%ab%d8%b1-%d8%ba%d8%b2%d8%a7%d9%84-3/</t>
  </si>
  <si>
    <t>چسب-کاغذی-بی-اثر-غزال-2</t>
  </si>
  <si>
    <t>NKH-4040518-1059</t>
  </si>
  <si>
    <t>https://noruzkhan.com/product/%da%86%d8%b3%d8%a8-%da%a9%d8%a7%d8%ba%d8%b0%db%8c-%d8%a8%db%8c-%d8%a7%d8%ab%d8%b1-%d8%ba%d8%b2%d8%a7%d9%84-2/</t>
  </si>
  <si>
    <t>چسب-کاغذی-بی-اثر-غزال</t>
  </si>
  <si>
    <t>NKH-4040518-1058</t>
  </si>
  <si>
    <t>https://noruzkhan.com/product/%da%86%d8%b3%d8%a8-%da%a9%d8%a7%d8%ba%d8%b0%db%8c-%d8%a8%db%8c-%d8%a7%d8%ab%d8%b1-%d8%ba%d8%b2%d8%a7%d9%84/</t>
  </si>
  <si>
    <t>چسب کش دستی (مچی) فلزی</t>
  </si>
  <si>
    <t>چسب-کش-دستی</t>
  </si>
  <si>
    <t>NKH-4040519-0820</t>
  </si>
  <si>
    <t>https://noruzkhan.com/wp-content/uploads/قالب-چسب-کش.jpg ! alt :  ! title : قالب-چسب-کش ! desc :  ! caption :</t>
  </si>
  <si>
    <t>https://noruzkhan.com/product/%da%86%d8%b3%d8%a8-%da%a9%d8%b4-%d8%af%d8%b3%d8%aa%db%8c/</t>
  </si>
  <si>
    <t>چسب کش دسته دار</t>
  </si>
  <si>
    <t>چسب-کش-دسته-دار</t>
  </si>
  <si>
    <t>NKH-4040520-1054</t>
  </si>
  <si>
    <t>https://noruzkhan.com/wp-content/uploads/قالب-فوتوشاپ-چسب-کش-دسته-دار.jpg-11.jpg ! alt :  ! title : قالب-فوتوشاپ-چسب-کش-دسته-دار.jpg-11 ! desc :  ! caption :  | https://noruzkhan.com/wp-content/uploads/چسب-کش-دسته-دار-فروشگاه-اینترنتی-نوروزخان-1.jpg ! alt : چسب کش دستی - فروشگاه اینترنتی نوروزخان ! title : چسب-کش-دسته-دار---فروشگاه-اینترنتی-نوروزخان---1 ! desc :  ! caption :  | https://noruzkhan.com/wp-content/uploads/غفUntitled-1.jpg ! alt :  ! title : غفUntitled-1 ! desc :  ! caption :</t>
  </si>
  <si>
    <t>https://noruzkhan.com/product/%da%86%d8%b3%d8%a8-%da%a9%d8%b4-%d8%af%d8%b3%d8%aa%d9%87-%d8%af%d8%a7%d8%b1/</t>
  </si>
  <si>
    <t>کیسه زباله رولی پرفراژدار هونام 30 عددی | سایز بزرگ - نازک | 70*90</t>
  </si>
  <si>
    <t>کیسه-زباله-رولی-پرفراژدار-هونام-30-عددی</t>
  </si>
  <si>
    <t>NKH-040516-1740</t>
  </si>
  <si>
    <t>چسب-دو-طرفه-ژلهای-5-متری-عرض-1-سانت-ضخام</t>
  </si>
  <si>
    <t>NKH-4040528-0849</t>
  </si>
  <si>
    <t>https://noruzkhan.com/product/%da%86%d8%b3%d8%a8-%d8%af%d9%88-%d8%b7%d8%b1%d9%81%d9%87-%da%98%d9%84%d9%87%d8%a7%db%8c-5-%d9%85%d8%aa%d8%b1%db%8c-%d8%b9%d8%b1%d8%b6-1-%d8%b3%d8%a7%d9%86%d8%aa-%d8%b6%d8%ae%d8%a7%d9%85/</t>
  </si>
  <si>
    <t>چسب دو طرفه ژله‌ای 5 متری | عرض 2 سانت با ضخامت 1 میلیمتر | مدل 3330</t>
  </si>
  <si>
    <t>چسب-دو-طرفه-ژلهای-5-متری-عرض-2-سانت-با-ضخ</t>
  </si>
  <si>
    <t>NKH-4040528-0925</t>
  </si>
  <si>
    <t>https://noruzkhan.com/product/%da%86%d8%b3%d8%a8-%d8%af%d9%88-%d8%b7%d8%b1%d9%81%d9%87-%da%98%d9%84%d9%87%d8%a7%db%8c-5-%d9%85%d8%aa%d8%b1%db%8c-%d8%b9%d8%b1%d8%b6-2-%d8%b3%d8%a7%d9%86%d8%aa-%d8%a8%d8%a7-%d8%b6%d8%ae/</t>
  </si>
  <si>
    <t>چسب دو طرفه ژله‌ای 5 متری | عرض 3 سانت با ضخامت 1 میلیمتر | مدل 3330</t>
  </si>
  <si>
    <t>چسب-دو-طرفه-ژلهای-5-متری-عرض-3-سانت-با-ضخ</t>
  </si>
  <si>
    <t>NKH-40405290129</t>
  </si>
  <si>
    <t>https://noruzkhan.com/product/%da%86%d8%b3%d8%a8-%d8%af%d9%88-%d8%b7%d8%b1%d9%81%d9%87-%da%98%d9%84%d9%87%d8%a7%db%8c-5-%d9%85%d8%aa%d8%b1%db%8c-%d8%b9%d8%b1%d8%b6-3-%d8%b3%d8%a7%d9%86%d8%aa-%d8%a8%d8%a7-%d8%b6%d8%ae/</t>
  </si>
  <si>
    <t>چسب دو طرفه ژله‌ای 5 متری | عرض 4 سانت با ضخامت 1 میلیمتر | مدل 3330</t>
  </si>
  <si>
    <t>چسب-دو-طرفه-ژلهای-5-متری-عرض-4-سانت-با-ضخ</t>
  </si>
  <si>
    <t>NKH-4040529-0142</t>
  </si>
  <si>
    <t>https://noruzkhan.com/product/%da%86%d8%b3%d8%a8-%d8%af%d9%88-%d8%b7%d8%b1%d9%81%d9%87-%da%98%d9%84%d9%87%d8%a7%db%8c-5-%d9%85%d8%aa%d8%b1%db%8c-%d8%b9%d8%b1%d8%b6-4-%d8%b3%d8%a7%d9%86%d8%aa-%d8%a8%d8%a7-%d8%b6%d8%ae/</t>
  </si>
  <si>
    <t>چسب دو طرفه ژله‌ای 5 متری | عرض 5 سانت با ضخامت 1 میلیمتر | مدل 3330</t>
  </si>
  <si>
    <t>چسب-دو-طرفه-ژلهای-5-متری-عرض-5-سانت-با-ضخ</t>
  </si>
  <si>
    <t>NKH-4040529-0147</t>
  </si>
  <si>
    <t>https://noruzkhan.com/product/%da%86%d8%b3%d8%a8-%d8%af%d9%88-%d8%b7%d8%b1%d9%81%d9%87-%da%98%d9%84%d9%87%d8%a7%db%8c-5-%d9%85%d8%aa%d8%b1%db%8c-%d8%b9%d8%b1%d8%b6-5-%d8%b3%d8%a7%d9%86%d8%aa-%d8%a8%d8%a7-%d8%b6%d8%ae/</t>
  </si>
  <si>
    <t>چسب-دو-طرفه-سلولزی-50-متری-عرض-0-5-سانت-با-ضخ</t>
  </si>
  <si>
    <t>NKH-4040529-1150</t>
  </si>
  <si>
    <t>https://noruzkhan.com/product/%da%86%d8%b3%d8%a8-%d8%af%d9%88-%d8%b7%d8%b1%d9%81%d9%87-%d8%b3%d9%84%d9%88%d9%84%d8%b2%db%8c-50-%d9%85%d8%aa%d8%b1%db%8c-%d8%b9%d8%b1%d8%b6-0-5-%d8%b3%d8%a7%d9%86%d8%aa-%d8%a8%d8%a7-%d8%b6%d8%ae/</t>
  </si>
  <si>
    <t>چسب دو طرفه سلولزی 50 متری | عرض 0.7 سانت با ضخامت 0.1 میلیمتر | مدل 4440</t>
  </si>
  <si>
    <t>چسب-دو-طرفه-سلولزی-50-متری-عرض-0-7-سانت-با-ضخ</t>
  </si>
  <si>
    <t>NKH-4040529-1203</t>
  </si>
  <si>
    <t>https://noruzkhan.com/wp-content/uploads/چسب-دوطرفه-سلولزی-عرض7-میل-فروشگاه-اینترنتی-نوروزخان.jpg ! alt :  ! title : چسب-دوطرفه-سلولزی-عرض7-میل-فروشگاه-اینترنتی-نوروزخان ! desc :  ! caption :  | https://noruzkhan.com/wp-content/uploads/چسب-دوطرفه-سلولزی-سانت-فروشگاه-اینترنتی-نوروزخان1.jpg ! alt :  ! title : چسب-دوطرفه-سلولزی-سانت-فروشگاه-اینترنتی-نوروزخان1 ! desc :  ! caption :</t>
  </si>
  <si>
    <t>چسب دو طرفه سلولزی 50 متری | عرض 0.9 سانت با ضخامت 0.1 میلیمتر | مدل 4440</t>
  </si>
  <si>
    <t>چسب-دو-طرفه-سلولزی-50-متری-عرض-0-9-سانت-با-ضخ</t>
  </si>
  <si>
    <t>NKH-4040529-1207</t>
  </si>
  <si>
    <t>https://noruzkhan.com/wp-content/uploads/چسب-دوطرفه-سلولزی-عرض-9-میل-فروشگاه-اینترنتی-نوروزخان.jpg ! alt :  ! title : چسب-دوطرفه-سلولزی-عرض-9-میل-فروشگاه-اینترنتی-نوروزخان ! desc :  ! caption :  | https://noruzkhan.com/wp-content/uploads/چسب-دوطرفه-سلولزی-سانت-فروشگاه-اینترنتی-نوروزخان1.jpg ! alt :  ! title : چسب-دوطرفه-سلولزی-سانت-فروشگاه-اینترنتی-نوروزخان1 ! desc :  ! caption :</t>
  </si>
  <si>
    <t>چسب دو طرفه سلولزی 50 متری | عرض 1 سانت با ضخامت 0.1 میلیمتر | مدل 4440</t>
  </si>
  <si>
    <t>چسب-دو-طرفه-سلولزی-50-متری-عرض-1-سانت-با-ضخ</t>
  </si>
  <si>
    <t>NKH-4040529-1213</t>
  </si>
  <si>
    <t>https://noruzkhan.com/product/%da%86%d8%b3%d8%a8-%d8%af%d9%88-%d8%b7%d8%b1%d9%81%d9%87-%d8%b3%d9%84%d9%88%d9%84%d8%b2%db%8c-50-%d9%85%d8%aa%d8%b1%db%8c-%d8%b9%d8%b1%d8%b6-1-%d8%b3%d8%a7%d9%86%d8%aa-%d8%a8%d8%a7-%d8%b6%d8%ae/</t>
  </si>
  <si>
    <t>چسب دو طرفه سلولزی 50 متری | عرض 5 سانت با ضخامت 0.1 میلیمتر | مدل 4440</t>
  </si>
  <si>
    <t>چسب-دو-طرفه-سلولزی-50-متری-عرض-5-سانت-با-ضخ</t>
  </si>
  <si>
    <t>NKH-4040529-1218</t>
  </si>
  <si>
    <t>https://noruzkhan.com/product/%da%86%d8%b3%d8%a8-%d8%af%d9%88-%d8%b7%d8%b1%d9%81%d9%87-%d8%b3%d9%84%d9%88%d9%84%d8%b2%db%8c-50-%d9%85%d8%aa%d8%b1%db%8c-%d8%b9%d8%b1%d8%b6-5-%d8%b3%d8%a7%d9%86%d8%aa-%d8%a8%d8%a7-%d8%b6%d8%ae/</t>
  </si>
  <si>
    <t>چسب دو طرفه پلی استر شفاف 50 متری | عرض 1 سانت با ضخامت 0.2 میلیمتر | مدل 6665</t>
  </si>
  <si>
    <t>چسب-دو-طرفه-پلی-استر-شفاف-50-متری-عرض-1-سان</t>
  </si>
  <si>
    <t>NKH-4040529-0708</t>
  </si>
  <si>
    <t>https://noruzkhan.com/product/%da%86%d8%b3%d8%a8-%d8%af%d9%88-%d8%b7%d8%b1%d9%81%d9%87-%d9%be%d9%84%db%8c-%d8%a7%d8%b3%d8%aa%d8%b1-%d8%b4%d9%81%d8%a7%d9%81-50-%d9%85%d8%aa%d8%b1%db%8c-%d8%b9%d8%b1%d8%b6-1-%d8%b3%d8%a7%d9%86/</t>
  </si>
  <si>
    <t>چسب دو طرفه فومی 5 متری | عرض 1 سانت با ضخامت 1 میلیمتر | مدل 5550</t>
  </si>
  <si>
    <t>چسب-دو-طرفه-فومی-5-متری-عرض-1-سانت-با-ضخامت</t>
  </si>
  <si>
    <t>NKH-40405290731</t>
  </si>
  <si>
    <t>https://noruzkhan.com/product/%da%86%d8%b3%d8%a8-%d8%af%d9%88-%d8%b7%d8%b1%d9%81%d9%87-%d9%81%d9%88%d9%85%db%8c-5-%d9%85%d8%aa%d8%b1%db%8c-%d8%b9%d8%b1%d8%b6-1-%d8%b3%d8%a7%d9%86%d8%aa-%d8%a8%d8%a7-%d8%b6%d8%ae%d8%a7%d9%85%d8%aa/</t>
  </si>
  <si>
    <t>چسب دو طرفه فومی 5 متری | عرض 2 سانت با ضخامت 1 میلیمتر | مدل 5550</t>
  </si>
  <si>
    <t>چسب-دو-طرفه-فومی-5-متری-عرض-2-سانت-با-ضخامت</t>
  </si>
  <si>
    <t>NKH-4040529-0738</t>
  </si>
  <si>
    <t>https://noruzkhan.com/product/%da%86%d8%b3%d8%a8-%d8%af%d9%88-%d8%b7%d8%b1%d9%81%d9%87-%d9%81%d9%88%d9%85%db%8c-5-%d9%85%d8%aa%d8%b1%db%8c-%d8%b9%d8%b1%d8%b6-2-%d8%b3%d8%a7%d9%86%d8%aa-%d8%a8%d8%a7-%d8%b6%d8%ae%d8%a7%d9%85%d8%aa/</t>
  </si>
  <si>
    <t>چسب دو طرفه فومی 5 متری | عرض 3 سانت با ضخامت 1 میلیمتر | مدل 5550</t>
  </si>
  <si>
    <t>چسب-دو-طرفه-فومی-5-متری-عرض-3-سانت-با-ضخامت</t>
  </si>
  <si>
    <t>NKH-4040529-0745</t>
  </si>
  <si>
    <t>https://noruzkhan.com/product/%da%86%d8%b3%d8%a8-%d8%af%d9%88-%d8%b7%d8%b1%d9%81%d9%87-%d9%81%d9%88%d9%85%db%8c-5-%d9%85%d8%aa%d8%b1%db%8c-%d8%b9%d8%b1%d8%b6-3-%d8%b3%d8%a7%d9%86%d8%aa-%d8%a8%d8%a7-%d8%b6%d8%ae%d8%a7%d9%85%d8%aa/</t>
  </si>
  <si>
    <t>چسب دو طرفه فومی 5 متری | عرض 4 سانت با ضخامت 1 میلیمتر | مدل 5550</t>
  </si>
  <si>
    <t>چسب-دو-طرفه-فومی-5-متری-عرض-4-سانت-با-ضخامت</t>
  </si>
  <si>
    <t>https://noruzkhan.com/product/%da%86%d8%b3%d8%a8-%d8%af%d9%88-%d8%b7%d8%b1%d9%81%d9%87-%d9%81%d9%88%d9%85%db%8c-5-%d9%85%d8%aa%d8%b1%db%8c-%d8%b9%d8%b1%d8%b6-4-%d8%b3%d8%a7%d9%86%d8%aa-%d8%a8%d8%a7-%d8%b6%d8%ae%d8%a7%d9%85%d8%aa/</t>
  </si>
  <si>
    <t>چسب دو طرفه فومی 5 متری | عرض 5 سانت با ضخامت 1 میلیمتر | مدل 5550</t>
  </si>
  <si>
    <t>چسب-دو-طرفه-فومی-5-متری-عرض-5-سانت-با-ضخامت</t>
  </si>
  <si>
    <t>NKH-4040529-0837</t>
  </si>
  <si>
    <t>https://noruzkhan.com/product/%da%86%d8%b3%d8%a8-%d8%af%d9%88-%d8%b7%d8%b1%d9%81%d9%87-%d9%81%d9%88%d9%85%db%8c-5-%d9%85%d8%aa%d8%b1%db%8c-%d8%b9%d8%b1%d8%b6-5-%d8%b3%d8%a7%d9%86%d8%aa-%d8%a8%d8%a7-%d8%b6%d8%ae%d8%a7%d9%85%d8%aa/</t>
  </si>
  <si>
    <t>چسب پهن جانسون | رنگی</t>
  </si>
  <si>
    <t>چسب-پهن-جانسون-رنگی</t>
  </si>
  <si>
    <t>NKH-4040605-1231</t>
  </si>
  <si>
    <t>https://noruzkhan.com/product/%da%86%d8%b3%d8%a8-%d9%be%d9%87%d9%86-%d8%ac%d8%a7%d9%86%d8%b3%d9%88%d9%86-%d8%b1%d9%86%da%af%db%8c/</t>
  </si>
  <si>
    <t>کیسه زباله (دسته رکابی) ضخیم | 80*90 | بسته 1 کیلویی - مشکی</t>
  </si>
  <si>
    <t>کیسه زباله (دسته رکابی) ضخیم | 80*90 | بسته 1 کیلویی - طوسی</t>
  </si>
  <si>
    <t>کیسه زباله (دسته رکابی) ضخیم | 80*90 | بسته 1 کیلویی - سفید شیری</t>
  </si>
  <si>
    <t>کیسه زباله (دسته رکابی) ضخیم | 80*90 | بسته 1 کیلویی - سبز</t>
  </si>
  <si>
    <t>کیسه-زباله-بزرگ-دسته-رکابی-ضخیم-8090-بسته-1-2</t>
  </si>
  <si>
    <t>کیسه زباله (دسته رکابی) ضخیم | 80*90 | بسته 1 کیلویی - قرمز</t>
  </si>
  <si>
    <t>کیسه-زباله-بزرگ-دسته-رکابی-ضخیم-8090-بسته-1-4</t>
  </si>
  <si>
    <t>کیسه زباله (دسته رکابی) ضخیم | 80*90 | بسته 1 کیلویی - آبی</t>
  </si>
  <si>
    <t>کیسه زباله (دسته رکابی) ضخیم | 65*75 | بسته 1 کیلویی - سبز</t>
  </si>
  <si>
    <t>کیسه-زباله-دسته-رکابی-ضخیم-6575-بسته-1-کیلو-3</t>
  </si>
  <si>
    <t>کیسه زباله (دسته رکابی) ضخیم | 65*75 | بسته 1 کیلویی - سفید شیری</t>
  </si>
  <si>
    <t>کیسه-زباله-دسته-رکابی-ضخیم-6575-بسته-1-کیلو-4</t>
  </si>
  <si>
    <t>کیسه زباله (دسته رکابی) ضخیم | 65*75 | بسته 1 کیلویی - طوسی</t>
  </si>
  <si>
    <t>کیسه-زباله-دسته-رکابی-ضخیم-6575-بسته-1-کیلو-5</t>
  </si>
  <si>
    <t>کیسه زباله (دسته رکابی) ضخیم | 65*75 | بسته 1 کیلویی - مشکی</t>
  </si>
  <si>
    <t>کیسه-زباله-دسته-رکابی-ضخیم-6575-بسته-1-کیلو-6</t>
  </si>
  <si>
    <t>کیسه زباله (دسته رکابی) ضخیم | 65*75 | بسته 1 کیلویی - قرمز</t>
  </si>
  <si>
    <t>کیسه-زباله-دسته-رکابی-ضخیم-6575-بسته-1-کیلو-2</t>
  </si>
  <si>
    <t>کیسه زباله (دسته رکابی) ضخیم | 65*75 | بسته 1 کیلویی - آبی</t>
  </si>
  <si>
    <t>کیسه زباله (دسته رکابی) ضخیم | 55*65 | بسته 1 کیلویی - آبی</t>
  </si>
  <si>
    <t>کیسه زباله (دسته رکابی) ضخیم | 55*65 | بسته 1 کیلویی - مشکی</t>
  </si>
  <si>
    <t>کیسه-زباله-دسته-رکابی-ضخیم-5565-بسته-1-کیلو-2</t>
  </si>
  <si>
    <t>کیسه زباله (دسته رکابی) ضخیم | 55*65 | بسته 1 کیلویی - قرمز</t>
  </si>
  <si>
    <t>کیسه-زباله-دسته-رکابی-ضخیم-5565-بسته-1-کیلو-3</t>
  </si>
  <si>
    <t>کیسه زباله (دسته رکابی) ضخیم | 55*65 | بسته 1 کیلویی - طوسی</t>
  </si>
  <si>
    <t>کیسه-زباله-دسته-رکابی-ضخیم-5565-بسته-1-کیلو-4</t>
  </si>
  <si>
    <t>کیسه زباله (دسته رکابی) ضخیم | 55*65 | بسته 1 کیلویی - سفید شیری</t>
  </si>
  <si>
    <t>کیسه-زباله-دسته-رکابی-ضخیم-5565-بسته-1-کیلو-5</t>
  </si>
  <si>
    <t>کیسه زباله (دسته رکابی) ضخیم | 55*65 | بسته 1 کیلویی - سبز</t>
  </si>
  <si>
    <t>کیسه-زباله-دسته-رکابی-ضخیم-5565-بسته-1-کیلو-6</t>
  </si>
  <si>
    <t>کیسه زباله (دسته رکابی) ضخیم | 45*55 | بسته 1 کیلویی - مشکی</t>
  </si>
  <si>
    <t>کیسه زباله (دسته رکابی) ضخیم | 45*55 | بسته 1 کیلویی - قرمز</t>
  </si>
  <si>
    <t>کیسه-زباله-دسته-رکابی-ضخیم-4555-بسته-1-کیلو-2</t>
  </si>
  <si>
    <t>کیسه زباله (دسته رکابی) ضخیم | 45*55 | بسته 1 کیلویی - طوسی</t>
  </si>
  <si>
    <t>کیسه-زباله-دسته-رکابی-ضخیم-4555-بسته-1-کیلو-3</t>
  </si>
  <si>
    <t>کیسه زباله (دسته رکابی) ضخیم | 45*55 | بسته 1 کیلویی - سفید شیری</t>
  </si>
  <si>
    <t>کیسه-زباله-دسته-رکابی-ضخیم-4555-بسته-1-کیلو-4</t>
  </si>
  <si>
    <t>کیسه زباله (دسته رکابی) ضخیم | 45*55 | بسته 1 کیلویی - سبز</t>
  </si>
  <si>
    <t>کیسه-زباله-دسته-رکابی-ضخیم-4555-بسته-1-کیلو-5</t>
  </si>
  <si>
    <t>کیسه زباله (دسته رکابی) ضخیم | 45*55 | بسته 1 کیلویی - آبی</t>
  </si>
  <si>
    <t>کیسه-زباله-دسته-رکابی-ضخیم-4555-بسته-1-کیلو-6</t>
  </si>
  <si>
    <t>کیسه زباله بی دسته ضخیم | 100*120 | بسته 1 کیلویی - مشکی</t>
  </si>
  <si>
    <t>کیسه زباله بی دسته ضخیم | 100*120 | بسته 1 کیلویی - قرمز</t>
  </si>
  <si>
    <t>کیسه-زباله-بی-دسته-ضخیم-100120-بسته-1-کیلویی-2</t>
  </si>
  <si>
    <t>کیسه زباله بی دسته ضخیم | 100*120 | بسته 1 کیلویی - سفید شیری</t>
  </si>
  <si>
    <t>کیسه-زباله-بی-دسته-ضخیم-100120-بسته-1-کیلویی-3</t>
  </si>
  <si>
    <t>کیسه زباله بی دسته ضخیم | 100*120 | بسته 1 کیلویی - سبز</t>
  </si>
  <si>
    <t>کیسه-زباله-بی-دسته-ضخیم-100120-بسته-1-کیلویی-4</t>
  </si>
  <si>
    <t>کیسه زباله بی دسته ضخیم | 100*120 | بسته 1 کیلویی - آبی</t>
  </si>
  <si>
    <t>کیسه-زباله-بی-دسته-ضخیم-100120-بسته-1-کیلویی-5</t>
  </si>
  <si>
    <t>کیسه زباله بی دسته ضخیم90*120 | بسته 1 کیلویی - مشکی</t>
  </si>
  <si>
    <t>کیسه زباله بی دسته ضخیم90*120 | بسته 1 کیلویی - قرمز</t>
  </si>
  <si>
    <t>کیسه-زباله-بی-دسته-ضخیم90120-بسته-1-کیلویی-2</t>
  </si>
  <si>
    <t>کیسه زباله بی دسته ضخیم90*120 | بسته 1 کیلویی - سفید شیری</t>
  </si>
  <si>
    <t>کیسه-زباله-بی-دسته-ضخیم90120-بسته-1-کیلویی-3</t>
  </si>
  <si>
    <t>کیسه زباله بی دسته ضخیم90*120 | بسته 1 کیلویی - سبز</t>
  </si>
  <si>
    <t>کیسه-زباله-بی-دسته-ضخیم90120-بسته-1-کیلویی-4</t>
  </si>
  <si>
    <t>کیسه زباله بی دسته ضخیم90*120 | بسته 1 کیلویی - آبی</t>
  </si>
  <si>
    <t>کیسه-زباله-بی-دسته-ضخیم90120-بسته-1-کیلویی-5</t>
  </si>
  <si>
    <t>کیسه زباله بی دسته ضخیم | 80*120 | بسته 1 کیلویی - مشکی</t>
  </si>
  <si>
    <t>کیسه زباله بی دسته ضخیم | 80*120 | بسته 1 کیلویی - قرمز</t>
  </si>
  <si>
    <t>کیسه-زباله-ضخیم-80120-بسته-1-کیلویی-2</t>
  </si>
  <si>
    <t>کیسه زباله بی دسته ضخیم | 80*120 | بسته 1 کیلویی - سفید شیری</t>
  </si>
  <si>
    <t>کیسه-زباله-ضخیم-80120-بسته-1-کیلویی-3</t>
  </si>
  <si>
    <t>کیسه زباله بی دسته ضخیم | 80*120 | بسته 1 کیلویی - سبز</t>
  </si>
  <si>
    <t>کیسه-زباله-ضخیم-80120-بسته-1-کیلویی-4</t>
  </si>
  <si>
    <t>کیسه زباله بی دسته ضخیم | 80*120 | بسته 1 کیلویی - آبی</t>
  </si>
  <si>
    <t>کیسه-زباله-ضخیم-80120-بسته-1-کیلویی-5</t>
  </si>
  <si>
    <t>کیسه زباله بی دسته ضخیم | 80*100 | بسته 1 کیلویی - مشکی</t>
  </si>
  <si>
    <t>کیسه زباله بی دسته ضخیم | 80*100 | بسته 1 کیلویی - قرمز</t>
  </si>
  <si>
    <t>کیسه-زباله-بی-دسته-ضخیم-80100-بسته-1-کیلویی-2</t>
  </si>
  <si>
    <t>کیسه زباله بی دسته ضخیم | 80*100 | بسته 1 کیلویی - سفید شیری</t>
  </si>
  <si>
    <t>کیسه-زباله-بی-دسته-ضخیم-80100-بسته-1-کیلویی-3</t>
  </si>
  <si>
    <t>کیسه زباله بی دسته ضخیم | 80*100 | بسته 1 کیلویی - سبز</t>
  </si>
  <si>
    <t>کیسه-زباله-بی-دسته-ضخیم-80100-بسته-1-کیلویی-4</t>
  </si>
  <si>
    <t>کیسه زباله بی دسته ضخیم | 80*100 | بسته 1 کیلویی - آبی</t>
  </si>
  <si>
    <t>کیسه-زباله-بی-دسته-ضخیم-80100-بسته-1-کیلویی-5</t>
  </si>
  <si>
    <t>کیسه زباله بی دسته ضخیم | 70*90 | بسته 1 کیلویی - مشکی</t>
  </si>
  <si>
    <t>کیسه زباله بی دسته ضخیم | 70*90 | بسته 1 کیلویی - قرمز</t>
  </si>
  <si>
    <t>کیسه-زباله-دسته-رکابی-ضخیم-7090-بسته-1-کیلو-2</t>
  </si>
  <si>
    <t>کیسه زباله بی دسته ضخیم | 70*90 | بسته 1 کیلویی - سفید شیری</t>
  </si>
  <si>
    <t>کیسه-زباله-دسته-رکابی-ضخیم-7090-بسته-1-کیلو-3</t>
  </si>
  <si>
    <t>کیسه زباله بی دسته ضخیم | 70*90 | بسته 1 کیلویی - سبز</t>
  </si>
  <si>
    <t>کیسه-زباله-دسته-رکابی-ضخیم-7090-بسته-1-کیلو-4</t>
  </si>
  <si>
    <t>کیسه زباله بی دسته ضخیم | 70*90 | بسته 1 کیلویی - آبی</t>
  </si>
  <si>
    <t>کیسه-زباله-دسته-رکابی-ضخیم-7090-بسته-1-کیلو-5</t>
  </si>
  <si>
    <t>کیسه زباله بی دسته ضخیم | 55*70 | بسته 1 کیلویی - سبز</t>
  </si>
  <si>
    <t>کیسه زباله بی دسته ضخیم | 55*70 | بسته 1 کیلویی - آبی</t>
  </si>
  <si>
    <t>کیسه-زباله-دسته-رکابی-ضخیم-5570-بسته-1-کیلو-2</t>
  </si>
  <si>
    <t>کیسه زباله بی دسته ضخیم | 55*70 | بسته 1 کیلویی - مشکی</t>
  </si>
  <si>
    <t>کیسه-زباله-دسته-رکابی-ضخیم-5570-بسته-1-کیلو-3</t>
  </si>
  <si>
    <t>کیسه زباله بی دسته ضخیم | 55*70 | بسته 1 کیلویی - قرمز</t>
  </si>
  <si>
    <t>کیسه-زباله-دسته-رکابی-ضخیم-5570-بسته-1-کیلو-4</t>
  </si>
  <si>
    <t>کیسه زباله بی دسته ضخیم | 55*70 | بسته 1 کیلویی - سفید شیری</t>
  </si>
  <si>
    <t>کیسه-زباله-دسته-رکابی-ضخیم-5570-بسته-1-کیلو-5</t>
  </si>
  <si>
    <t>چسب پهن جانسون | رنگی - آبی</t>
  </si>
  <si>
    <t>چسب-پهن-جانسون-رنگی-آبی</t>
  </si>
  <si>
    <t>چسب پهن جانسون | رنگی - بنفش</t>
  </si>
  <si>
    <t>چسب-پهن-جانسون-رنگی-بنفش</t>
  </si>
  <si>
    <t>چسب پهن جانسون | رنگی - زرد</t>
  </si>
  <si>
    <t>چسب-پهن-جانسون-رنگی-زرد</t>
  </si>
  <si>
    <t>چسب پهن جانسون | رنگی - سبز</t>
  </si>
  <si>
    <t>چسب-پهن-جانسون-رنگی-سبز</t>
  </si>
  <si>
    <t>چسب پهن جانسون | رنگی - قرمز</t>
  </si>
  <si>
    <t>چسب-پهن-جانسون-رنگی-قرمز</t>
  </si>
  <si>
    <t>چسب پهن جانسون | رنگی - نارنجی</t>
  </si>
  <si>
    <t>چسب-پهن-جانسون-رنگی-نارنجی</t>
  </si>
  <si>
    <t>post_excerpt</t>
  </si>
  <si>
    <t>[ninja_tables id="10017878462"]</t>
  </si>
  <si>
    <t>&lt;p&gt;&lt;br data-mce-bogus="1"&gt;&lt;/p&gt;</t>
  </si>
  <si>
    <t>(وزن: ۳۰۰ گرم | قابلیت‌های سرمایشی و گرمایشی: قابلیت حفظ دما | نوع عایق حرارتی: استیل | جنس: استیل، پلاستیک | گنجایش: ۰.۲۴۰ لیتر)</t>
  </si>
  <si>
    <t>عرض: 50 سانت</t>
  </si>
  <si>
    <t>عرض: 100 سانت</t>
  </si>
  <si>
    <t>عرض: 150 سانت</t>
  </si>
  <si>
    <t>رنگ اصلی: مشکی</t>
  </si>
  <si>
    <t>رنگ اصلی: طوسی</t>
  </si>
  <si>
    <t>رنگ اصلی: سفید شیری</t>
  </si>
  <si>
    <t>رنگ اصلی: قهوه ای</t>
  </si>
  <si>
    <t>رنگ اصلی: کرم</t>
  </si>
  <si>
    <t>رنگ اصلی: سفید</t>
  </si>
  <si>
    <t>رنگ اصلی: سبز</t>
  </si>
  <si>
    <t>رنگ اصلی: قرمز</t>
  </si>
  <si>
    <t>رنگ اصلی: آبی</t>
  </si>
  <si>
    <t>رنگ اصلی: بنفش</t>
  </si>
  <si>
    <t>رنگ اصلی: زرد</t>
  </si>
  <si>
    <t>رنگ اصلی: نارنجی</t>
  </si>
  <si>
    <t>[ninja_tables id="10017878592"]</t>
  </si>
  <si>
    <t>[ninja_tables id="10017878590"]</t>
  </si>
  <si>
    <t>[ninja_tables id="10017878585"]</t>
  </si>
  <si>
    <t>[ninja_tables id="10017878587"]</t>
  </si>
  <si>
    <t>[ninja_tables id="10017878591"]</t>
  </si>
  <si>
    <t>[ninja_tables id="10017878634"]</t>
  </si>
  <si>
    <t>کارتن دست دوم (سالم) | سایز متوسط | بسته 5 عددی</t>
  </si>
  <si>
    <t>[ninja_tables id="10017878598"]</t>
  </si>
  <si>
    <t>چسب دو طرفه ژله‌ای 5 متری | عرض 1 سانت با ضخامت 1 میلیمتر | مدل 3330</t>
  </si>
  <si>
    <t>[ninja_tables id="10017878635"]</t>
  </si>
  <si>
    <t>چسب دو طرفه سلولزی 50 متری | عرض 0.5 سانت با ضخامت 0.1 میلیمتر | مدل 4440</t>
  </si>
  <si>
    <t>نایلون-دسته-موزی-پایپی-مات-30-20-بسته-یک-کی</t>
  </si>
  <si>
    <t>NKH-4040617-0118</t>
  </si>
  <si>
    <t>https://noruzkhan.com/product/%d9%86%d8%a7%db%8c%d9%84%d9%88%d9%86-%d8%af%d8%b3%d8%aa%d9%87-%d9%85%d9%88%d8%b2%db%8c-%d9%be%d8%a7%db%8c%d9%be%db%8c-%d9%85%d8%a7%d8%aa-30-20-%d8%a8%d8%b3%d8%aa%d9%87-%db%8c%da%a9-%da%a9%db%8c/</t>
  </si>
  <si>
    <t>نایلون-دسته-موزی-پایپی-مات-35-25-بسته-یک-کی</t>
  </si>
  <si>
    <t>NKH-4040617-0127</t>
  </si>
  <si>
    <t>https://noruzkhan.com/product/%d9%86%d8%a7%db%8c%d9%84%d9%88%d9%86-%d8%af%d8%b3%d8%aa%d9%87-%d9%85%d9%88%d8%b2%db%8c-%d9%be%d8%a7%db%8c%d9%be%db%8c-%d9%85%d8%a7%d8%aa-35-25-%d8%a8%d8%b3%d8%aa%d9%87-%db%8c%da%a9-%da%a9%db%8c/</t>
  </si>
  <si>
    <t>نایلون-دسته-موزی-پایپی-مات-40-30-بسته-یک-کی</t>
  </si>
  <si>
    <t>NKH-4040617-0130</t>
  </si>
  <si>
    <t>https://noruzkhan.com/product/%d9%86%d8%a7%db%8c%d9%84%d9%88%d9%86-%d8%af%d8%b3%d8%aa%d9%87-%d9%85%d9%88%d8%b2%db%8c-%d9%be%d8%a7%db%8c%d9%be%db%8c-%d9%85%d8%a7%d8%aa-40-30-%d8%a8%d8%b3%d8%aa%d9%87-%db%8c%da%a9-%da%a9%db%8c/</t>
  </si>
  <si>
    <t>نایلون-دسته-موزی-پایپی-مات-50-35-بسته-یک-کی</t>
  </si>
  <si>
    <t>NKH-4040617-0134</t>
  </si>
  <si>
    <t>https://noruzkhan.com/product/%d9%86%d8%a7%db%8c%d9%84%d9%88%d9%86-%d8%af%d8%b3%d8%aa%d9%87-%d9%85%d9%88%d8%b2%db%8c-%d9%be%d8%a7%db%8c%d9%be%db%8c-%d9%85%d8%a7%d8%aa-50-35-%d8%a8%d8%b3%d8%aa%d9%87-%db%8c%da%a9-%da%a9%db%8c/</t>
  </si>
  <si>
    <t>نایلون-دسته-موزی-پایپی-مات-55-45-بسته-یک-کی</t>
  </si>
  <si>
    <t>NKH-4040617-0138</t>
  </si>
  <si>
    <t>https://noruzkhan.com/product/%d9%86%d8%a7%db%8c%d9%84%d9%88%d9%86-%d8%af%d8%b3%d8%aa%d9%87-%d9%85%d9%88%d8%b2%db%8c-%d9%be%d8%a7%db%8c%d9%be%db%8c-%d9%85%d8%a7%d8%aa-55-45-%d8%a8%d8%b3%d8%aa%d9%87-%db%8c%da%a9-%da%a9%db%8c/</t>
  </si>
  <si>
    <t>چسب دو طرفه فومی 25 متری | عرض 1 سانت با ضخامت 1 میلیمتر | مدل 5550</t>
  </si>
  <si>
    <t>چسب-دو-طرفه-فومی-25-متری-عرض-1-سانت-با-ضخام</t>
  </si>
  <si>
    <t>NKH-4040617-0932</t>
  </si>
  <si>
    <t>https://noruzkhan.com/product/%da%86%d8%b3%d8%a8-%d8%af%d9%88-%d8%b7%d8%b1%d9%81%d9%87-%d9%81%d9%88%d9%85%db%8c-25-%d9%85%d8%aa%d8%b1%db%8c-%d8%b9%d8%b1%d8%b6-1-%d8%b3%d8%a7%d9%86%d8%aa-%d8%a8%d8%a7-%d8%b6%d8%ae%d8%a7%d9%85/</t>
  </si>
  <si>
    <t>چسب دو طرفه فومی 25 متری | عرض 3 سانت با ضخامت 1 میلیمتر | مدل 5550</t>
  </si>
  <si>
    <t>چسب-دو-طرفه-فومی-25-متری-عرض-3-سانت-با-ضخام</t>
  </si>
  <si>
    <t>NKH-4040617-0945</t>
  </si>
  <si>
    <t>https://noruzkhan.com/product/%da%86%d8%b3%d8%a8-%d8%af%d9%88-%d8%b7%d8%b1%d9%81%d9%87-%d9%81%d9%88%d9%85%db%8c-25-%d9%85%d8%aa%d8%b1%db%8c-%d8%b9%d8%b1%d8%b6-3-%d8%b3%d8%a7%d9%86%d8%aa-%d8%a8%d8%a7-%d8%b6%d8%ae%d8%a7%d9%85/</t>
  </si>
  <si>
    <t>چسب دو طرفه فومی 25 متری | عرض 5 سانت با ضخامت 1 میلیمتر | مدل 5550</t>
  </si>
  <si>
    <t>چسب-دو-طرفه-فومی-25-متری-عرض-5-سانت-با-ضخامت</t>
  </si>
  <si>
    <t>NKH-4040617-0947</t>
  </si>
  <si>
    <t>https://noruzkhan.com/product/%da%86%d8%b3%d8%a8-%d8%af%d9%88-%d8%b7%d8%b1%d9%81%d9%87-%d9%81%d9%88%d9%85%db%8c-25-%d9%85%d8%aa%d8%b1%db%8c-%d8%b9%d8%b1%d8%b6-5-%d8%b3%d8%a7%d9%86%d8%aa-%d8%a8%d8%a7-%d8%b6%d8%ae%d8%a7%d9%85%d8%aa/</t>
  </si>
  <si>
    <t>[ninja_tables id="10017878607"]</t>
  </si>
  <si>
    <t>[ninja_tables id="10017878605"]</t>
  </si>
  <si>
    <t>[ninja_tables id="10017878588"]</t>
  </si>
  <si>
    <t>کیسه سلفون رگالی (آویز دار) شفاف | 10 * 20 | بسته 1 کیلویی</t>
  </si>
  <si>
    <t>کیسه-سلفون-رگالی-آویز-دار-شفاف-10-20-بسته-1</t>
  </si>
  <si>
    <t>https://noruzkhan.com/wp-content/uploads/C-_Users_farhad-atashak_Downloads_قالب-فوتوشاپ-سلفون-های-رگالی.jpg-1.jpg ! alt :  ! title : C-_Users_farhad-atashak_Downloads_قالب-فوتوشاپ-سلفون-های-رگالی.jpg-1 ! desc :  ! caption :  | https://noruzkhan.com/wp-content/uploads/cellophane_hanging_header_regali_sample-scaled.jpg ! alt :  ! title : cellophane_hanging_header_regali_sample ! desc :  ! caption :</t>
  </si>
  <si>
    <t>https://noruzkhan.com/product/%da%a9%db%8c%d8%b3%d9%87-%d8%b3%d9%84%d9%81%d9%88%d9%86-%d8%b1%da%af%d8%a7%d9%84%db%8c-%d8%a2%d9%88%db%8c%d8%b2-%d8%af%d8%a7%d8%b1-%d8%b4%d9%81%d8%a7%d9%81-10-20-%d8%a8%d8%b3%d8%aa%d9%87-1/</t>
  </si>
  <si>
    <t>کیسه-سلفون-رگالی-آویز-دار-شفاف-20-25-بسته-1</t>
  </si>
  <si>
    <t>https://noruzkhan.com/wp-content/uploads/C-_Users_farhad-atashak_Downloads_قالب-فوتوشاپ-سلفون-های-رگالی.jpg-2.jpg ! alt :  ! title : C-_Users_farhad-atashak_Downloads_قالب-فوتوشاپ-سلفون-های-رگالی.jpg-2 ! desc :  ! caption :  | https://noruzkhan.com/wp-content/uploads/cellophane_hanging_header_regali_sample-scaled.jpg ! alt :  ! title : cellophane_hanging_header_regali_sample ! desc :  ! caption :</t>
  </si>
  <si>
    <t>https://noruzkhan.com/product/%da%a9%db%8c%d8%b3%d9%87-%d8%b3%d9%84%d9%81%d9%88%d9%86-%d8%b1%da%af%d8%a7%d9%84%db%8c-%d8%a2%d9%88%db%8c%d8%b2-%d8%af%d8%a7%d8%b1-%d8%b4%d9%81%d8%a7%d9%81-20-25-%d8%a8%d8%b3%d8%aa%d9%87-1/</t>
  </si>
  <si>
    <t>کیسه سلفون رگالی (آویز دار) شفاف | 20 * 30 | بسته 1 کیلویی</t>
  </si>
  <si>
    <t>کیسه-سلفون-رگالی-آویز-دار-شفاف-20-30-بسته-1</t>
  </si>
  <si>
    <t>https://noruzkhan.com/wp-content/uploads/C-_Users_farhad-atashak_Downloads_قالب-فوتوشاپ-سلفون-های-رگالی.jpg-3.jpg ! alt :  ! title : C-_Users_farhad-atashak_Downloads_قالب-فوتوشاپ-سلفون-های-رگالی.jpg-3 ! desc :  ! caption :  | https://noruzkhan.com/wp-content/uploads/cellophane_hanging_header_regali_sample-scaled.jpg ! alt :  ! title : cellophane_hanging_header_regali_sample ! desc :  ! caption :</t>
  </si>
  <si>
    <t>https://noruzkhan.com/product/%da%a9%db%8c%d8%b3%d9%87-%d8%b3%d9%84%d9%81%d9%88%d9%86-%d8%b1%da%af%d8%a7%d9%84%db%8c-%d8%a2%d9%88%db%8c%d8%b2-%d8%af%d8%a7%d8%b1-%d8%b4%d9%81%d8%a7%d9%81-20-30-%d8%a8%d8%b3%d8%aa%d9%87-1/</t>
  </si>
  <si>
    <t>کیسه سلفون رگالی (آویز دار) شفاف | 15 * 25 | بسته 1 کیلویی</t>
  </si>
  <si>
    <t>کیسه-سلفون-رگالی-آویز-دار-شفاف-15-25-بسته-1</t>
  </si>
  <si>
    <t>https://noruzkhan.com/wp-content/uploads/C-_Users_farhad-atashak_Downloads_قالب-فوتوشاپ-سلفون-های-رگالی.jpg-4.jpg ! alt :  ! title : C-_Users_farhad-atashak_Downloads_قالب-فوتوشاپ-سلفون-های-رگالی.jpg-4 ! desc :  ! caption :  | https://noruzkhan.com/wp-content/uploads/cellophane_hanging_header_regali_sample-scaled.jpg ! alt :  ! title : cellophane_hanging_header_regali_sample ! desc :  ! caption :</t>
  </si>
  <si>
    <t>https://noruzkhan.com/product/%da%a9%db%8c%d8%b3%d9%87-%d8%b3%d9%84%d9%81%d9%88%d9%86-%d8%b1%da%af%d8%a7%d9%84%db%8c-%d8%a2%d9%88%db%8c%d8%b2-%d8%af%d8%a7%d8%b1-%d8%b4%d9%81%d8%a7%d9%81-15-25-%d8%a8%d8%b3%d8%aa%d9%87-1/</t>
  </si>
  <si>
    <t>کیسه سلفون شفاف بدون لبه | 5*8 نازک | بسته 1 کیلویی</t>
  </si>
  <si>
    <t>کیسه-سلفون-شفاف-بدون-لبه-58-نازک-بسته-1-کی</t>
  </si>
  <si>
    <t>SKU-4040617-2300</t>
  </si>
  <si>
    <t>https://noruzkhan.com/wp-content/uploads/سلفون-ساده-شفاف-بدون-لبه_4.jpg ! alt :  ! title : سلفون ساده شفاف بدون لبه_4 ! desc :  ! caption :</t>
  </si>
  <si>
    <t>https://noruzkhan.com/product/%da%a9%db%8c%d8%b3%d9%87-%d8%b3%d9%84%d9%81%d9%88%d9%86-%d8%b4%d9%81%d8%a7%d9%81-%d8%a8%d8%af%d9%88%d9%86-%d9%84%d8%a8%d9%87-58-%d9%86%d8%a7%d8%b2%da%a9-%d8%a8%d8%b3%d8%aa%d9%87-1-%da%a9%db%8c/</t>
  </si>
  <si>
    <t>کیسه سلفون شفاف بدون لبه | 5*10 نازک | بسته 1 کیلویی</t>
  </si>
  <si>
    <t>کیسه-سلفون-شفاف-بدون-لبه-510-نازک-بسته-1-کی</t>
  </si>
  <si>
    <t>SKU-4040617-2301</t>
  </si>
  <si>
    <t>https://noruzkhan.com/wp-content/uploads/سلفون-ساده-شفاف-بدون-لبه_5.jpg ! alt :  ! title : سلفون ساده شفاف بدون لبه_5 ! desc :  ! caption :</t>
  </si>
  <si>
    <t>https://noruzkhan.com/product/%da%a9%db%8c%d8%b3%d9%87-%d8%b3%d9%84%d9%81%d9%88%d9%86-%d8%b4%d9%81%d8%a7%d9%81-%d8%a8%d8%af%d9%88%d9%86-%d9%84%d8%a8%d9%87-510-%d9%86%d8%a7%d8%b2%da%a9-%d8%a8%d8%b3%d8%aa%d9%87-1-%da%a9%db%8c/</t>
  </si>
  <si>
    <t>کیسه سلفون شفاف بدون لبه | 5*25 نازک | بسته 1 کیلویی</t>
  </si>
  <si>
    <t>کیسه-سلفون-شفاف-بدون-لبه-525-نازک-بسته-1-کی</t>
  </si>
  <si>
    <t>SKU-4040617-2302</t>
  </si>
  <si>
    <t>https://noruzkhan.com/wp-content/uploads/سلفون-ساده-شفاف-بدون-لبه_7.jpg ! alt :  ! title : سلفون ساده شفاف بدون لبه_7 ! desc :  ! caption :</t>
  </si>
  <si>
    <t>https://noruzkhan.com/product/%da%a9%db%8c%d8%b3%d9%87-%d8%b3%d9%84%d9%81%d9%88%d9%86-%d8%b4%d9%81%d8%a7%d9%81-%d8%a8%d8%af%d9%88%d9%86-%d9%84%d8%a8%d9%87-525-%d9%86%d8%a7%d8%b2%da%a9-%d8%a8%d8%b3%d8%aa%d9%87-1-%da%a9%db%8c/</t>
  </si>
  <si>
    <t>کیسه سلفون شفاف بدون لبه | 5*20 نازک | بسته 1 کیلویی</t>
  </si>
  <si>
    <t>کیسه-سلفون-شفاف-بدون-لبه-520-نازک-بسته-1-کی</t>
  </si>
  <si>
    <t>SKU-4040617-2303</t>
  </si>
  <si>
    <t>https://noruzkhan.com/wp-content/uploads/سلفون-ساده-شفاف-بدون-لبه_6.jpg ! alt :  ! title : سلفون ساده شفاف بدون لبه_6 ! desc :  ! caption :</t>
  </si>
  <si>
    <t>https://noruzkhan.com/product/%da%a9%db%8c%d8%b3%d9%87-%d8%b3%d9%84%d9%81%d9%88%d9%86-%d8%b4%d9%81%d8%a7%d9%81-%d8%a8%d8%af%d9%88%d9%86-%d9%84%d8%a8%d9%87-520-%d9%86%d8%a7%d8%b2%da%a9-%d8%a8%d8%b3%d8%aa%d9%87-1-%da%a9%db%8c/</t>
  </si>
  <si>
    <t>کیسه سلفون شفاف بدون لبه | 6*8 نازک | بسته 1 کیلویی</t>
  </si>
  <si>
    <t>کیسه-سلفون-شفاف-بدون-لبه-68-نازک-بسته-1-کی</t>
  </si>
  <si>
    <t>SKU-4040617-2304</t>
  </si>
  <si>
    <t>https://noruzkhan.com/wp-content/uploads/سلفون-ساده-شفاف-بدون-لبه_8.jpg ! alt :  ! title : سلفون ساده شفاف بدون لبه_8 ! desc :  ! caption :</t>
  </si>
  <si>
    <t>https://noruzkhan.com/product/%da%a9%db%8c%d8%b3%d9%87-%d8%b3%d9%84%d9%81%d9%88%d9%86-%d8%b4%d9%81%d8%a7%d9%81-%d8%a8%d8%af%d9%88%d9%86-%d9%84%d8%a8%d9%87-68-%d9%86%d8%a7%d8%b2%da%a9-%d8%a8%d8%b3%d8%aa%d9%87-1-%da%a9%db%8c/</t>
  </si>
  <si>
    <t>کیسه سلفون شفاف بدون لبه | 6*10 نازک | بسته 1 کیلویی</t>
  </si>
  <si>
    <t>کیسه-سلفون-شفاف-بدون-لبه-610-نازک-بسته-1-کی</t>
  </si>
  <si>
    <t>SKU-4040617-2305</t>
  </si>
  <si>
    <t>https://noruzkhan.com/wp-content/uploads/سلفون-ساده-شفاف-بدون-لبه_9.jpg ! alt :  ! title : سلفون ساده شفاف بدون لبه_9 ! desc :  ! caption :</t>
  </si>
  <si>
    <t>https://noruzkhan.com/product/%da%a9%db%8c%d8%b3%d9%87-%d8%b3%d9%84%d9%81%d9%88%d9%86-%d8%b4%d9%81%d8%a7%d9%81-%d8%a8%d8%af%d9%88%d9%86-%d9%84%d8%a8%d9%87-610-%d9%86%d8%a7%d8%b2%da%a9-%d8%a8%d8%b3%d8%aa%d9%87-1-%da%a9%db%8c/</t>
  </si>
  <si>
    <t>کیسه سلفون شفاف بدون لبه | 6*14 نازک | بسته 1 کیلویی</t>
  </si>
  <si>
    <t>کیسه-سلفون-شفاف-بدون-لبه-614-نازک-بسته-1-کی</t>
  </si>
  <si>
    <t>SKU-4040617-2306</t>
  </si>
  <si>
    <t>https://noruzkhan.com/wp-content/uploads/سلفون-ساده-شفاف-بدون-لبه_10.jpg ! alt :  ! title : سلفون ساده شفاف بدون لبه_10 ! desc :  ! caption :</t>
  </si>
  <si>
    <t>https://noruzkhan.com/product/%da%a9%db%8c%d8%b3%d9%87-%d8%b3%d9%84%d9%81%d9%88%d9%86-%d8%b4%d9%81%d8%a7%d9%81-%d8%a8%d8%af%d9%88%d9%86-%d9%84%d8%a8%d9%87-614-%d9%86%d8%a7%d8%b2%da%a9-%d8%a8%d8%b3%d8%aa%d9%87-1-%da%a9%db%8c/</t>
  </si>
  <si>
    <t>کیسه سلفون شفاف بدون لبه | 6*25 نازک | بسته 1 کیلویی</t>
  </si>
  <si>
    <t>کیسه-سلفون-شفاف-بدون-لبه-625-نازک-بسته-1-کی</t>
  </si>
  <si>
    <t>SKU-4040617-2307</t>
  </si>
  <si>
    <t>https://noruzkhan.com/wp-content/uploads/سلفون-ساده-شفاف-بدون-لبه_12.jpg ! alt :  ! title : سلفون ساده شفاف بدون لبه_12 ! desc :  ! caption :</t>
  </si>
  <si>
    <t>https://noruzkhan.com/product/%da%a9%db%8c%d8%b3%d9%87-%d8%b3%d9%84%d9%81%d9%88%d9%86-%d8%b4%d9%81%d8%a7%d9%81-%d8%a8%d8%af%d9%88%d9%86-%d9%84%d8%a8%d9%87-625-%d9%86%d8%a7%d8%b2%da%a9-%d8%a8%d8%b3%d8%aa%d9%87-1-%da%a9%db%8c/</t>
  </si>
  <si>
    <t>کیسه سلفون شفاف بدون لبه | 6*18 نازک | بسته 1 کیلویی</t>
  </si>
  <si>
    <t>کیسه-سلفون-شفاف-بدون-لبه-618-نازک-بسته-1-کی</t>
  </si>
  <si>
    <t>SKU-4040617-2308</t>
  </si>
  <si>
    <t>https://noruzkhan.com/wp-content/uploads/سلفون-ساده-شفاف-بدون-لبه_11.jpg ! alt :  ! title : سلفون ساده شفاف بدون لبه_11 ! desc :  ! caption :</t>
  </si>
  <si>
    <t>https://noruzkhan.com/product/%da%a9%db%8c%d8%b3%d9%87-%d8%b3%d9%84%d9%81%d9%88%d9%86-%d8%b4%d9%81%d8%a7%d9%81-%d8%a8%d8%af%d9%88%d9%86-%d9%84%d8%a8%d9%87-618-%d9%86%d8%a7%d8%b2%da%a9-%d8%a8%d8%b3%d8%aa%d9%87-1-%da%a9%db%8c/</t>
  </si>
  <si>
    <t>کیسه سلفون شفاف بدون لبه | 7*10 نازک | بسته 1 کیلویی</t>
  </si>
  <si>
    <t>کیسه-سلفون-شفاف-بدون-لبه-710-نازک-بسته-1-کی</t>
  </si>
  <si>
    <t>SKU-4040617-2309</t>
  </si>
  <si>
    <t>https://noruzkhan.com/wp-content/uploads/سلفون-ساده-شفاف-بدون-لبه_13.jpg ! alt :  ! title : سلفون ساده شفاف بدون لبه_13 ! desc :  ! caption :</t>
  </si>
  <si>
    <t>https://noruzkhan.com/product/%da%a9%db%8c%d8%b3%d9%87-%d8%b3%d9%84%d9%81%d9%88%d9%86-%d8%b4%d9%81%d8%a7%d9%81-%d8%a8%d8%af%d9%88%d9%86-%d9%84%d8%a8%d9%87-710-%d9%86%d8%a7%d8%b2%da%a9-%d8%a8%d8%b3%d8%aa%d9%87-1-%da%a9%db%8c/</t>
  </si>
  <si>
    <t>کیسه سلفون شفاف بدون لبه | 7*15 نازک | بسته 1 کیلویی</t>
  </si>
  <si>
    <t>کیسه-سلفون-شفاف-بدون-لبه-715-نازک-بسته-1-کی</t>
  </si>
  <si>
    <t>SKU-4040617-2310</t>
  </si>
  <si>
    <t>https://noruzkhan.com/wp-content/uploads/سلفون-ساده-شفاف-بدون-لبه_14.jpg ! alt :  ! title : سلفون ساده شفاف بدون لبه_14 ! desc :  ! caption :</t>
  </si>
  <si>
    <t>https://noruzkhan.com/product/%da%a9%db%8c%d8%b3%d9%87-%d8%b3%d9%84%d9%81%d9%88%d9%86-%d8%b4%d9%81%d8%a7%d9%81-%d8%a8%d8%af%d9%88%d9%86-%d9%84%d8%a8%d9%87-715-%d9%86%d8%a7%d8%b2%da%a9-%d8%a8%d8%b3%d8%aa%d9%87-1-%da%a9%db%8c/</t>
  </si>
  <si>
    <t>کیسه سلفون شفاف بدون لبه | 7*20 نازک | بسته 1 کیلویی</t>
  </si>
  <si>
    <t>کیسه-سلفون-شفاف-بدون-لبه-720-نازک-بسته-1-کی</t>
  </si>
  <si>
    <t>SKU-4040617-2311</t>
  </si>
  <si>
    <t>https://noruzkhan.com/wp-content/uploads/سلفون-ساده-شفاف-بدون-لبه_15.jpg ! alt :  ! title : سلفون ساده شفاف بدون لبه_15 ! desc :  ! caption :</t>
  </si>
  <si>
    <t>https://noruzkhan.com/product/%da%a9%db%8c%d8%b3%d9%87-%d8%b3%d9%84%d9%81%d9%88%d9%86-%d8%b4%d9%81%d8%a7%d9%81-%d8%a8%d8%af%d9%88%d9%86-%d9%84%d8%a8%d9%87-720-%d9%86%d8%a7%d8%b2%da%a9-%d8%a8%d8%b3%d8%aa%d9%87-1-%da%a9%db%8c/</t>
  </si>
  <si>
    <t>کیسه سلفون شفاف بدون لبه | 7*25 نازک | بسته 1 کیلویی</t>
  </si>
  <si>
    <t>کیسه-سلفون-شفاف-بدون-لبه-725-نازک-بسته-1-کی</t>
  </si>
  <si>
    <t>SKU-4040617-2312</t>
  </si>
  <si>
    <t>https://noruzkhan.com/wp-content/uploads/سلفون-ساده-شفاف-بدون-لبه_16.jpg ! alt :  ! title : سلفون ساده شفاف بدون لبه_16 ! desc :  ! caption :</t>
  </si>
  <si>
    <t>https://noruzkhan.com/product/%da%a9%db%8c%d8%b3%d9%87-%d8%b3%d9%84%d9%81%d9%88%d9%86-%d8%b4%d9%81%d8%a7%d9%81-%d8%a8%d8%af%d9%88%d9%86-%d9%84%d8%a8%d9%87-725-%d9%86%d8%a7%d8%b2%da%a9-%d8%a8%d8%b3%d8%aa%d9%87-1-%da%a9%db%8c/</t>
  </si>
  <si>
    <t>کیسه-سلفون-شفاف-بدون-لبه-810-نازک-بسته-1-کی</t>
  </si>
  <si>
    <t>https://noruzkhan.com/product/%da%a9%db%8c%d8%b3%d9%87-%d8%b3%d9%84%d9%81%d9%88%d9%86-%d8%b4%d9%81%d8%a7%d9%81-%d8%a8%d8%af%d9%88%d9%86-%d9%84%d8%a8%d9%87-810-%d9%86%d8%a7%d8%b2%da%a9-%d8%a8%d8%b3%d8%aa%d9%87-1-%da%a9%db%8c/</t>
  </si>
  <si>
    <t>کیسه-سلفون-شفاف-بدون-لبه-812-نازک-بسته-1-کی</t>
  </si>
  <si>
    <t>https://noruzkhan.com/product/%da%a9%db%8c%d8%b3%d9%87-%d8%b3%d9%84%d9%81%d9%88%d9%86-%d8%b4%d9%81%d8%a7%d9%81-%d8%a8%d8%af%d9%88%d9%86-%d9%84%d8%a8%d9%87-812-%d9%86%d8%a7%d8%b2%da%a9-%d8%a8%d8%b3%d8%aa%d9%87-1-%da%a9%db%8c/</t>
  </si>
  <si>
    <t>کیسه-سلفون-شفاف-بدون-لبه-815-نازک-بسته-1-کی</t>
  </si>
  <si>
    <t>https://noruzkhan.com/product/%da%a9%db%8c%d8%b3%d9%87-%d8%b3%d9%84%d9%81%d9%88%d9%86-%d8%b4%d9%81%d8%a7%d9%81-%d8%a8%d8%af%d9%88%d9%86-%d9%84%d8%a8%d9%87-815-%d9%86%d8%a7%d8%b2%da%a9-%d8%a8%d8%b3%d8%aa%d9%87-1-%da%a9%db%8c/</t>
  </si>
  <si>
    <t>کیسه-سلفون-شفاف-بدون-لبه-820-نازک-بسته-1-کی</t>
  </si>
  <si>
    <t>https://noruzkhan.com/product/%da%a9%db%8c%d8%b3%d9%87-%d8%b3%d9%84%d9%81%d9%88%d9%86-%d8%b4%d9%81%d8%a7%d9%81-%d8%a8%d8%af%d9%88%d9%86-%d9%84%d8%a8%d9%87-820-%d9%86%d8%a7%d8%b2%da%a9-%d8%a8%d8%b3%d8%aa%d9%87-1-%da%a9%db%8c/</t>
  </si>
  <si>
    <t>کیسه سلفون شفاف بدون لبه | 8*25 نازک | بسته 1 کیلویی</t>
  </si>
  <si>
    <t>کیسه-سلفون-شفاف-بدون-لبه-825-نازک-بسته-1-کی</t>
  </si>
  <si>
    <t>SKU-4040617-2317</t>
  </si>
  <si>
    <t>https://noruzkhan.com/wp-content/uploads/سلفون-ساده-شفاف-بدون-لبه_21.jpg ! alt :  ! title : سلفون ساده شفاف بدون لبه_21 ! desc :  ! caption :</t>
  </si>
  <si>
    <t>https://noruzkhan.com/product/%da%a9%db%8c%d8%b3%d9%87-%d8%b3%d9%84%d9%81%d9%88%d9%86-%d8%b4%d9%81%d8%a7%d9%81-%d8%a8%d8%af%d9%88%d9%86-%d9%84%d8%a8%d9%87-825-%d9%86%d8%a7%d8%b2%da%a9-%d8%a8%d8%b3%d8%aa%d9%87-1-%da%a9%db%8c/</t>
  </si>
  <si>
    <t>کیسه سلفون شفاف بدون لبه | 8*30 نازک | بسته 1 کیلویی</t>
  </si>
  <si>
    <t>کیسه-سلفون-شفاف-بدون-لبه-830-نازک-بسته-1-کی</t>
  </si>
  <si>
    <t>SKU-4040617-2318</t>
  </si>
  <si>
    <t>https://noruzkhan.com/wp-content/uploads/سلفون-ساده-شفاف-بدون-لبه_22.jpg ! alt :  ! title : سلفون ساده شفاف بدون لبه_22 ! desc :  ! caption :</t>
  </si>
  <si>
    <t>https://noruzkhan.com/product/%da%a9%db%8c%d8%b3%d9%87-%d8%b3%d9%84%d9%81%d9%88%d9%86-%d8%b4%d9%81%d8%a7%d9%81-%d8%a8%d8%af%d9%88%d9%86-%d9%84%d8%a8%d9%87-830-%d9%86%d8%a7%d8%b2%da%a9-%d8%a8%d8%b3%d8%aa%d9%87-1-%da%a9%db%8c/</t>
  </si>
  <si>
    <t>کیسه سلفون شفاف بدون لبه | 9*12 نازک | بسته 1 کیلویی</t>
  </si>
  <si>
    <t>کیسه-سلفون-شفاف-بدون-لبه-912-نازک-بسته-1-کی</t>
  </si>
  <si>
    <t>SKU-4040617-2319</t>
  </si>
  <si>
    <t>https://noruzkhan.com/wp-content/uploads/سلفون-ساده-شفاف-بدون-لبه_23.jpg ! alt :  ! title : سلفون ساده شفاف بدون لبه_23 ! desc :  ! caption :</t>
  </si>
  <si>
    <t>https://noruzkhan.com/product/%da%a9%db%8c%d8%b3%d9%87-%d8%b3%d9%84%d9%81%d9%88%d9%86-%d8%b4%d9%81%d8%a7%d9%81-%d8%a8%d8%af%d9%88%d9%86-%d9%84%d8%a8%d9%87-912-%d9%86%d8%a7%d8%b2%da%a9-%d8%a8%d8%b3%d8%aa%d9%87-1-%da%a9%db%8c/</t>
  </si>
  <si>
    <t>کیسه سلفون شفاف بدون لبه | 9*20 نازک | بسته 1 کیلویی</t>
  </si>
  <si>
    <t>کیسه-سلفون-شفاف-بدون-لبه-920-نازک-بسته-1-کی</t>
  </si>
  <si>
    <t>SKU-4040617-2320</t>
  </si>
  <si>
    <t>https://noruzkhan.com/wp-content/uploads/سلفون-ساده-شفاف-بدون-لبه_24.jpg ! alt :  ! title : سلفون ساده شفاف بدون لبه_24 ! desc :  ! caption :</t>
  </si>
  <si>
    <t>https://noruzkhan.com/product/%da%a9%db%8c%d8%b3%d9%87-%d8%b3%d9%84%d9%81%d9%88%d9%86-%d8%b4%d9%81%d8%a7%d9%81-%d8%a8%d8%af%d9%88%d9%86-%d9%84%d8%a8%d9%87-920-%d9%86%d8%a7%d8%b2%da%a9-%d8%a8%d8%b3%d8%aa%d9%87-1-%da%a9%db%8c/</t>
  </si>
  <si>
    <t>کیسه سلفون شفاف بدون لبه | 9*25 نازک | بسته 1 کیلویی</t>
  </si>
  <si>
    <t>کیسه-سلفون-شفاف-بدون-لبه-925-نازک-بسته-1-کی</t>
  </si>
  <si>
    <t>SKU-4040617-2321</t>
  </si>
  <si>
    <t>https://noruzkhan.com/wp-content/uploads/سلفون-ساده-شفاف-بدون-لبه_25.jpg ! alt :  ! title : سلفون ساده شفاف بدون لبه_25 ! desc :  ! caption :</t>
  </si>
  <si>
    <t>https://noruzkhan.com/product/%da%a9%db%8c%d8%b3%d9%87-%d8%b3%d9%84%d9%81%d9%88%d9%86-%d8%b4%d9%81%d8%a7%d9%81-%d8%a8%d8%af%d9%88%d9%86-%d9%84%d8%a8%d9%87-925-%d9%86%d8%a7%d8%b2%da%a9-%d8%a8%d8%b3%d8%aa%d9%87-1-%da%a9%db%8c/</t>
  </si>
  <si>
    <t>کیسه سلفون شفاف بدون لبه | 10*12 نازک | بسته 1 کیلویی</t>
  </si>
  <si>
    <t>کیسه-سلفون-شفاف-بدون-لبه-1012-نازک-بسته-1-کی</t>
  </si>
  <si>
    <t>SKU-4040617-2322</t>
  </si>
  <si>
    <t>https://noruzkhan.com/wp-content/uploads/سلفون-ساده-شفاف-بدون-لبه_26.jpg ! alt :  ! title : سلفون ساده شفاف بدون لبه_26 ! desc :  ! caption :</t>
  </si>
  <si>
    <t>https://noruzkhan.com/product/%da%a9%db%8c%d8%b3%d9%87-%d8%b3%d9%84%d9%81%d9%88%d9%86-%d8%b4%d9%81%d8%a7%d9%81-%d8%a8%d8%af%d9%88%d9%86-%d9%84%d8%a8%d9%87-1012-%d9%86%d8%a7%d8%b2%da%a9-%d8%a8%d8%b3%d8%aa%d9%87-1-%da%a9%db%8c/</t>
  </si>
  <si>
    <t>کیسه سلفون شفاف بدون لبه | 10*15 نازک | بسته 1 کیلویی</t>
  </si>
  <si>
    <t>کیسه-سلفون-شفاف-بدون-لبه-1015-نازک-بسته-1-کی</t>
  </si>
  <si>
    <t>SKU-4040617-2323</t>
  </si>
  <si>
    <t>https://noruzkhan.com/wp-content/uploads/سلفون-ساده-شفاف-بدون-لبه_27.jpg ! alt :  ! title : سلفون ساده شفاف بدون لبه_27 ! desc :  ! caption :</t>
  </si>
  <si>
    <t>https://noruzkhan.com/product/%da%a9%db%8c%d8%b3%d9%87-%d8%b3%d9%84%d9%81%d9%88%d9%86-%d8%b4%d9%81%d8%a7%d9%81-%d8%a8%d8%af%d9%88%d9%86-%d9%84%d8%a8%d9%87-1015-%d9%86%d8%a7%d8%b2%da%a9-%d8%a8%d8%b3%d8%aa%d9%87-1-%da%a9%db%8c/</t>
  </si>
  <si>
    <t>کیسه سلفون شفاف بدون لبه | 10*20 نازک | بسته 1 کیلویی</t>
  </si>
  <si>
    <t>کیسه-سلفون-شفاف-بدون-لبه-1020-نازک-بسته-1-کی</t>
  </si>
  <si>
    <t>SKU-4040617-2324</t>
  </si>
  <si>
    <t>https://noruzkhan.com/wp-content/uploads/سلفون-ساده-شفاف-بدون-لبه_28.jpg ! alt :  ! title : سلفون ساده شفاف بدون لبه_28 ! desc :  ! caption :</t>
  </si>
  <si>
    <t>https://noruzkhan.com/product/%da%a9%db%8c%d8%b3%d9%87-%d8%b3%d9%84%d9%81%d9%88%d9%86-%d8%b4%d9%81%d8%a7%d9%81-%d8%a8%d8%af%d9%88%d9%86-%d9%84%d8%a8%d9%87-1020-%d9%86%d8%a7%d8%b2%da%a9-%d8%a8%d8%b3%d8%aa%d9%87-1-%da%a9%db%8c/</t>
  </si>
  <si>
    <t>کیسه سلفون شفاف بدون لبه | 10*25 نازک | بسته 1 کیلویی</t>
  </si>
  <si>
    <t>کیسه-سلفون-شفاف-بدون-لبه-1025-نازک-بسته-1-کی</t>
  </si>
  <si>
    <t>SKU-4040617-2325</t>
  </si>
  <si>
    <t>https://noruzkhan.com/wp-content/uploads/سلفون-ساده-شفاف-بدون-لبه_29.jpg ! alt :  ! title : سلفون ساده شفاف بدون لبه_29 ! desc :  ! caption :</t>
  </si>
  <si>
    <t>https://noruzkhan.com/product/%da%a9%db%8c%d8%b3%d9%87-%d8%b3%d9%84%d9%81%d9%88%d9%86-%d8%b4%d9%81%d8%a7%d9%81-%d8%a8%d8%af%d9%88%d9%86-%d9%84%d8%a8%d9%87-1025-%d9%86%d8%a7%d8%b2%da%a9-%d8%a8%d8%b3%d8%aa%d9%87-1-%da%a9%db%8c/</t>
  </si>
  <si>
    <t>کیسه سلفون شفاف بدون لبه | 10*30 نازک | بسته 1 کیلویی</t>
  </si>
  <si>
    <t>کیسه-سلفون-شفاف-بدون-لبه-1030-نازک-بسته-1-کی</t>
  </si>
  <si>
    <t>SKU-4040617-2326</t>
  </si>
  <si>
    <t>https://noruzkhan.com/wp-content/uploads/سلفون-ساده-شفاف-بدون-لبه_30.jpg ! alt :  ! title : سلفون ساده شفاف بدون لبه_30 ! desc :  ! caption :</t>
  </si>
  <si>
    <t>https://noruzkhan.com/product/%da%a9%db%8c%d8%b3%d9%87-%d8%b3%d9%84%d9%81%d9%88%d9%86-%d8%b4%d9%81%d8%a7%d9%81-%d8%a8%d8%af%d9%88%d9%86-%d9%84%d8%a8%d9%87-1030-%d9%86%d8%a7%d8%b2%da%a9-%d8%a8%d8%b3%d8%aa%d9%87-1-%da%a9%db%8c/</t>
  </si>
  <si>
    <t>کیسه سلفون شفاف بدون لبه | 10*35 نازک | بسته 1 کیلویی</t>
  </si>
  <si>
    <t>کیسه-سلفون-شفاف-بدون-لبه-1035-نازک-بسته-1-کی</t>
  </si>
  <si>
    <t>SKU-4040617-2327</t>
  </si>
  <si>
    <t>https://noruzkhan.com/wp-content/uploads/سلفون-ساده-شفاف-بدون-لبه_31.jpg ! alt :  ! title : سلفون ساده شفاف بدون لبه_31 ! desc :  ! caption :</t>
  </si>
  <si>
    <t>https://noruzkhan.com/product/%da%a9%db%8c%d8%b3%d9%87-%d8%b3%d9%84%d9%81%d9%88%d9%86-%d8%b4%d9%81%d8%a7%d9%81-%d8%a8%d8%af%d9%88%d9%86-%d9%84%d8%a8%d9%87-1035-%d9%86%d8%a7%d8%b2%da%a9-%d8%a8%d8%b3%d8%aa%d9%87-1-%da%a9%db%8c/</t>
  </si>
  <si>
    <t>کیسه سلفون شفاف بدون لبه | 11*25 نازک | بسته 1 کیلویی</t>
  </si>
  <si>
    <t>کیسه-سلفون-شفاف-بدون-لبه-1125-نازک-بسته-1-کی</t>
  </si>
  <si>
    <t>SKU-4040617-2328</t>
  </si>
  <si>
    <t>https://noruzkhan.com/wp-content/uploads/سلفون-ساده-شفاف-بدون-لبه_32.jpg ! alt :  ! title : سلفون ساده شفاف بدون لبه_32 ! desc :  ! caption :</t>
  </si>
  <si>
    <t>https://noruzkhan.com/product/%da%a9%db%8c%d8%b3%d9%87-%d8%b3%d9%84%d9%81%d9%88%d9%86-%d8%b4%d9%81%d8%a7%d9%81-%d8%a8%d8%af%d9%88%d9%86-%d9%84%d8%a8%d9%87-1125-%d9%86%d8%a7%d8%b2%da%a9-%d8%a8%d8%b3%d8%aa%d9%87-1-%da%a9%db%8c/</t>
  </si>
  <si>
    <t>کیسه سلفون شفاف بدون لبه | 11*30 نازک | بسته 1 کیلویی</t>
  </si>
  <si>
    <t>کیسه-سلفون-شفاف-بدون-لبه-1130-نازک-بسته-1-کی</t>
  </si>
  <si>
    <t>SKU-4040617-2329</t>
  </si>
  <si>
    <t>https://noruzkhan.com/wp-content/uploads/سلفون-ساده-شفاف-بدون-لبه_33.jpg ! alt :  ! title : سلفون ساده شفاف بدون لبه_33 ! desc :  ! caption :</t>
  </si>
  <si>
    <t>https://noruzkhan.com/product/%da%a9%db%8c%d8%b3%d9%87-%d8%b3%d9%84%d9%81%d9%88%d9%86-%d8%b4%d9%81%d8%a7%d9%81-%d8%a8%d8%af%d9%88%d9%86-%d9%84%d8%a8%d9%87-1130-%d9%86%d8%a7%d8%b2%da%a9-%d8%a8%d8%b3%d8%aa%d9%87-1-%da%a9%db%8c/</t>
  </si>
  <si>
    <t>کیسه سلفون شفاف بدون لبه | 11*35 نازک | بسته 1 کیلویی</t>
  </si>
  <si>
    <t>کیسه-سلفون-شفاف-بدون-لبه-1135-نازک-بسته-1-کی</t>
  </si>
  <si>
    <t>SKU-4040617-2330</t>
  </si>
  <si>
    <t>https://noruzkhan.com/wp-content/uploads/سلفون-ساده-شفاف-بدون-لبه_34.jpg ! alt :  ! title : سلفون ساده شفاف بدون لبه_34 ! desc :  ! caption :</t>
  </si>
  <si>
    <t>https://noruzkhan.com/product/%da%a9%db%8c%d8%b3%d9%87-%d8%b3%d9%84%d9%81%d9%88%d9%86-%d8%b4%d9%81%d8%a7%d9%81-%d8%a8%d8%af%d9%88%d9%86-%d9%84%d8%a8%d9%87-1135-%d9%86%d8%a7%d8%b2%da%a9-%d8%a8%d8%b3%d8%aa%d9%87-1-%da%a9%db%8c/</t>
  </si>
  <si>
    <t>کیسه سلفون شفاف بدون لبه | 12*25 نازک | بسته 1 کیلویی</t>
  </si>
  <si>
    <t>کیسه-سلفون-شفاف-بدون-لبه-1225-نازک-بسته-1-کی</t>
  </si>
  <si>
    <t>SKU-4040617-2331</t>
  </si>
  <si>
    <t>https://noruzkhan.com/wp-content/uploads/سلفون-ساده-شفاف-بدون-لبه_35.jpg ! alt :  ! title : سلفون ساده شفاف بدون لبه_35 ! desc :  ! caption :</t>
  </si>
  <si>
    <t>https://noruzkhan.com/product/%da%a9%db%8c%d8%b3%d9%87-%d8%b3%d9%84%d9%81%d9%88%d9%86-%d8%b4%d9%81%d8%a7%d9%81-%d8%a8%d8%af%d9%88%d9%86-%d9%84%d8%a8%d9%87-1225-%d9%86%d8%a7%d8%b2%da%a9-%d8%a8%d8%b3%d8%aa%d9%87-1-%da%a9%db%8c/</t>
  </si>
  <si>
    <t>کیسه سلفون شفاف بدون لبه | 12*30 نازک | بسته 1 کیلویی</t>
  </si>
  <si>
    <t>کیسه-سلفون-شفاف-بدون-لبه-1230-نازک-بسته-1-کی</t>
  </si>
  <si>
    <t>SKU-4040617-2332</t>
  </si>
  <si>
    <t>https://noruzkhan.com/wp-content/uploads/سلفون-ساده-شفاف-بدون-لبه_36.jpg ! alt :  ! title : سلفون ساده شفاف بدون لبه_36 ! desc :  ! caption :</t>
  </si>
  <si>
    <t>https://noruzkhan.com/product/%da%a9%db%8c%d8%b3%d9%87-%d8%b3%d9%84%d9%81%d9%88%d9%86-%d8%b4%d9%81%d8%a7%d9%81-%d8%a8%d8%af%d9%88%d9%86-%d9%84%d8%a8%d9%87-1230-%d9%86%d8%a7%d8%b2%da%a9-%d8%a8%d8%b3%d8%aa%d9%87-1-%da%a9%db%8c/</t>
  </si>
  <si>
    <t>کیسه سلفون شفاف بدون لبه | 12*35 نازک | بسته 1 کیلویی</t>
  </si>
  <si>
    <t>کیسه-سلفون-شفاف-بدون-لبه-1235-نازک-بسته-1-کی</t>
  </si>
  <si>
    <t>SKU-4040617-2333</t>
  </si>
  <si>
    <t>https://noruzkhan.com/wp-content/uploads/سلفون-ساده-شفاف-بدون-لبه_37.jpg ! alt :  ! title : سلفون ساده شفاف بدون لبه_37 ! desc :  ! caption :</t>
  </si>
  <si>
    <t>https://noruzkhan.com/product/%da%a9%db%8c%d8%b3%d9%87-%d8%b3%d9%84%d9%81%d9%88%d9%86-%d8%b4%d9%81%d8%a7%d9%81-%d8%a8%d8%af%d9%88%d9%86-%d9%84%d8%a8%d9%87-1235-%d9%86%d8%a7%d8%b2%da%a9-%d8%a8%d8%b3%d8%aa%d9%87-1-%da%a9%db%8c/</t>
  </si>
  <si>
    <t>کیسه سلفون شفاف بدون لبه | 13*16 نازک | بسته 1 کیلویی</t>
  </si>
  <si>
    <t>کیسه-سلفون-شفاف-بدون-لبه-1316-نازک-بسته-1-کی</t>
  </si>
  <si>
    <t>SKU-4040617-2334</t>
  </si>
  <si>
    <t>https://noruzkhan.com/wp-content/uploads/سلفون-ساده-شفاف-بدون-لبه_38.jpg ! alt :  ! title : سلفون ساده شفاف بدون لبه_38 ! desc :  ! caption :</t>
  </si>
  <si>
    <t>https://noruzkhan.com/product/%da%a9%db%8c%d8%b3%d9%87-%d8%b3%d9%84%d9%81%d9%88%d9%86-%d8%b4%d9%81%d8%a7%d9%81-%d8%a8%d8%af%d9%88%d9%86-%d9%84%d8%a8%d9%87-1316-%d9%86%d8%a7%d8%b2%da%a9-%d8%a8%d8%b3%d8%aa%d9%87-1-%da%a9%db%8c/</t>
  </si>
  <si>
    <t>کیسه سلفون شفاف بدون لبه | 13*20 نازک | بسته 1 کیلویی</t>
  </si>
  <si>
    <t>کیسه-سلفون-شفاف-بدون-لبه-1320-نازک-بسته-1-کی</t>
  </si>
  <si>
    <t>SKU-4040617-2335</t>
  </si>
  <si>
    <t>https://noruzkhan.com/wp-content/uploads/سلفون-ساده-شفاف-بدون-لبه_39.jpg ! alt :  ! title : سلفون ساده شفاف بدون لبه_39 ! desc :  ! caption :</t>
  </si>
  <si>
    <t>https://noruzkhan.com/product/%da%a9%db%8c%d8%b3%d9%87-%d8%b3%d9%84%d9%81%d9%88%d9%86-%d8%b4%d9%81%d8%a7%d9%81-%d8%a8%d8%af%d9%88%d9%86-%d9%84%d8%a8%d9%87-1320-%d9%86%d8%a7%d8%b2%da%a9-%d8%a8%d8%b3%d8%aa%d9%87-1-%da%a9%db%8c/</t>
  </si>
  <si>
    <t>کیسه سلفون شفاف بدون لبه | 13*25 نازک | بسته 1 کیلویی</t>
  </si>
  <si>
    <t>کیسه-سلفون-شفاف-بدون-لبه-1325-نازک-بسته-1-کی</t>
  </si>
  <si>
    <t>SKU-4040617-2336</t>
  </si>
  <si>
    <t>https://noruzkhan.com/wp-content/uploads/سلفون-ساده-شفاف-بدون-لبه_40.jpg ! alt :  ! title : سلفون ساده شفاف بدون لبه_40 ! desc :  ! caption :</t>
  </si>
  <si>
    <t>https://noruzkhan.com/product/%da%a9%db%8c%d8%b3%d9%87-%d8%b3%d9%84%d9%81%d9%88%d9%86-%d8%b4%d9%81%d8%a7%d9%81-%d8%a8%d8%af%d9%88%d9%86-%d9%84%d8%a8%d9%87-1325-%d9%86%d8%a7%d8%b2%da%a9-%d8%a8%d8%b3%d8%aa%d9%87-1-%da%a9%db%8c/</t>
  </si>
  <si>
    <t>کیسه سلفون شفاف بدون لبه | 13*30 نازک | بسته 1 کیلویی</t>
  </si>
  <si>
    <t>کیسه-سلفون-شفاف-بدون-لبه-1330-نازک-بسته-1-کی</t>
  </si>
  <si>
    <t>SKU-4040617-2337</t>
  </si>
  <si>
    <t>https://noruzkhan.com/wp-content/uploads/سلفون-ساده-شفاف-بدون-لبه_41.jpg ! alt :  ! title : سلفون ساده شفاف بدون لبه_41 ! desc :  ! caption :</t>
  </si>
  <si>
    <t>https://noruzkhan.com/product/%da%a9%db%8c%d8%b3%d9%87-%d8%b3%d9%84%d9%81%d9%88%d9%86-%d8%b4%d9%81%d8%a7%d9%81-%d8%a8%d8%af%d9%88%d9%86-%d9%84%d8%a8%d9%87-1330-%d9%86%d8%a7%d8%b2%da%a9-%d8%a8%d8%b3%d8%aa%d9%87-1-%da%a9%db%8c/</t>
  </si>
  <si>
    <t>کیسه سلفون شفاف بدون لبه | 14*20 نازک | بسته 1 کیلویی</t>
  </si>
  <si>
    <t>کیسه-سلفون-شفاف-بدون-لبه-1420-نازک-بسته-1-کی</t>
  </si>
  <si>
    <t>SKU-4040617-2338</t>
  </si>
  <si>
    <t>https://noruzkhan.com/wp-content/uploads/سلفون-ساده-شفاف-بدون-لبه_42.jpg ! alt :  ! title : سلفون ساده شفاف بدون لبه_42 ! desc :  ! caption :</t>
  </si>
  <si>
    <t>https://noruzkhan.com/product/%da%a9%db%8c%d8%b3%d9%87-%d8%b3%d9%84%d9%81%d9%88%d9%86-%d8%b4%d9%81%d8%a7%d9%81-%d8%a8%d8%af%d9%88%d9%86-%d9%84%d8%a8%d9%87-1420-%d9%86%d8%a7%d8%b2%da%a9-%d8%a8%d8%b3%d8%aa%d9%87-1-%da%a9%db%8c/</t>
  </si>
  <si>
    <t>کیسه سلفون شفاف بدون لبه | 14*25 نازک | بسته 1 کیلویی</t>
  </si>
  <si>
    <t>کیسه-سلفون-شفاف-بدون-لبه-1425-نازک-بسته-1-کی</t>
  </si>
  <si>
    <t>SKU-4040617-2339</t>
  </si>
  <si>
    <t>https://noruzkhan.com/wp-content/uploads/سلفون-ساده-شفاف-بدون-لبه_43.jpg ! alt :  ! title : سلفون ساده شفاف بدون لبه_43 ! desc :  ! caption :</t>
  </si>
  <si>
    <t>https://noruzkhan.com/product/%da%a9%db%8c%d8%b3%d9%87-%d8%b3%d9%84%d9%81%d9%88%d9%86-%d8%b4%d9%81%d8%a7%d9%81-%d8%a8%d8%af%d9%88%d9%86-%d9%84%d8%a8%d9%87-1425-%d9%86%d8%a7%d8%b2%da%a9-%d8%a8%d8%b3%d8%aa%d9%87-1-%da%a9%db%8c/</t>
  </si>
  <si>
    <t>کیسه سلفون شفاف بدون لبه | 14*30 نازک | بسته 1 کیلویی</t>
  </si>
  <si>
    <t>کیسه-سلفون-شفاف-بدون-لبه-1430-نازک-بسته-1-کی</t>
  </si>
  <si>
    <t>SKU-4040617-2340</t>
  </si>
  <si>
    <t>https://noruzkhan.com/wp-content/uploads/سلفون-ساده-شفاف-بدون-لبه_44.jpg ! alt :  ! title : سلفون ساده شفاف بدون لبه_44 ! desc :  ! caption :</t>
  </si>
  <si>
    <t>https://noruzkhan.com/product/%da%a9%db%8c%d8%b3%d9%87-%d8%b3%d9%84%d9%81%d9%88%d9%86-%d8%b4%d9%81%d8%a7%d9%81-%d8%a8%d8%af%d9%88%d9%86-%d9%84%d8%a8%d9%87-1430-%d9%86%d8%a7%d8%b2%da%a9-%d8%a8%d8%b3%d8%aa%d9%87-1-%da%a9%db%8c/</t>
  </si>
  <si>
    <t>کیسه سلفون شفاف بدون لبه | 14*35 نازک | بسته 1 کیلویی</t>
  </si>
  <si>
    <t>کیسه-سلفون-شفاف-بدون-لبه-1435-نازک-بسته-1-کی</t>
  </si>
  <si>
    <t>SKU-4040617-2341</t>
  </si>
  <si>
    <t>https://noruzkhan.com/wp-content/uploads/سلفون-ساده-شفاف-بدون-لبه_45.jpg ! alt :  ! title : سلفون-ساده-شفاف-بدون-لبه_45 ! desc :  ! caption :</t>
  </si>
  <si>
    <t>https://noruzkhan.com/product/%da%a9%db%8c%d8%b3%d9%87-%d8%b3%d9%84%d9%81%d9%88%d9%86-%d8%b4%d9%81%d8%a7%d9%81-%d8%a8%d8%af%d9%88%d9%86-%d9%84%d8%a8%d9%87-1435-%d9%86%d8%a7%d8%b2%da%a9-%d8%a8%d8%b3%d8%aa%d9%87-1-%da%a9%db%8c/</t>
  </si>
  <si>
    <t>کیسه سلفون شفاف بدون لبه | 15*25 نازک | بسته 1 کیلویی</t>
  </si>
  <si>
    <t>کیسه-سلفون-شفاف-بدون-لبه-1525-نازک-بسته-1-کی</t>
  </si>
  <si>
    <t>SKU-4040617-2342</t>
  </si>
  <si>
    <t>https://noruzkhan.com/wp-content/uploads/سلفون-ساده-شفاف-بدون-لبه_48.jpg ! alt :  ! title : سلفون-ساده-شفاف-بدون-لبه_48 ! desc :  ! caption :</t>
  </si>
  <si>
    <t>https://noruzkhan.com/product/%da%a9%db%8c%d8%b3%d9%87-%d8%b3%d9%84%d9%81%d9%88%d9%86-%d8%b4%d9%81%d8%a7%d9%81-%d8%a8%d8%af%d9%88%d9%86-%d9%84%d8%a8%d9%87-1525-%d9%86%d8%a7%d8%b2%da%a9-%d8%a8%d8%b3%d8%aa%d9%87-1-%da%a9%db%8c/</t>
  </si>
  <si>
    <t>کیسه سلفون شفاف بدون لبه | 15*30 نازک | بسته 1 کیلویی</t>
  </si>
  <si>
    <t>کیسه-سلفون-شفاف-بدون-لبه-1530-نازک-بسته-1-کی</t>
  </si>
  <si>
    <t>SKU-4040617-2343</t>
  </si>
  <si>
    <t>https://noruzkhan.com/wp-content/uploads/سلفون-ساده-شفاف-بدون-لبه_49.jpg ! alt :  ! title : سلفون-ساده-شفاف-بدون-لبه_49 ! desc :  ! caption :</t>
  </si>
  <si>
    <t>https://noruzkhan.com/product/%da%a9%db%8c%d8%b3%d9%87-%d8%b3%d9%84%d9%81%d9%88%d9%86-%d8%b4%d9%81%d8%a7%d9%81-%d8%a8%d8%af%d9%88%d9%86-%d9%84%d8%a8%d9%87-1530-%d9%86%d8%a7%d8%b2%da%a9-%d8%a8%d8%b3%d8%aa%d9%87-1-%da%a9%db%8c/</t>
  </si>
  <si>
    <t>کیسه سلفون شفاف بدون لبه | 15*35 نازک | بسته 1 کیلویی</t>
  </si>
  <si>
    <t>کیسه-سلفون-شفاف-بدون-لبه-1535-نازک-بسته-1-کی</t>
  </si>
  <si>
    <t>SKU-4040617-2344</t>
  </si>
  <si>
    <t>https://noruzkhan.com/wp-content/uploads/سلفون-ساده-شفاف-بدون-لبه_50.jpg ! alt :  ! title : سلفون-ساده-شفاف-بدون-لبه_50 ! desc :  ! caption :</t>
  </si>
  <si>
    <t>https://noruzkhan.com/product/%da%a9%db%8c%d8%b3%d9%87-%d8%b3%d9%84%d9%81%d9%88%d9%86-%d8%b4%d9%81%d8%a7%d9%81-%d8%a8%d8%af%d9%88%d9%86-%d9%84%d8%a8%d9%87-1535-%d9%86%d8%a7%d8%b2%da%a9-%d8%a8%d8%b3%d8%aa%d9%87-1-%da%a9%db%8c/</t>
  </si>
  <si>
    <t>کیسه سلفون شفاف بدون لبه | 15*40 نازک | بسته 1 کیلویی</t>
  </si>
  <si>
    <t>کیسه-سلفون-شفاف-بدون-لبه-1540-نازک-بسته-1-کی</t>
  </si>
  <si>
    <t>SKU-4040617-2345</t>
  </si>
  <si>
    <t>https://noruzkhan.com/wp-content/uploads/سلفون-ساده-شفاف-بدون-لبه_51.jpg ! alt :  ! title : سلفون-ساده-شفاف-بدون-لبه_51 ! desc :  ! caption :</t>
  </si>
  <si>
    <t>https://noruzkhan.com/product/%da%a9%db%8c%d8%b3%d9%87-%d8%b3%d9%84%d9%81%d9%88%d9%86-%d8%b4%d9%81%d8%a7%d9%81-%d8%a8%d8%af%d9%88%d9%86-%d9%84%d8%a8%d9%87-1540-%d9%86%d8%a7%d8%b2%da%a9-%d8%a8%d8%b3%d8%aa%d9%87-1-%da%a9%db%8c/</t>
  </si>
  <si>
    <t>کیسه سلفون شفاف بدون لبه | 14*40 نازک | بسته 1 کیلویی</t>
  </si>
  <si>
    <t>کیسه-سلفون-شفاف-بدون-لبه-1440-نازک-بسته-1-کی</t>
  </si>
  <si>
    <t>SKU-4040617-2346</t>
  </si>
  <si>
    <t>https://noruzkhan.com/wp-content/uploads/سلفون-ساده-شفاف-بدون-لبه_46.jpg ! alt :  ! title : سلفون-ساده-شفاف-بدون-لبه_46 ! desc :  ! caption :</t>
  </si>
  <si>
    <t>https://noruzkhan.com/product/%da%a9%db%8c%d8%b3%d9%87-%d8%b3%d9%84%d9%81%d9%88%d9%86-%d8%b4%d9%81%d8%a7%d9%81-%d8%a8%d8%af%d9%88%d9%86-%d9%84%d8%a8%d9%87-1440-%d9%86%d8%a7%d8%b2%da%a9-%d8%a8%d8%b3%d8%aa%d9%87-1-%da%a9%db%8c/</t>
  </si>
  <si>
    <t>کیسه سلفون شفاف بدون لبه | 16*25 نازک | بسته 1 کیلویی</t>
  </si>
  <si>
    <t>کیسه-سلفون-شفاف-بدون-لبه-1625-نازک-بسته-1-کی</t>
  </si>
  <si>
    <t>SKU-4040617-2347</t>
  </si>
  <si>
    <t>https://noruzkhan.com/wp-content/uploads/سلفون-ساده-شفاف-بدون-لبه_52.jpg ! alt :  ! title : سلفون-ساده-شفاف-بدون-لبه_52 ! desc :  ! caption :</t>
  </si>
  <si>
    <t>https://noruzkhan.com/product/%da%a9%db%8c%d8%b3%d9%87-%d8%b3%d9%84%d9%81%d9%88%d9%86-%d8%b4%d9%81%d8%a7%d9%81-%d8%a8%d8%af%d9%88%d9%86-%d9%84%d8%a8%d9%87-1625-%d9%86%d8%a7%d8%b2%da%a9-%d8%a8%d8%b3%d8%aa%d9%87-1-%da%a9%db%8c/</t>
  </si>
  <si>
    <t>کیسه سلفون شفاف بدون لبه | 16*30 نازک | بسته 1 کیلویی</t>
  </si>
  <si>
    <t>کیسه-سلفون-شفاف-بدون-لبه-1630-نازک-بسته-1-کی</t>
  </si>
  <si>
    <t>SKU-4040617-2348</t>
  </si>
  <si>
    <t>https://noruzkhan.com/wp-content/uploads/سلفون-ساده-شفاف-بدون-لبه_53.jpg ! alt :  ! title : سلفون-ساده-شفاف-بدون-لبه_53 ! desc :  ! caption :</t>
  </si>
  <si>
    <t>https://noruzkhan.com/product/%da%a9%db%8c%d8%b3%d9%87-%d8%b3%d9%84%d9%81%d9%88%d9%86-%d8%b4%d9%81%d8%a7%d9%81-%d8%a8%d8%af%d9%88%d9%86-%d9%84%d8%a8%d9%87-1630-%d9%86%d8%a7%d8%b2%da%a9-%d8%a8%d8%b3%d8%aa%d9%87-1-%da%a9%db%8c/</t>
  </si>
  <si>
    <t>کیسه سلفون شفاف بدون لبه | 16*35 نازک | بسته 1 کیلویی</t>
  </si>
  <si>
    <t>کیسه-سلفون-شفاف-بدون-لبه-1635-نازک-بسته-1-کی</t>
  </si>
  <si>
    <t>SKU-4040617-2349</t>
  </si>
  <si>
    <t>https://noruzkhan.com/wp-content/uploads/سلفون-ساده-شفاف-بدون-لبه_54.jpg ! alt :  ! title : سلفون-ساده-شفاف-بدون-لبه_54 ! desc :  ! caption :</t>
  </si>
  <si>
    <t>https://noruzkhan.com/product/%da%a9%db%8c%d8%b3%d9%87-%d8%b3%d9%84%d9%81%d9%88%d9%86-%d8%b4%d9%81%d8%a7%d9%81-%d8%a8%d8%af%d9%88%d9%86-%d9%84%d8%a8%d9%87-1635-%d9%86%d8%a7%d8%b2%da%a9-%d8%a8%d8%b3%d8%aa%d9%87-1-%da%a9%db%8c/</t>
  </si>
  <si>
    <t>کیسه سلفون شفاف بدون لبه | 20*25 نازک | بسته 1 کیلویی</t>
  </si>
  <si>
    <t>کیسه-سلفون-شفاف-بدون-لبه-2025-نازک-بسته-1-کی</t>
  </si>
  <si>
    <t>SKU-4040617-2350</t>
  </si>
  <si>
    <t>https://noruzkhan.com/wp-content/uploads/سلفون-ساده-شفاف-بدون-لبه_56.jpg ! alt :  ! title : سلفون-ساده-شفاف-بدون-لبه_56 ! desc :  ! caption :</t>
  </si>
  <si>
    <t>https://noruzkhan.com/product/%da%a9%db%8c%d8%b3%d9%87-%d8%b3%d9%84%d9%81%d9%88%d9%86-%d8%b4%d9%81%d8%a7%d9%81-%d8%a8%d8%af%d9%88%d9%86-%d9%84%d8%a8%d9%87-2025-%d9%86%d8%a7%d8%b2%da%a9-%d8%a8%d8%b3%d8%aa%d9%87-1-%da%a9%db%8c/</t>
  </si>
  <si>
    <t>کیسه سلفون شفاف بدون لبه | 20*40 نازک | بسته 1 کیلویی</t>
  </si>
  <si>
    <t>کیسه-سلفون-شفاف-بدون-لبه-2040-نازک-بسته-1-کی</t>
  </si>
  <si>
    <t>SKU-4040617-2351</t>
  </si>
  <si>
    <t>https://noruzkhan.com/wp-content/uploads/سلفون-ساده-شفاف-بدون-لبه_58.jpg ! alt :  ! title : سلفون-ساده-شفاف-بدون-لبه_58 ! desc :  ! caption :</t>
  </si>
  <si>
    <t>https://noruzkhan.com/product/%da%a9%db%8c%d8%b3%d9%87-%d8%b3%d9%84%d9%81%d9%88%d9%86-%d8%b4%d9%81%d8%a7%d9%81-%d8%a8%d8%af%d9%88%d9%86-%d9%84%d8%a8%d9%87-2040-%d9%86%d8%a7%d8%b2%da%a9-%d8%a8%d8%b3%d8%aa%d9%87-1-%da%a9%db%8c/</t>
  </si>
  <si>
    <t>کیسه سلفون شفاف بدون لبه | 4*20 نازک | بسته 1 کیلویی</t>
  </si>
  <si>
    <t>کیسه-سلفون-شفاف-بدون-لبه-420-نازک-بسته-1-کی</t>
  </si>
  <si>
    <t>SKU-4040617-2352</t>
  </si>
  <si>
    <t>https://noruzkhan.com/wp-content/uploads/سلفون-ساده-شفاف-بدون-لبه_2.jpg ! alt :  ! title : سلفون ساده شفاف بدون لبه_2 ! desc :  ! caption :</t>
  </si>
  <si>
    <t>https://noruzkhan.com/product/%da%a9%db%8c%d8%b3%d9%87-%d8%b3%d9%84%d9%81%d9%88%d9%86-%d8%b4%d9%81%d8%a7%d9%81-%d8%a8%d8%af%d9%88%d9%86-%d9%84%d8%a8%d9%87-420-%d9%86%d8%a7%d8%b2%da%a9-%d8%a8%d8%b3%d8%aa%d9%87-1-%da%a9%db%8c/</t>
  </si>
  <si>
    <t>کیسه سلفون شفاف بدون لبه | 4*25 نازک | بسته 1 کیلویی</t>
  </si>
  <si>
    <t>کیسه-سلفون-شفاف-بدون-لبه-425-نازک-بسته-1-کی</t>
  </si>
  <si>
    <t>SKU-4040617-2353</t>
  </si>
  <si>
    <t>https://noruzkhan.com/wp-content/uploads/سلفون-ساده-شفاف-بدون-لبه_3.jpg ! alt :  ! title : سلفون ساده شفاف بدون لبه_3 ! desc :  ! caption :</t>
  </si>
  <si>
    <t>https://noruzkhan.com/product/%da%a9%db%8c%d8%b3%d9%87-%d8%b3%d9%84%d9%81%d9%88%d9%86-%d8%b4%d9%81%d8%a7%d9%81-%d8%a8%d8%af%d9%88%d9%86-%d9%84%d8%a8%d9%87-425-%d9%86%d8%a7%d8%b2%da%a9-%d8%a8%d8%b3%d8%aa%d9%87-1-%da%a9%db%8c/</t>
  </si>
  <si>
    <t>کیسه سلفون شفاف بدون لبه | 4*9 نازک | بسته 1 کیلویی</t>
  </si>
  <si>
    <t>کیسه-سلفون-شفاف-بدون-لبه-49-نازک-بسته-1-کی</t>
  </si>
  <si>
    <t>SKU-4040617-2354</t>
  </si>
  <si>
    <t>https://noruzkhan.com/wp-content/uploads/سلفون-ساده-شفاف-بدون-لبه_1.jpg ! alt :  ! title : سلفون-ساده-شفاف-بدون-لبه_1 ! desc :  ! caption :</t>
  </si>
  <si>
    <t>https://noruzkhan.com/product/%da%a9%db%8c%d8%b3%d9%87-%d8%b3%d9%84%d9%81%d9%88%d9%86-%d8%b4%d9%81%d8%a7%d9%81-%d8%a8%d8%af%d9%88%d9%86-%d9%84%d8%a8%d9%87-49-%d9%86%d8%a7%d8%b2%da%a9-%d8%a8%d8%b3%d8%aa%d9%87-1-%da%a9%db%8c/</t>
  </si>
  <si>
    <t>کیسه سلفون شفاف بدون لبه | 15*20 نازک | بسته 1 کیلویی</t>
  </si>
  <si>
    <t>کیسه-سلفون-شفاف-بدون-لبه-1520-نازک-بسته-1-کی</t>
  </si>
  <si>
    <t>SKU-4040617-2355</t>
  </si>
  <si>
    <t>https://noruzkhan.com/wp-content/uploads/سلفون-ساده-شفاف-بدون-لبه_47.jpg ! alt :  ! title : سلفون-ساده-شفاف-بدون-لبه_47 ! desc :  ! caption :</t>
  </si>
  <si>
    <t>https://noruzkhan.com/product/%da%a9%db%8c%d8%b3%d9%87-%d8%b3%d9%84%d9%81%d9%88%d9%86-%d8%b4%d9%81%d8%a7%d9%81-%d8%a8%d8%af%d9%88%d9%86-%d9%84%d8%a8%d9%87-1520-%d9%86%d8%a7%d8%b2%da%a9-%d8%a8%d8%b3%d8%aa%d9%87-1-%da%a9%db%8c/</t>
  </si>
  <si>
    <t>کیسه سلفون شفاف بدون لبه | 18*25 نازک | بسته 1 کیلویی</t>
  </si>
  <si>
    <t>کیسه-سلفون-شفاف-بدون-لبه-1825-نازک-بسته-1-کی</t>
  </si>
  <si>
    <t>SKU-4040617-2356</t>
  </si>
  <si>
    <t>https://noruzkhan.com/wp-content/uploads/سلفون-ساده-شفاف-بدون-لبه_55.jpg ! alt :  ! title : سلفون-ساده-شفاف-بدون-لبه_55 ! desc :  ! caption :</t>
  </si>
  <si>
    <t>https://noruzkhan.com/product/%da%a9%db%8c%d8%b3%d9%87-%d8%b3%d9%84%d9%81%d9%88%d9%86-%d8%b4%d9%81%d8%a7%d9%81-%d8%a8%d8%af%d9%88%d9%86-%d9%84%d8%a8%d9%87-1825-%d9%86%d8%a7%d8%b2%da%a9-%d8%a8%d8%b3%d8%aa%d9%87-1-%da%a9%db%8c/</t>
  </si>
  <si>
    <t>کیسه سلفون شفاف بدون لبه | 20*30 نازک | بسته 1 کیلویی</t>
  </si>
  <si>
    <t>کیسه-سلفون-شفاف-بدون-لبه-2030-نازک-بسته-1-کی</t>
  </si>
  <si>
    <t>SKU-4040617-2357</t>
  </si>
  <si>
    <t>https://noruzkhan.com/wp-content/uploads/سلفون-ساده-شفاف-بدون-لبه_57.jpg ! alt :  ! title : سلفون-ساده-شفاف-بدون-لبه_57 ! desc :  ! caption :</t>
  </si>
  <si>
    <t>https://noruzkhan.com/product/%da%a9%db%8c%d8%b3%d9%87-%d8%b3%d9%84%d9%81%d9%88%d9%86-%d8%b4%d9%81%d8%a7%d9%81-%d8%a8%d8%af%d9%88%d9%86-%d9%84%d8%a8%d9%87-2030-%d9%86%d8%a7%d8%b2%da%a9-%d8%a8%d8%b3%d8%aa%d9%87-1-%da%a9%db%8c/</t>
  </si>
  <si>
    <t>کیسه سلفون شفاف بدون لبه | 23*35 نازک | بسته 1 کیلویی</t>
  </si>
  <si>
    <t>کیسه-سلفون-شفاف-بدون-لبه-2335-نازک-بسته-1-کی</t>
  </si>
  <si>
    <t>SKU-4040617-2358</t>
  </si>
  <si>
    <t>https://noruzkhan.com/wp-content/uploads/سلفون-ساده-شفاف-بدون-لبه_59.jpg ! alt :  ! title : سلفون-ساده-شفاف-بدون-لبه_59 ! desc :  ! caption :</t>
  </si>
  <si>
    <t>https://noruzkhan.com/product/%da%a9%db%8c%d8%b3%d9%87-%d8%b3%d9%84%d9%81%d9%88%d9%86-%d8%b4%d9%81%d8%a7%d9%81-%d8%a8%d8%af%d9%88%d9%86-%d9%84%d8%a8%d9%87-2335-%d9%86%d8%a7%d8%b2%da%a9-%d8%a8%d8%b3%d8%aa%d9%87-1-%da%a9%db%8c/</t>
  </si>
  <si>
    <t>کیسه سلفون شفاف بدون لبه | 25*40 نازک | بسته 1 کیلویی</t>
  </si>
  <si>
    <t>کیسه-سلفون-شفاف-بدون-لبه-2540-نازک-بسته-1-کی</t>
  </si>
  <si>
    <t>SKU-4040617-2359</t>
  </si>
  <si>
    <t>https://noruzkhan.com/wp-content/uploads/سلفون-ساده-شفاف-بدون-لبه_61.jpg ! alt :  ! title : سلفون-ساده-شفاف-بدون-لبه_61 ! desc :  ! caption :</t>
  </si>
  <si>
    <t>https://noruzkhan.com/product/%da%a9%db%8c%d8%b3%d9%87-%d8%b3%d9%84%d9%81%d9%88%d9%86-%d8%b4%d9%81%d8%a7%d9%81-%d8%a8%d8%af%d9%88%d9%86-%d9%84%d8%a8%d9%87-2540-%d9%86%d8%a7%d8%b2%da%a9-%d8%a8%d8%b3%d8%aa%d9%87-1-%da%a9%db%8c/</t>
  </si>
  <si>
    <t>کیسه سلفون شفاف بدون لبه | 25*35 نازک | بسته 1 کیلویی</t>
  </si>
  <si>
    <t>کیسه-سلفون-شفاف-بدون-لبه-2535-نازک-بسته-1-کی</t>
  </si>
  <si>
    <t>SKU-4040618-0001</t>
  </si>
  <si>
    <t>https://noruzkhan.com/wp-content/uploads/سلفون-ساده-شفاف-بدون-لبه_60.jpg ! alt :  ! title : سلفون-ساده-شفاف-بدون-لبه_60 ! desc :  ! caption :</t>
  </si>
  <si>
    <t>https://noruzkhan.com/product/%da%a9%db%8c%d8%b3%d9%87-%d8%b3%d9%84%d9%81%d9%88%d9%86-%d8%b4%d9%81%d8%a7%d9%81-%d8%a8%d8%af%d9%88%d9%86-%d9%84%d8%a8%d9%87-2535-%d9%86%d8%a7%d8%b2%da%a9-%d8%a8%d8%b3%d8%aa%d9%87-1-%da%a9%db%8c/</t>
  </si>
  <si>
    <t>کیسه سلفون شفاف بدون لبه | 28*40 نازک | بسته 1 کیلویی</t>
  </si>
  <si>
    <t>کیسه-سلفون-شفاف-بدون-لبه-2840-نازک-بسته-1-کی</t>
  </si>
  <si>
    <t>SKU-4040618-0002</t>
  </si>
  <si>
    <t>https://noruzkhan.com/wp-content/uploads/سلفون-ساده-شفاف-بدون-لبه_62.jpg ! alt :  ! title : سلفون-ساده-شفاف-بدون-لبه_62 ! desc :  ! caption :</t>
  </si>
  <si>
    <t>https://noruzkhan.com/product/%da%a9%db%8c%d8%b3%d9%87-%d8%b3%d9%84%d9%81%d9%88%d9%86-%d8%b4%d9%81%d8%a7%d9%81-%d8%a8%d8%af%d9%88%d9%86-%d9%84%d8%a8%d9%87-2840-%d9%86%d8%a7%d8%b2%da%a9-%d8%a8%d8%b3%d8%aa%d9%87-1-%da%a9%db%8c/</t>
  </si>
  <si>
    <t>کیسه سلفون شفاف بدون لبه | 28*45 نازک | بسته 1 کیلویی</t>
  </si>
  <si>
    <t>کیسه-سلفون-شفاف-بدون-لبه-2845-نازک-بسته-1-کی</t>
  </si>
  <si>
    <t>SKU-4040618-0003</t>
  </si>
  <si>
    <t>https://noruzkhan.com/wp-content/uploads/سلفون-ساده-شفاف-بدون-لبه_63.jpg ! alt :  ! title : سلفون-ساده-شفاف-بدون-لبه_63 ! desc :  ! caption :</t>
  </si>
  <si>
    <t>https://noruzkhan.com/product/%da%a9%db%8c%d8%b3%d9%87-%d8%b3%d9%84%d9%81%d9%88%d9%86-%d8%b4%d9%81%d8%a7%d9%81-%d8%a8%d8%af%d9%88%d9%86-%d9%84%d8%a8%d9%87-2845-%d9%86%d8%a7%d8%b2%da%a9-%d8%a8%d8%b3%d8%aa%d9%87-1-%da%a9%db%8c/</t>
  </si>
  <si>
    <t>کیسه سلفون شفاف بدون لبه | 30*40 نازک | بسته 1 کیلویی</t>
  </si>
  <si>
    <t>کیسه-سلفون-شفاف-بدون-لبه-3040-نازک-بسته-1-کی</t>
  </si>
  <si>
    <t>SKU-4040618-0004</t>
  </si>
  <si>
    <t>https://noruzkhan.com/wp-content/uploads/سلفون-ساده-شفاف-بدون-لبه_64.jpg ! alt :  ! title : سلفون-ساده-شفاف-بدون-لبه_64 ! desc :  ! caption :</t>
  </si>
  <si>
    <t>https://noruzkhan.com/product/%da%a9%db%8c%d8%b3%d9%87-%d8%b3%d9%84%d9%81%d9%88%d9%86-%d8%b4%d9%81%d8%a7%d9%81-%d8%a8%d8%af%d9%88%d9%86-%d9%84%d8%a8%d9%87-3040-%d9%86%d8%a7%d8%b2%da%a9-%d8%a8%d8%b3%d8%aa%d9%87-1-%da%a9%db%8c/</t>
  </si>
  <si>
    <t>کیسه سلفون شفاف بدون لبه | 30*45 نازک | بسته 1 کیلویی</t>
  </si>
  <si>
    <t>کیسه-سلفون-شفاف-بدون-لبه-3045-نازک-بسته-1-کی</t>
  </si>
  <si>
    <t>SKU-4040618-0005</t>
  </si>
  <si>
    <t>https://noruzkhan.com/wp-content/uploads/سلفون-ساده-شفاف-بدون-لبه_65.jpg ! alt :  ! title : سلفون-ساده-شفاف-بدون-لبه_65 ! desc :  ! caption :</t>
  </si>
  <si>
    <t>https://noruzkhan.com/product/%da%a9%db%8c%d8%b3%d9%87-%d8%b3%d9%84%d9%81%d9%88%d9%86-%d8%b4%d9%81%d8%a7%d9%81-%d8%a8%d8%af%d9%88%d9%86-%d9%84%d8%a8%d9%87-3045-%d9%86%d8%a7%d8%b2%da%a9-%d8%a8%d8%b3%d8%aa%d9%87-1-%da%a9%db%8c/</t>
  </si>
  <si>
    <t>کیسه سلفون شفاف بدون لبه | 32*45 نازک | بسته 1 کیلویی</t>
  </si>
  <si>
    <t>کیسه-سلفون-شفاف-بدون-لبه-3245-نازک-بسته-1-کی</t>
  </si>
  <si>
    <t>SKU-4040618-0006</t>
  </si>
  <si>
    <t>https://noruzkhan.com/wp-content/uploads/سلفون-ساده-شفاف-بدون-لبه_67.jpg ! alt :  ! title : سلفون-ساده-شفاف-بدون-لبه_67 ! desc :  ! caption :</t>
  </si>
  <si>
    <t>https://noruzkhan.com/product/%da%a9%db%8c%d8%b3%d9%87-%d8%b3%d9%84%d9%81%d9%88%d9%86-%d8%b4%d9%81%d8%a7%d9%81-%d8%a8%d8%af%d9%88%d9%86-%d9%84%d8%a8%d9%87-3245-%d9%86%d8%a7%d8%b2%da%a9-%d8%a8%d8%b3%d8%aa%d9%87-1-%da%a9%db%8c/</t>
  </si>
  <si>
    <t>کیسه سلفون شفاف بدون لبه | 32*40 نازک | بسته 1 کیلویی</t>
  </si>
  <si>
    <t>کیسه-سلفون-شفاف-بدون-لبه-3240-نازک-بسته-1-کی</t>
  </si>
  <si>
    <t>SKU-4040618-0007</t>
  </si>
  <si>
    <t>https://noruzkhan.com/wp-content/uploads/سلفون-ساده-شفاف-بدون-لبه_66.jpg ! alt :  ! title : سلفون-ساده-شفاف-بدون-لبه_66 ! desc :  ! caption :</t>
  </si>
  <si>
    <t>https://noruzkhan.com/product/%da%a9%db%8c%d8%b3%d9%87-%d8%b3%d9%84%d9%81%d9%88%d9%86-%d8%b4%d9%81%d8%a7%d9%81-%d8%a8%d8%af%d9%88%d9%86-%d9%84%d8%a8%d9%87-3240-%d9%86%d8%a7%d8%b2%da%a9-%d8%a8%d8%b3%d8%aa%d9%87-1-%da%a9%db%8c/</t>
  </si>
  <si>
    <t>کیسه سلفون شفاف بدون لبه | 35*45 نازک | بسته 1 کیلویی</t>
  </si>
  <si>
    <t>کیسه-سلفون-شفاف-بدون-لبه-3545-نازک-بسته-1-کی</t>
  </si>
  <si>
    <t>SKU-4040618-0008</t>
  </si>
  <si>
    <t>https://noruzkhan.com/wp-content/uploads/سلفون-ساده-شفاف-بدون-لبه_68.jpg ! alt :  ! title : سلفون-ساده-شفاف-بدون-لبه_68 ! desc :  ! caption :</t>
  </si>
  <si>
    <t>https://noruzkhan.com/product/%da%a9%db%8c%d8%b3%d9%87-%d8%b3%d9%84%d9%81%d9%88%d9%86-%d8%b4%d9%81%d8%a7%d9%81-%d8%a8%d8%af%d9%88%d9%86-%d9%84%d8%a8%d9%87-3545-%d9%86%d8%a7%d8%b2%da%a9-%d8%a8%d8%b3%d8%aa%d9%87-1-%da%a9%db%8c/</t>
  </si>
  <si>
    <t>کیسه سلفون شفاف بدون لبه | 35*50 نازک | بسته 1 کیلویی</t>
  </si>
  <si>
    <t>کیسه-سلفون-شفاف-بدون-لبه-3550-نازک-بسته-1-کی</t>
  </si>
  <si>
    <t>SKU-4040618-0009</t>
  </si>
  <si>
    <t>https://noruzkhan.com/wp-content/uploads/سلفون-ساده-شفاف-بدون-لبه_69.jpg ! alt :  ! title : سلفون-ساده-شفاف-بدون-لبه_69 ! desc :  ! caption :</t>
  </si>
  <si>
    <t>https://noruzkhan.com/product/%da%a9%db%8c%d8%b3%d9%87-%d8%b3%d9%84%d9%81%d9%88%d9%86-%d8%b4%d9%81%d8%a7%d9%81-%d8%a8%d8%af%d9%88%d9%86-%d9%84%d8%a8%d9%87-3550-%d9%86%d8%a7%d8%b2%da%a9-%d8%a8%d8%b3%d8%aa%d9%87-1-%da%a9%db%8c/</t>
  </si>
  <si>
    <t>کیسه سلفون شفاف بدون لبه | 35*60 نازک | بسته 1 کیلویی</t>
  </si>
  <si>
    <t>کیسه-سلفون-شفاف-بدون-لبه-3560-نازک-بسته-1-کی</t>
  </si>
  <si>
    <t>SKU-4040618-0010</t>
  </si>
  <si>
    <t>https://noruzkhan.com/wp-content/uploads/سلفون-ساده-شفاف-بدون-لبه_70.jpg ! alt :  ! title : سلفون-ساده-شفاف-بدون-لبه_70 ! desc :  ! caption :</t>
  </si>
  <si>
    <t>https://noruzkhan.com/product/%da%a9%db%8c%d8%b3%d9%87-%d8%b3%d9%84%d9%81%d9%88%d9%86-%d8%b4%d9%81%d8%a7%d9%81-%d8%a8%d8%af%d9%88%d9%86-%d9%84%d8%a8%d9%87-3560-%d9%86%d8%a7%d8%b2%da%a9-%d8%a8%d8%b3%d8%aa%d9%87-1-%da%a9%db%8c/</t>
  </si>
  <si>
    <t>کیسه سلفون شفاف بدون لبه | 40*50 نازک | بسته 1 کیلویی</t>
  </si>
  <si>
    <t>کیسه-سلفون-شفاف-بدون-لبه-4050-نازک-بسته-1-کی</t>
  </si>
  <si>
    <t>SKU-4040618-0011</t>
  </si>
  <si>
    <t>https://noruzkhan.com/wp-content/uploads/سلفون-ساده-شفاف-بدون-لبه_71.jpg ! alt :  ! title : سلفون-ساده-شفاف-بدون-لبه_71 ! desc :  ! caption :</t>
  </si>
  <si>
    <t>https://noruzkhan.com/product/%da%a9%db%8c%d8%b3%d9%87-%d8%b3%d9%84%d9%81%d9%88%d9%86-%d8%b4%d9%81%d8%a7%d9%81-%d8%a8%d8%af%d9%88%d9%86-%d9%84%d8%a8%d9%87-4050-%d9%86%d8%a7%d8%b2%da%a9-%d8%a8%d8%b3%d8%aa%d9%87-1-%da%a9%db%8c/</t>
  </si>
  <si>
    <t>کیسه سلفون شفاف بدون لبه | 40*60 نازک | بسته 1 کیلویی</t>
  </si>
  <si>
    <t>کیسه-سلفون-شفاف-بدون-لبه-4060-نازک-بسته-1-کی</t>
  </si>
  <si>
    <t>SKU-4040618-0012</t>
  </si>
  <si>
    <t>https://noruzkhan.com/wp-content/uploads/سلفون-ساده-شفاف-بدون-لبه_72.jpg ! alt :  ! title : سلفون-ساده-شفاف-بدون-لبه_72 ! desc :  ! caption :</t>
  </si>
  <si>
    <t>https://noruzkhan.com/product/%da%a9%db%8c%d8%b3%d9%87-%d8%b3%d9%84%d9%81%d9%88%d9%86-%d8%b4%d9%81%d8%a7%d9%81-%d8%a8%d8%af%d9%88%d9%86-%d9%84%d8%a8%d9%87-4060-%d9%86%d8%a7%d8%b2%da%a9-%d8%a8%d8%b3%d8%aa%d9%87-1-%da%a9%db%8c/</t>
  </si>
  <si>
    <t>کیسه سلفون شفاف بدون لبه | 45*60 نازک | بسته 1 کیلویی</t>
  </si>
  <si>
    <t>کیسه-سلفون-شفاف-بدون-لبه-4560-نازک-بسته-1-کی</t>
  </si>
  <si>
    <t>SKU-4040618-0013</t>
  </si>
  <si>
    <t>https://noruzkhan.com/wp-content/uploads/سلفون-ساده-شفاف-بدون-لبه_74.jpg ! alt :  ! title : سلفون-ساده-شفاف-بدون-لبه_74 ! desc :  ! caption :</t>
  </si>
  <si>
    <t>https://noruzkhan.com/product/%da%a9%db%8c%d8%b3%d9%87-%d8%b3%d9%84%d9%81%d9%88%d9%86-%d8%b4%d9%81%d8%a7%d9%81-%d8%a8%d8%af%d9%88%d9%86-%d9%84%d8%a8%d9%87-4560-%d9%86%d8%a7%d8%b2%da%a9-%d8%a8%d8%b3%d8%aa%d9%87-1-%da%a9%db%8c/</t>
  </si>
  <si>
    <t>کیسه سلفون شفاف بدون لبه | 45*70 نازک | بسته 1 کیلویی</t>
  </si>
  <si>
    <t>کیسه-سلفون-شفاف-بدون-لبه-4570-نازک-بسته-1-کی</t>
  </si>
  <si>
    <t>SKU-4040618-0014</t>
  </si>
  <si>
    <t>https://noruzkhan.com/wp-content/uploads/سلفون-ساده-شفاف-بدون-لبه_76.jpg ! alt :  ! title : سلفون-ساده-شفاف-بدون-لبه_76 ! desc :  ! caption :</t>
  </si>
  <si>
    <t>https://noruzkhan.com/product/%da%a9%db%8c%d8%b3%d9%87-%d8%b3%d9%84%d9%81%d9%88%d9%86-%d8%b4%d9%81%d8%a7%d9%81-%d8%a8%d8%af%d9%88%d9%86-%d9%84%d8%a8%d9%87-4570-%d9%86%d8%a7%d8%b2%da%a9-%d8%a8%d8%b3%d8%aa%d9%87-1-%da%a9%db%8c/</t>
  </si>
  <si>
    <t>کیسه سلفون شفاف بدون لبه | 45*65 نازک | بسته 1 کیلویی</t>
  </si>
  <si>
    <t>کیسه-سلفون-شفاف-بدون-لبه-4565-نازک-بسته-1-کی</t>
  </si>
  <si>
    <t>SKU-4040618-0015</t>
  </si>
  <si>
    <t>https://noruzkhan.com/wp-content/uploads/سلفون-ساده-شفاف-بدون-لبه_75.jpg ! alt :  ! title : سلفون-ساده-شفاف-بدون-لبه_75 ! desc :  ! caption :</t>
  </si>
  <si>
    <t>https://noruzkhan.com/product/%da%a9%db%8c%d8%b3%d9%87-%d8%b3%d9%84%d9%81%d9%88%d9%86-%d8%b4%d9%81%d8%a7%d9%81-%d8%a8%d8%af%d9%88%d9%86-%d9%84%d8%a8%d9%87-4565-%d9%86%d8%a7%d8%b2%da%a9-%d8%a8%d8%b3%d8%aa%d9%87-1-%da%a9%db%8c/</t>
  </si>
  <si>
    <t>کیسه سلفون شفاف بدون لبه | 50*70 نازک | بسته 1 کیلویی</t>
  </si>
  <si>
    <t>کیسه-سلفون-شفاف-بدون-لبه-5070-نازک-بسته-1-کی</t>
  </si>
  <si>
    <t>SKU-4040618-0016</t>
  </si>
  <si>
    <t>https://noruzkhan.com/wp-content/uploads/سلفون-ساده-شفاف-بدون-لبه_78.jpg ! alt :  ! title : سلفون-ساده-شفاف-بدون-لبه_78 ! desc :  ! caption :</t>
  </si>
  <si>
    <t>https://noruzkhan.com/product/%da%a9%db%8c%d8%b3%d9%87-%d8%b3%d9%84%d9%81%d9%88%d9%86-%d8%b4%d9%81%d8%a7%d9%81-%d8%a8%d8%af%d9%88%d9%86-%d9%84%d8%a8%d9%87-5070-%d9%86%d8%a7%d8%b2%da%a9-%d8%a8%d8%b3%d8%aa%d9%87-1-%da%a9%db%8c/</t>
  </si>
  <si>
    <t>کیسه سلفون شفاف بدون لبه | 50*80 نازک | بسته 1 کیلویی</t>
  </si>
  <si>
    <t>کیسه-سلفون-شفاف-بدون-لبه-5080-نازک-بسته-1-کی</t>
  </si>
  <si>
    <t>SKU-4040618-0017</t>
  </si>
  <si>
    <t>https://noruzkhan.com/wp-content/uploads/سلفون-ساده-شفاف-بدون-لبه_79.jpg ! alt :  ! title : سلفون-ساده-شفاف-بدون-لبه_79 ! desc :  ! caption :</t>
  </si>
  <si>
    <t>https://noruzkhan.com/product/%da%a9%db%8c%d8%b3%d9%87-%d8%b3%d9%84%d9%81%d9%88%d9%86-%d8%b4%d9%81%d8%a7%d9%81-%d8%a8%d8%af%d9%88%d9%86-%d9%84%d8%a8%d9%87-5080-%d9%86%d8%a7%d8%b2%da%a9-%d8%a8%d8%b3%d8%aa%d9%87-1-%da%a9%db%8c/</t>
  </si>
  <si>
    <t>کیسه سلفون شفاف بدون لبه | 50*60 نازک | بسته 1 کیلویی</t>
  </si>
  <si>
    <t>کیسه-سلفون-شفاف-بدون-لبه-5060-نازک-بسته-1-کی</t>
  </si>
  <si>
    <t>SKU-4040618-0018</t>
  </si>
  <si>
    <t>https://noruzkhan.com/wp-content/uploads/سلفون-ساده-شفاف-بدون-لبه_77.jpg ! alt :  ! title : سلفون-ساده-شفاف-بدون-لبه_77 ! desc :  ! caption :</t>
  </si>
  <si>
    <t>https://noruzkhan.com/product/%da%a9%db%8c%d8%b3%d9%87-%d8%b3%d9%84%d9%81%d9%88%d9%86-%d8%b4%d9%81%d8%a7%d9%81-%d8%a8%d8%af%d9%88%d9%86-%d9%84%d8%a8%d9%87-5060-%d9%86%d8%a7%d8%b2%da%a9-%d8%a8%d8%b3%d8%aa%d9%87-1-%da%a9%db%8c/</t>
  </si>
  <si>
    <t>کیسه سلفون شفاف بدون لبه | 45*55 نازک | بسته 1 کیلویی</t>
  </si>
  <si>
    <t>کیسه-سلفون-شفاف-بدون-لبه-4555-نازک-بسته-1-کی</t>
  </si>
  <si>
    <t>SKU-4040618-0019</t>
  </si>
  <si>
    <t>https://noruzkhan.com/wp-content/uploads/سلفون-ساده-شفاف-بدون-لبه_73.jpg ! alt :  ! title : سلفون-ساده-شفاف-بدون-لبه_73 ! desc :  ! caption :</t>
  </si>
  <si>
    <t>https://noruzkhan.com/product/%da%a9%db%8c%d8%b3%d9%87-%d8%b3%d9%84%d9%81%d9%88%d9%86-%d8%b4%d9%81%d8%a7%d9%81-%d8%a8%d8%af%d9%88%d9%86-%d9%84%d8%a8%d9%87-4555-%d9%86%d8%a7%d8%b2%da%a9-%d8%a8%d8%b3%d8%aa%d9%87-1-%da%a9%db%8c/</t>
  </si>
  <si>
    <t>[ninja_tables id="10017878630"]</t>
  </si>
  <si>
    <t>نایلون ضربه گیر حبابدار | رول 5 متری</t>
  </si>
  <si>
    <t>نایلون-ضربه-گیر-حبابدار-رول-5-متری</t>
  </si>
  <si>
    <t>https://noruzkhan.com/product/%d9%86%d8%a7%db%8c%d9%84%d9%88%d9%86-%d8%b6%d8%b1%d8%a8%d9%87-%da%af%db%8c%d8%b1-%d8%ad%d8%a8%d8%a7%d8%a8%d8%af%d8%a7%d8%b1-%d8%b1%d9%88%d9%84-5-%d9%85%d8%aa%d8%b1%db%8c/</t>
  </si>
  <si>
    <t>نایلون-دسته-موزی-پایپی-مات-30-20-بسته-یک-کی-2</t>
  </si>
  <si>
    <t>نایلون-دسته-موزی-پایپی-مات-30-20-بسته-یک-کی-3</t>
  </si>
  <si>
    <t>نایلون-دسته-موزی-پایپی-مات-30-20-بسته-یک-کی-4</t>
  </si>
  <si>
    <t>نایلون-دسته-موزی-پایپی-مات-30-20-بسته-یک-کی-5</t>
  </si>
  <si>
    <t>رنگ اصلی: بی رنگ</t>
  </si>
  <si>
    <t>نایلون-دسته-موزی-پایپی-مات-30-20-بسته-یک-کی-6</t>
  </si>
  <si>
    <t>نایلون-دسته-موزی-پایپی-مات-30-20-بسته-یک-کی-7</t>
  </si>
  <si>
    <t>نایلون-دسته-موزی-پایپی-مات-30-20-بسته-یک-کی-8</t>
  </si>
  <si>
    <t>نایلون-دسته-موزی-پایپی-مات-30-20-بسته-یک-کی-9</t>
  </si>
  <si>
    <t>نایلون-دسته-موزی-پایپی-مات-30-20-بسته-یک-کی-10</t>
  </si>
  <si>
    <t>نایلون-دسته-موزی-پایپی-مات-30-20-بسته-یک-کی-11</t>
  </si>
  <si>
    <t>نایلون-دسته-موزی-پایپی-مات-30-20-بسته-یک-کی-12</t>
  </si>
  <si>
    <t>نایلون-دسته-موزی-پایپی-مات-30-20-بسته-یک-کی-13</t>
  </si>
  <si>
    <t>نایلون-دسته-موزی-پایپی-مات-30-20-بسته-یک-کی-14</t>
  </si>
  <si>
    <t>نایلون-دسته-موزی-پایپی-مات-30-20-بسته-یک-کی-15</t>
  </si>
  <si>
    <t>نایلون-دسته-موزی-پایپی-مات-30-20-بسته-یک-کی-16</t>
  </si>
  <si>
    <t>نایلون-دسته-موزی-پایپی-مات-30-20-بسته-یک-کی-17</t>
  </si>
  <si>
    <t>نایلون-دسته-موزی-پایپی-مات-30-20-بسته-یک-کی-18</t>
  </si>
  <si>
    <t>نایلون-دسته-موزی-پایپی-مات-30-20-بسته-یک-کی-19</t>
  </si>
  <si>
    <t>نایلون-دسته-موزی-پایپی-مات-30-20-بسته-یک-کی-20</t>
  </si>
  <si>
    <t>نایلون-دسته-موزی-پایپی-مات-30-20-بسته-یک-کی-21</t>
  </si>
  <si>
    <t>نایلون-دسته-موزی-پایپی-مات-30-20-بسته-یک-کی-22</t>
  </si>
  <si>
    <t>نایلون-دسته-موزی-پایپی-مات-30-20-بسته-یک-کی-23</t>
  </si>
  <si>
    <t>نایلون-دسته-موزی-پایپی-مات-30-20-بسته-یک-کی-24</t>
  </si>
  <si>
    <t>کارتن-دست-دوم-سالم-سایز-متوسط-بسته-5-عد</t>
  </si>
  <si>
    <t>کیسه سلفون شفاف بدون لبه | 5*8 ضخیم | بسته 1 کیلویی</t>
  </si>
  <si>
    <t>کیسه-سلفون-شفاف-بدون-لبه-58-ضخیم-بسته-1-کی</t>
  </si>
  <si>
    <t>SKU-4040619-0004</t>
  </si>
  <si>
    <t>https://noruzkhan.com/wp-content/uploads/سلفون-ساده-شفاف-بدون-لبه-ضخیم_4.jpg ! alt :  ! title : سلفون ساده شفاف بدون لبه_4 ! desc :  ! caption :</t>
  </si>
  <si>
    <t>https://noruzkhan.com/product/%da%a9%db%8c%d8%b3%d9%87-%d8%b3%d9%84%d9%81%d9%88%d9%86-%d8%b4%d9%81%d8%a7%d9%81-%d8%a8%d8%af%d9%88%d9%86-%d9%84%d8%a8%d9%87-58-%d8%b6%d8%ae%db%8c%d9%85-%d8%a8%d8%b3%d8%aa%d9%87-1-%da%a9%db%8c/</t>
  </si>
  <si>
    <t>کیسه سلفون شفاف بدون لبه | 5*10 ضخیم | بسته 1 کیلویی</t>
  </si>
  <si>
    <t>کیسه-سلفون-شفاف-بدون-لبه-510-ضخیم-بسته-1-کی</t>
  </si>
  <si>
    <t>SKU-4040619-0005</t>
  </si>
  <si>
    <t>https://noruzkhan.com/wp-content/uploads/سلفون-ساده-شفاف-بدون-لبه-ضخیم_5.jpg ! alt :  ! title : سلفون ساده شفاف بدون لبه_5 ! desc :  ! caption :</t>
  </si>
  <si>
    <t>https://noruzkhan.com/product/%da%a9%db%8c%d8%b3%d9%87-%d8%b3%d9%84%d9%81%d9%88%d9%86-%d8%b4%d9%81%d8%a7%d9%81-%d8%a8%d8%af%d9%88%d9%86-%d9%84%d8%a8%d9%87-510-%d8%b6%d8%ae%db%8c%d9%85-%d8%a8%d8%b3%d8%aa%d9%87-1-%da%a9%db%8c/</t>
  </si>
  <si>
    <t>کیسه سلفون شفاف بدون لبه | 5*25 ضخیم | بسته 1 کیلویی</t>
  </si>
  <si>
    <t>کیسه-سلفون-شفاف-بدون-لبه-525-ضخیم-بسته-1-کی</t>
  </si>
  <si>
    <t>SKU-4040619-0007</t>
  </si>
  <si>
    <t>https://noruzkhan.com/wp-content/uploads/سلفون-ساده-شفاف-بدون-لبه-ضخیم_7.jpg ! alt :  ! title : سلفون ساده شفاف بدون لبه_7 ! desc :  ! caption :</t>
  </si>
  <si>
    <t>https://noruzkhan.com/product/%da%a9%db%8c%d8%b3%d9%87-%d8%b3%d9%84%d9%81%d9%88%d9%86-%d8%b4%d9%81%d8%a7%d9%81-%d8%a8%d8%af%d9%88%d9%86-%d9%84%d8%a8%d9%87-525-%d8%b6%d8%ae%db%8c%d9%85-%d8%a8%d8%b3%d8%aa%d9%87-1-%da%a9%db%8c/</t>
  </si>
  <si>
    <t>کیسه سلفون شفاف بدون لبه | 5*20 ضخیم | بسته 1 کیلویی</t>
  </si>
  <si>
    <t>کیسه-سلفون-شفاف-بدون-لبه-520-ضخیم-بسته-1-کی</t>
  </si>
  <si>
    <t>SKU-4040619-0006</t>
  </si>
  <si>
    <t>https://noruzkhan.com/wp-content/uploads/سلفون-ساده-شفاف-بدون-لبه-ضخیم_6.jpg ! alt :  ! title : سلفون ساده شفاف بدون لبه_6 ! desc :  ! caption :</t>
  </si>
  <si>
    <t>https://noruzkhan.com/product/%da%a9%db%8c%d8%b3%d9%87-%d8%b3%d9%84%d9%81%d9%88%d9%86-%d8%b4%d9%81%d8%a7%d9%81-%d8%a8%d8%af%d9%88%d9%86-%d9%84%d8%a8%d9%87-520-%d8%b6%d8%ae%db%8c%d9%85-%d8%a8%d8%b3%d8%aa%d9%87-1-%da%a9%db%8c/</t>
  </si>
  <si>
    <t>کیسه سلفون شفاف بدون لبه | 6*8 ضخیم | بسته 1 کیلویی</t>
  </si>
  <si>
    <t>کیسه-سلفون-شفاف-بدون-لبه-68-ضخیم-بسته-1-کی</t>
  </si>
  <si>
    <t>SKU-4040619-0008</t>
  </si>
  <si>
    <t>https://noruzkhan.com/wp-content/uploads/سلفون-ساده-شفاف-بدون-لبه-ضخیم_8.jpg ! alt :  ! title : سلفون ساده شفاف بدون لبه_8 ! desc :  ! caption :</t>
  </si>
  <si>
    <t>https://noruzkhan.com/product/%da%a9%db%8c%d8%b3%d9%87-%d8%b3%d9%84%d9%81%d9%88%d9%86-%d8%b4%d9%81%d8%a7%d9%81-%d8%a8%d8%af%d9%88%d9%86-%d9%84%d8%a8%d9%87-68-%d8%b6%d8%ae%db%8c%d9%85-%d8%a8%d8%b3%d8%aa%d9%87-1-%da%a9%db%8c/</t>
  </si>
  <si>
    <t>کیسه سلفون شفاف بدون لبه | 6*10 ضخیم | بسته 1 کیلویی</t>
  </si>
  <si>
    <t>کیسه-سلفون-شفاف-بدون-لبه-610-ضخیم-بسته-1-کی</t>
  </si>
  <si>
    <t>SKU-4040619-0009</t>
  </si>
  <si>
    <t>https://noruzkhan.com/wp-content/uploads/سلفون-ساده-شفاف-بدون-لبه-ضخیم_9.jpg ! alt :  ! title : سلفون ساده شفاف بدون لبه_9 ! desc :  ! caption :</t>
  </si>
  <si>
    <t>https://noruzkhan.com/product/%da%a9%db%8c%d8%b3%d9%87-%d8%b3%d9%84%d9%81%d9%88%d9%86-%d8%b4%d9%81%d8%a7%d9%81-%d8%a8%d8%af%d9%88%d9%86-%d9%84%d8%a8%d9%87-610-%d8%b6%d8%ae%db%8c%d9%85-%d8%a8%d8%b3%d8%aa%d9%87-1-%da%a9%db%8c/</t>
  </si>
  <si>
    <t>کیسه سلفون شفاف بدون لبه | 6*14 ضخیم | بسته 1 کیلویی</t>
  </si>
  <si>
    <t>کیسه-سلفون-شفاف-بدون-لبه-614-ضخیم-بسته-1-کی</t>
  </si>
  <si>
    <t>SKU-4040619-0010</t>
  </si>
  <si>
    <t>https://noruzkhan.com/wp-content/uploads/سلفون-ساده-شفاف-بدون-لبه-ضخیم_10.jpg ! alt :  ! title : سلفون ساده شفاف بدون لبه_10 ! desc :  ! caption :</t>
  </si>
  <si>
    <t>https://noruzkhan.com/product/%da%a9%db%8c%d8%b3%d9%87-%d8%b3%d9%84%d9%81%d9%88%d9%86-%d8%b4%d9%81%d8%a7%d9%81-%d8%a8%d8%af%d9%88%d9%86-%d9%84%d8%a8%d9%87-614-%d8%b6%d8%ae%db%8c%d9%85-%d8%a8%d8%b3%d8%aa%d9%87-1-%da%a9%db%8c/</t>
  </si>
  <si>
    <t>کیسه سلفون شفاف بدون لبه | 6*25 ضخیم | بسته 1 کیلویی</t>
  </si>
  <si>
    <t>کیسه-سلفون-شفاف-بدون-لبه-625-ضخیم-بسته-1-کی</t>
  </si>
  <si>
    <t>SKU-4040619-0012</t>
  </si>
  <si>
    <t>https://noruzkhan.com/wp-content/uploads/سلفون-ساده-شفاف-بدون-لبه-ضخیم_12.jpg ! alt :  ! title : سلفون ساده شفاف بدون لبه_12 ! desc :  ! caption :</t>
  </si>
  <si>
    <t>https://noruzkhan.com/product/%da%a9%db%8c%d8%b3%d9%87-%d8%b3%d9%84%d9%81%d9%88%d9%86-%d8%b4%d9%81%d8%a7%d9%81-%d8%a8%d8%af%d9%88%d9%86-%d9%84%d8%a8%d9%87-625-%d8%b6%d8%ae%db%8c%d9%85-%d8%a8%d8%b3%d8%aa%d9%87-1-%da%a9%db%8c/</t>
  </si>
  <si>
    <t>کیسه سلفون شفاف بدون لبه | 6*18 ضخیم | بسته 1 کیلویی</t>
  </si>
  <si>
    <t>کیسه-سلفون-شفاف-بدون-لبه-618-ضخیم-بسته-1-کی</t>
  </si>
  <si>
    <t>SKU-4040619-0011</t>
  </si>
  <si>
    <t>https://noruzkhan.com/wp-content/uploads/سلفون-ساده-شفاف-بدون-لبه-ضخیم_11.jpg ! alt :  ! title : سلفون ساده شفاف بدون لبه_11 ! desc :  ! caption :</t>
  </si>
  <si>
    <t>https://noruzkhan.com/product/%da%a9%db%8c%d8%b3%d9%87-%d8%b3%d9%84%d9%81%d9%88%d9%86-%d8%b4%d9%81%d8%a7%d9%81-%d8%a8%d8%af%d9%88%d9%86-%d9%84%d8%a8%d9%87-618-%d8%b6%d8%ae%db%8c%d9%85-%d8%a8%d8%b3%d8%aa%d9%87-1-%da%a9%db%8c/</t>
  </si>
  <si>
    <t>کیسه سلفون شفاف بدون لبه | 7*10 ضخیم | بسته 1 کیلویی</t>
  </si>
  <si>
    <t>کیسه-سلفون-شفاف-بدون-لبه-710-ضخیم-بسته-1-کی</t>
  </si>
  <si>
    <t>SKU-4040619-0013</t>
  </si>
  <si>
    <t>https://noruzkhan.com/wp-content/uploads/سلفون-ساده-شفاف-بدون-لبه-ضخیم_13.jpg ! alt :  ! title : سلفون ساده شفاف بدون لبه_13 ! desc :  ! caption :</t>
  </si>
  <si>
    <t>https://noruzkhan.com/product/%da%a9%db%8c%d8%b3%d9%87-%d8%b3%d9%84%d9%81%d9%88%d9%86-%d8%b4%d9%81%d8%a7%d9%81-%d8%a8%d8%af%d9%88%d9%86-%d9%84%d8%a8%d9%87-710-%d8%b6%d8%ae%db%8c%d9%85-%d8%a8%d8%b3%d8%aa%d9%87-1-%da%a9%db%8c/</t>
  </si>
  <si>
    <t>کیسه سلفون شفاف بدون لبه | 7*15 ضخیم | بسته 1 کیلویی</t>
  </si>
  <si>
    <t>SKU-4040619-0014</t>
  </si>
  <si>
    <t>https://noruzkhan.com/wp-content/uploads/سلفون-ساده-شفاف-بدون-لبه-ضخیم_14.jpg ! alt :  ! title : سلفون ساده شفاف بدون لبه_14 ! desc :  ! caption :</t>
  </si>
  <si>
    <t>کیسه سلفون شفاف بدون لبه | 7*20 ضخیم | بسته 1 کیلویی</t>
  </si>
  <si>
    <t>کیسه-سلفون-شفاف-بدون-لبه-720-ضخیم-بسته-1-کی</t>
  </si>
  <si>
    <t>SKU-4040619-0015</t>
  </si>
  <si>
    <t>https://noruzkhan.com/wp-content/uploads/سلفون-ساده-شفاف-بدون-لبه-ضخیم_15.jpg ! alt :  ! title : سلفون ساده شفاف بدون لبه_15 ! desc :  ! caption :</t>
  </si>
  <si>
    <t>https://noruzkhan.com/product/%da%a9%db%8c%d8%b3%d9%87-%d8%b3%d9%84%d9%81%d9%88%d9%86-%d8%b4%d9%81%d8%a7%d9%81-%d8%a8%d8%af%d9%88%d9%86-%d9%84%d8%a8%d9%87-720-%d8%b6%d8%ae%db%8c%d9%85-%d8%a8%d8%b3%d8%aa%d9%87-1-%da%a9%db%8c/</t>
  </si>
  <si>
    <t>کیسه سلفون شفاف بدون لبه | 7*25 ضخیم | بسته 1 کیلویی</t>
  </si>
  <si>
    <t>کیسه-سلفون-شفاف-بدون-لبه-725-ضخیم-بسته-1-کی</t>
  </si>
  <si>
    <t>SKU-4040619-0016</t>
  </si>
  <si>
    <t>https://noruzkhan.com/wp-content/uploads/سلفون-ساده-شفاف-بدون-لبه-ضخیم_16.jpg ! alt :  ! title : سلفون ساده شفاف بدون لبه_16 ! desc :  ! caption :</t>
  </si>
  <si>
    <t>https://noruzkhan.com/product/%da%a9%db%8c%d8%b3%d9%87-%d8%b3%d9%84%d9%81%d9%88%d9%86-%d8%b4%d9%81%d8%a7%d9%81-%d8%a8%d8%af%d9%88%d9%86-%d9%84%d8%a8%d9%87-725-%d8%b6%d8%ae%db%8c%d9%85-%d8%a8%d8%b3%d8%aa%d9%87-1-%da%a9%db%8c/</t>
  </si>
  <si>
    <t>کیسه سلفون شفاف بدون لبه | 8*10 ضخیم | بسته 1 کیلویی</t>
  </si>
  <si>
    <t>کیسه-سلفون-شفاف-بدون-لبه-810-ضخیم-بسته-1-کی</t>
  </si>
  <si>
    <t>SKU-4040619-0017</t>
  </si>
  <si>
    <t>https://noruzkhan.com/wp-content/uploads/سلفون-ساده-شفاف-بدون-لبه-ضخیم_17.jpg ! alt :  ! title : سلفون ساده شفاف بدون لبه_17 ! desc :  ! caption :</t>
  </si>
  <si>
    <t>https://noruzkhan.com/product/%da%a9%db%8c%d8%b3%d9%87-%d8%b3%d9%84%d9%81%d9%88%d9%86-%d8%b4%d9%81%d8%a7%d9%81-%d8%a8%d8%af%d9%88%d9%86-%d9%84%d8%a8%d9%87-810-%d8%b6%d8%ae%db%8c%d9%85-%d8%a8%d8%b3%d8%aa%d9%87-1-%da%a9%db%8c/</t>
  </si>
  <si>
    <t>کیسه سلفون شفاف بدون لبه | 8*12 ضخیم | بسته 1 کیلویی</t>
  </si>
  <si>
    <t>کیسه-سلفون-شفاف-بدون-لبه-812-ضخیم-بسته-1-کی</t>
  </si>
  <si>
    <t>SKU-4040619-0018</t>
  </si>
  <si>
    <t>https://noruzkhan.com/wp-content/uploads/سلفون-ساده-شفاف-بدون-لبه-ضخیم_18.jpg ! alt :  ! title : سلفون ساده شفاف بدون لبه_18 ! desc :  ! caption :</t>
  </si>
  <si>
    <t>https://noruzkhan.com/product/%da%a9%db%8c%d8%b3%d9%87-%d8%b3%d9%84%d9%81%d9%88%d9%86-%d8%b4%d9%81%d8%a7%d9%81-%d8%a8%d8%af%d9%88%d9%86-%d9%84%d8%a8%d9%87-812-%d8%b6%d8%ae%db%8c%d9%85-%d8%a8%d8%b3%d8%aa%d9%87-1-%da%a9%db%8c/</t>
  </si>
  <si>
    <t>کیسه سلفون شفاف بدون لبه | 8*15 ضخیم | بسته 1 کیلویی</t>
  </si>
  <si>
    <t>کیسه-سلفون-شفاف-بدون-لبه-815-ضخیم-بسته-1-کی</t>
  </si>
  <si>
    <t>SKU-4040619-0019</t>
  </si>
  <si>
    <t>https://noruzkhan.com/wp-content/uploads/سلفون-ساده-شفاف-بدون-لبه-ضخیم_19.jpg ! alt :  ! title : سلفون ساده شفاف بدون لبه_19 ! desc :  ! caption :</t>
  </si>
  <si>
    <t>https://noruzkhan.com/product/%da%a9%db%8c%d8%b3%d9%87-%d8%b3%d9%84%d9%81%d9%88%d9%86-%d8%b4%d9%81%d8%a7%d9%81-%d8%a8%d8%af%d9%88%d9%86-%d9%84%d8%a8%d9%87-815-%d8%b6%d8%ae%db%8c%d9%85-%d8%a8%d8%b3%d8%aa%d9%87-1-%da%a9%db%8c/</t>
  </si>
  <si>
    <t>کیسه سلفون شفاف بدون لبه | 8*20 ضخیم | بسته 1 کیلویی</t>
  </si>
  <si>
    <t>کیسه-سلفون-شفاف-بدون-لبه-820-ضخیم-بسته-1-کی</t>
  </si>
  <si>
    <t>SKU-4040619-0020</t>
  </si>
  <si>
    <t>https://noruzkhan.com/wp-content/uploads/سلفون-ساده-شفاف-بدون-لبه-ضخیم_20.jpg ! alt :  ! title : سلفون ساده شفاف بدون لبه_20 ! desc :  ! caption :</t>
  </si>
  <si>
    <t>https://noruzkhan.com/product/%da%a9%db%8c%d8%b3%d9%87-%d8%b3%d9%84%d9%81%d9%88%d9%86-%d8%b4%d9%81%d8%a7%d9%81-%d8%a8%d8%af%d9%88%d9%86-%d9%84%d8%a8%d9%87-820-%d8%b6%d8%ae%db%8c%d9%85-%d8%a8%d8%b3%d8%aa%d9%87-1-%da%a9%db%8c/</t>
  </si>
  <si>
    <t>کیسه سلفون شفاف بدون لبه | 8*25 ضخیم | بسته 1 کیلویی</t>
  </si>
  <si>
    <t>کیسه-سلفون-شفاف-بدون-لبه-825-ضخیم-بسته-1-کی</t>
  </si>
  <si>
    <t>SKU-4040619-0021</t>
  </si>
  <si>
    <t>https://noruzkhan.com/wp-content/uploads/سلفون-ساده-شفاف-بدون-لبه-ضخیم_21.jpg ! alt :  ! title : سلفون ساده شفاف بدون لبه_21 ! desc :  ! caption :</t>
  </si>
  <si>
    <t>https://noruzkhan.com/product/%da%a9%db%8c%d8%b3%d9%87-%d8%b3%d9%84%d9%81%d9%88%d9%86-%d8%b4%d9%81%d8%a7%d9%81-%d8%a8%d8%af%d9%88%d9%86-%d9%84%d8%a8%d9%87-825-%d8%b6%d8%ae%db%8c%d9%85-%d8%a8%d8%b3%d8%aa%d9%87-1-%da%a9%db%8c/</t>
  </si>
  <si>
    <t>کیسه سلفون شفاف بدون لبه | 8*30 ضخیم | بسته 1 کیلویی</t>
  </si>
  <si>
    <t>کیسه-سلفون-شفاف-بدون-لبه-830-ضخیم-بسته-1-کی</t>
  </si>
  <si>
    <t>SKU-4040619-0022</t>
  </si>
  <si>
    <t>https://noruzkhan.com/wp-content/uploads/سلفون-ساده-شفاف-بدون-لبه-ضخیم_22.jpg ! alt :  ! title : سلفون ساده شفاف بدون لبه_22 ! desc :  ! caption :</t>
  </si>
  <si>
    <t>https://noruzkhan.com/product/%da%a9%db%8c%d8%b3%d9%87-%d8%b3%d9%84%d9%81%d9%88%d9%86-%d8%b4%d9%81%d8%a7%d9%81-%d8%a8%d8%af%d9%88%d9%86-%d9%84%d8%a8%d9%87-830-%d8%b6%d8%ae%db%8c%d9%85-%d8%a8%d8%b3%d8%aa%d9%87-1-%da%a9%db%8c/</t>
  </si>
  <si>
    <t>کیسه سلفون شفاف بدون لبه | 9*12 ضخیم | بسته 1 کیلویی</t>
  </si>
  <si>
    <t>کیسه-سلفون-شفاف-بدون-لبه-912-ضخیم-بسته-1-کی</t>
  </si>
  <si>
    <t>SKU-4040619-0023</t>
  </si>
  <si>
    <t>https://noruzkhan.com/wp-content/uploads/سلفون-ساده-شفاف-بدون-لبه-ضخیم_23.jpg ! alt :  ! title : سلفون ساده شفاف بدون لبه_23 ! desc :  ! caption :</t>
  </si>
  <si>
    <t>https://noruzkhan.com/product/%da%a9%db%8c%d8%b3%d9%87-%d8%b3%d9%84%d9%81%d9%88%d9%86-%d8%b4%d9%81%d8%a7%d9%81-%d8%a8%d8%af%d9%88%d9%86-%d9%84%d8%a8%d9%87-912-%d8%b6%d8%ae%db%8c%d9%85-%d8%a8%d8%b3%d8%aa%d9%87-1-%da%a9%db%8c/</t>
  </si>
  <si>
    <t>کیسه سلفون شفاف بدون لبه | 9*20 ضخیم | بسته 1 کیلویی</t>
  </si>
  <si>
    <t>کیسه-سلفون-شفاف-بدون-لبه-920-ضخیم-بسته-1-کی</t>
  </si>
  <si>
    <t>SKU-4040619-0024</t>
  </si>
  <si>
    <t>https://noruzkhan.com/wp-content/uploads/سلفون-ساده-شفاف-بدون-لبه-ضخیم_24.jpg ! alt :  ! title : سلفون ساده شفاف بدون لبه_24 ! desc :  ! caption :</t>
  </si>
  <si>
    <t>https://noruzkhan.com/product/%da%a9%db%8c%d8%b3%d9%87-%d8%b3%d9%84%d9%81%d9%88%d9%86-%d8%b4%d9%81%d8%a7%d9%81-%d8%a8%d8%af%d9%88%d9%86-%d9%84%d8%a8%d9%87-920-%d8%b6%d8%ae%db%8c%d9%85-%d8%a8%d8%b3%d8%aa%d9%87-1-%da%a9%db%8c/</t>
  </si>
  <si>
    <t>کیسه سلفون شفاف بدون لبه | 9*25 ضخیم | بسته 1 کیلویی</t>
  </si>
  <si>
    <t>کیسه-سلفون-شفاف-بدون-لبه-925-ضخیم-بسته-1-کی</t>
  </si>
  <si>
    <t>SKU-4040619-0025</t>
  </si>
  <si>
    <t>https://noruzkhan.com/wp-content/uploads/سلفون-ساده-شفاف-بدون-لبه-ضخیم_25.jpg ! alt :  ! title : سلفون ساده شفاف بدون لبه_25 ! desc :  ! caption :</t>
  </si>
  <si>
    <t>https://noruzkhan.com/product/%da%a9%db%8c%d8%b3%d9%87-%d8%b3%d9%84%d9%81%d9%88%d9%86-%d8%b4%d9%81%d8%a7%d9%81-%d8%a8%d8%af%d9%88%d9%86-%d9%84%d8%a8%d9%87-925-%d8%b6%d8%ae%db%8c%d9%85-%d8%a8%d8%b3%d8%aa%d9%87-1-%da%a9%db%8c/</t>
  </si>
  <si>
    <t>کیسه سلفون شفاف بدون لبه | 10*12 ضخیم | بسته 1 کیلویی</t>
  </si>
  <si>
    <t>کیسه-سلفون-شفاف-بدون-لبه-1012-ضخیم-بسته-1-کی</t>
  </si>
  <si>
    <t>SKU-4040619-0026</t>
  </si>
  <si>
    <t>https://noruzkhan.com/wp-content/uploads/سلفون-ساده-شفاف-بدون-لبه-ضخیم_26.jpg ! alt :  ! title : سلفون ساده شفاف بدون لبه_26 ! desc :  ! caption :</t>
  </si>
  <si>
    <t>https://noruzkhan.com/product/%da%a9%db%8c%d8%b3%d9%87-%d8%b3%d9%84%d9%81%d9%88%d9%86-%d8%b4%d9%81%d8%a7%d9%81-%d8%a8%d8%af%d9%88%d9%86-%d9%84%d8%a8%d9%87-1012-%d8%b6%d8%ae%db%8c%d9%85-%d8%a8%d8%b3%d8%aa%d9%87-1-%da%a9%db%8c/</t>
  </si>
  <si>
    <t>کیسه سلفون شفاف بدون لبه | 10*15 ضخیم | بسته 1 کیلویی</t>
  </si>
  <si>
    <t>کیسه-سلفون-شفاف-بدون-لبه-1015-ضخیم-بسته-1-کی</t>
  </si>
  <si>
    <t>SKU-4040619-0027</t>
  </si>
  <si>
    <t>https://noruzkhan.com/wp-content/uploads/سلفون-ساده-شفاف-بدون-لبه-ضخیم_27.jpg ! alt :  ! title : سلفون ساده شفاف بدون لبه_27 ! desc :  ! caption :</t>
  </si>
  <si>
    <t>https://noruzkhan.com/product/%da%a9%db%8c%d8%b3%d9%87-%d8%b3%d9%84%d9%81%d9%88%d9%86-%d8%b4%d9%81%d8%a7%d9%81-%d8%a8%d8%af%d9%88%d9%86-%d9%84%d8%a8%d9%87-1015-%d8%b6%d8%ae%db%8c%d9%85-%d8%a8%d8%b3%d8%aa%d9%87-1-%da%a9%db%8c/</t>
  </si>
  <si>
    <t>کیسه سلفون شفاف بدون لبه | 10*20 ضخیم | بسته 1 کیلویی</t>
  </si>
  <si>
    <t>کیسه-سلفون-شفاف-بدون-لبه-1020-ضخیم-بسته-1-کی</t>
  </si>
  <si>
    <t>SKU-4040619-0028</t>
  </si>
  <si>
    <t>https://noruzkhan.com/wp-content/uploads/سلفون-ساده-شفاف-بدون-لبه-ضخیم_28.jpg ! alt :  ! title : سلفون ساده شفاف بدون لبه_28 ! desc :  ! caption :</t>
  </si>
  <si>
    <t>https://noruzkhan.com/product/%da%a9%db%8c%d8%b3%d9%87-%d8%b3%d9%84%d9%81%d9%88%d9%86-%d8%b4%d9%81%d8%a7%d9%81-%d8%a8%d8%af%d9%88%d9%86-%d9%84%d8%a8%d9%87-1020-%d8%b6%d8%ae%db%8c%d9%85-%d8%a8%d8%b3%d8%aa%d9%87-1-%da%a9%db%8c/</t>
  </si>
  <si>
    <t>کیسه سلفون شفاف بدون لبه | 10*25 ضخیم | بسته 1 کیلویی</t>
  </si>
  <si>
    <t>کیسه-سلفون-شفاف-بدون-لبه-1025-ضخیم-بسته-1-کی</t>
  </si>
  <si>
    <t>SKU-4040619-0029</t>
  </si>
  <si>
    <t>https://noruzkhan.com/wp-content/uploads/سلفون-ساده-شفاف-بدون-لبه-ضخیم_29.jpg ! alt :  ! title : سلفون ساده شفاف بدون لبه_29 ! desc :  ! caption :</t>
  </si>
  <si>
    <t>https://noruzkhan.com/product/%da%a9%db%8c%d8%b3%d9%87-%d8%b3%d9%84%d9%81%d9%88%d9%86-%d8%b4%d9%81%d8%a7%d9%81-%d8%a8%d8%af%d9%88%d9%86-%d9%84%d8%a8%d9%87-1025-%d8%b6%d8%ae%db%8c%d9%85-%d8%a8%d8%b3%d8%aa%d9%87-1-%da%a9%db%8c/</t>
  </si>
  <si>
    <t>کیسه سلفون شفاف بدون لبه | 10*30 ضخیم | بسته 1 کیلویی</t>
  </si>
  <si>
    <t>کیسه-سلفون-شفاف-بدون-لبه-1030-ضخیم-بسته-1-کی</t>
  </si>
  <si>
    <t>SKU-4040619-0030</t>
  </si>
  <si>
    <t>https://noruzkhan.com/wp-content/uploads/سلفون-ساده-شفاف-بدون-لبه-ضخیم_30.jpg ! alt :  ! title : سلفون ساده شفاف بدون لبه_30 ! desc :  ! caption :</t>
  </si>
  <si>
    <t>https://noruzkhan.com/product/%da%a9%db%8c%d8%b3%d9%87-%d8%b3%d9%84%d9%81%d9%88%d9%86-%d8%b4%d9%81%d8%a7%d9%81-%d8%a8%d8%af%d9%88%d9%86-%d9%84%d8%a8%d9%87-1030-%d8%b6%d8%ae%db%8c%d9%85-%d8%a8%d8%b3%d8%aa%d9%87-1-%da%a9%db%8c/</t>
  </si>
  <si>
    <t>کیسه سلفون شفاف بدون لبه | 10*35 ضخیم | بسته 1 کیلویی</t>
  </si>
  <si>
    <t>کیسه-سلفون-شفاف-بدون-لبه-1035-ضخیم-بسته-1-کی</t>
  </si>
  <si>
    <t>SKU-4040619-0031</t>
  </si>
  <si>
    <t>https://noruzkhan.com/wp-content/uploads/سلفون-ساده-شفاف-بدون-لبه-ضخیم_31.jpg ! alt :  ! title : سلفون ساده شفاف بدون لبه_31 ! desc :  ! caption :</t>
  </si>
  <si>
    <t>https://noruzkhan.com/product/%da%a9%db%8c%d8%b3%d9%87-%d8%b3%d9%84%d9%81%d9%88%d9%86-%d8%b4%d9%81%d8%a7%d9%81-%d8%a8%d8%af%d9%88%d9%86-%d9%84%d8%a8%d9%87-1035-%d8%b6%d8%ae%db%8c%d9%85-%d8%a8%d8%b3%d8%aa%d9%87-1-%da%a9%db%8c/</t>
  </si>
  <si>
    <t>کیسه سلفون شفاف بدون لبه | 11*25 ضخیم | بسته 1 کیلویی</t>
  </si>
  <si>
    <t>کیسه-سلفون-شفاف-بدون-لبه-1125-ضخیم-بسته-1-کی</t>
  </si>
  <si>
    <t>SKU-4040619-0032</t>
  </si>
  <si>
    <t>https://noruzkhan.com/wp-content/uploads/سلفون-ساده-شفاف-بدون-لبه-ضخیم_32.jpg ! alt :  ! title : سلفون ساده شفاف بدون لبه_32 ! desc :  ! caption :</t>
  </si>
  <si>
    <t>https://noruzkhan.com/product/%da%a9%db%8c%d8%b3%d9%87-%d8%b3%d9%84%d9%81%d9%88%d9%86-%d8%b4%d9%81%d8%a7%d9%81-%d8%a8%d8%af%d9%88%d9%86-%d9%84%d8%a8%d9%87-1125-%d8%b6%d8%ae%db%8c%d9%85-%d8%a8%d8%b3%d8%aa%d9%87-1-%da%a9%db%8c/</t>
  </si>
  <si>
    <t>کیسه سلفون شفاف بدون لبه | 11*30 ضخیم | بسته 1 کیلویی</t>
  </si>
  <si>
    <t>کیسه-سلفون-شفاف-بدون-لبه-1130-ضخیم-بسته-1-کی</t>
  </si>
  <si>
    <t>SKU-4040619-0033</t>
  </si>
  <si>
    <t>https://noruzkhan.com/wp-content/uploads/سلفون-ساده-شفاف-بدون-لبه-ضخیم_33.jpg ! alt :  ! title : سلفون ساده شفاف بدون لبه_33 ! desc :  ! caption :</t>
  </si>
  <si>
    <t>https://noruzkhan.com/product/%da%a9%db%8c%d8%b3%d9%87-%d8%b3%d9%84%d9%81%d9%88%d9%86-%d8%b4%d9%81%d8%a7%d9%81-%d8%a8%d8%af%d9%88%d9%86-%d9%84%d8%a8%d9%87-1130-%d8%b6%d8%ae%db%8c%d9%85-%d8%a8%d8%b3%d8%aa%d9%87-1-%da%a9%db%8c/</t>
  </si>
  <si>
    <t>کیسه سلفون شفاف بدون لبه | 11*35 ضخیم | بسته 1 کیلویی</t>
  </si>
  <si>
    <t>SKU-4040619-0034</t>
  </si>
  <si>
    <t>https://noruzkhan.com/wp-content/uploads/سلفون-ساده-شفاف-بدون-لبه-ضخیم_34.jpg ! alt :  ! title : سلفون ساده شفاف بدون لبه_34 ! desc :  ! caption :</t>
  </si>
  <si>
    <t>کیسه سلفون شفاف بدون لبه | 12*25 ضخیم | بسته 1 کیلویی</t>
  </si>
  <si>
    <t>کیسه-سلفون-شفاف-بدون-لبه-1225-ضخیم-بسته-1-کی</t>
  </si>
  <si>
    <t>SKU-4040619-0035</t>
  </si>
  <si>
    <t>https://noruzkhan.com/wp-content/uploads/سلفون-ساده-شفاف-بدون-لبه-ضخیم_35.jpg ! alt :  ! title : سلفون ساده شفاف بدون لبه_35 ! desc :  ! caption :</t>
  </si>
  <si>
    <t>https://noruzkhan.com/product/%da%a9%db%8c%d8%b3%d9%87-%d8%b3%d9%84%d9%81%d9%88%d9%86-%d8%b4%d9%81%d8%a7%d9%81-%d8%a8%d8%af%d9%88%d9%86-%d9%84%d8%a8%d9%87-1225-%d8%b6%d8%ae%db%8c%d9%85-%d8%a8%d8%b3%d8%aa%d9%87-1-%da%a9%db%8c/</t>
  </si>
  <si>
    <t>کیسه سلفون شفاف بدون لبه | 12*30 ضخیم | بسته 1 کیلویی</t>
  </si>
  <si>
    <t>کیسه-سلفون-شفاف-بدون-لبه-1230-ضخیم-بسته-1-کی</t>
  </si>
  <si>
    <t>SKU-4040619-0036</t>
  </si>
  <si>
    <t>https://noruzkhan.com/wp-content/uploads/سلفون-ساده-شفاف-بدون-لبه-ضخیم_36.jpg ! alt :  ! title : سلفون ساده شفاف بدون لبه_36 ! desc :  ! caption :</t>
  </si>
  <si>
    <t>https://noruzkhan.com/product/%da%a9%db%8c%d8%b3%d9%87-%d8%b3%d9%84%d9%81%d9%88%d9%86-%d8%b4%d9%81%d8%a7%d9%81-%d8%a8%d8%af%d9%88%d9%86-%d9%84%d8%a8%d9%87-1230-%d8%b6%d8%ae%db%8c%d9%85-%d8%a8%d8%b3%d8%aa%d9%87-1-%da%a9%db%8c/</t>
  </si>
  <si>
    <t>کیسه سلفون شفاف بدون لبه | 12*35 ضخیم | بسته 1 کیلویی</t>
  </si>
  <si>
    <t>کیسه-سلفون-شفاف-بدون-لبه-1235-ضخیم-بسته-1-کی</t>
  </si>
  <si>
    <t>SKU-4040619-0037</t>
  </si>
  <si>
    <t>https://noruzkhan.com/wp-content/uploads/سلفون-ساده-شفاف-بدون-لبه-ضخیم_37.jpg ! alt :  ! title : سلفون ساده شفاف بدون لبه_37 ! desc :  ! caption :</t>
  </si>
  <si>
    <t>https://noruzkhan.com/product/%da%a9%db%8c%d8%b3%d9%87-%d8%b3%d9%84%d9%81%d9%88%d9%86-%d8%b4%d9%81%d8%a7%d9%81-%d8%a8%d8%af%d9%88%d9%86-%d9%84%d8%a8%d9%87-1235-%d8%b6%d8%ae%db%8c%d9%85-%d8%a8%d8%b3%d8%aa%d9%87-1-%da%a9%db%8c/</t>
  </si>
  <si>
    <t>کیسه سلفون شفاف بدون لبه | 13*16 ضخیم | بسته 1 کیلویی</t>
  </si>
  <si>
    <t>کیسه-سلفون-شفاف-بدون-لبه-1316-ضخیم-بسته-1-کی</t>
  </si>
  <si>
    <t>SKU-4040619-0038</t>
  </si>
  <si>
    <t>https://noruzkhan.com/wp-content/uploads/سلفون-ساده-شفاف-بدون-لبه-ضخیم_38.jpg ! alt :  ! title : سلفون ساده شفاف بدون لبه_38 ! desc :  ! caption :</t>
  </si>
  <si>
    <t>https://noruzkhan.com/product/%da%a9%db%8c%d8%b3%d9%87-%d8%b3%d9%84%d9%81%d9%88%d9%86-%d8%b4%d9%81%d8%a7%d9%81-%d8%a8%d8%af%d9%88%d9%86-%d9%84%d8%a8%d9%87-1316-%d8%b6%d8%ae%db%8c%d9%85-%d8%a8%d8%b3%d8%aa%d9%87-1-%da%a9%db%8c/</t>
  </si>
  <si>
    <t>کیسه سلفون شفاف بدون لبه | 13*20 ضخیم | بسته 1 کیلویی</t>
  </si>
  <si>
    <t>کیسه-سلفون-شفاف-بدون-لبه-1320-ضخیم-بسته-1-کی</t>
  </si>
  <si>
    <t>SKU-4040619-0039</t>
  </si>
  <si>
    <t>https://noruzkhan.com/wp-content/uploads/سلفون-ساده-شفاف-بدون-لبه-ضخیم_39.jpg ! alt :  ! title : سلفون ساده شفاف بدون لبه_39 ! desc :  ! caption :</t>
  </si>
  <si>
    <t>https://noruzkhan.com/product/%da%a9%db%8c%d8%b3%d9%87-%d8%b3%d9%84%d9%81%d9%88%d9%86-%d8%b4%d9%81%d8%a7%d9%81-%d8%a8%d8%af%d9%88%d9%86-%d9%84%d8%a8%d9%87-1320-%d8%b6%d8%ae%db%8c%d9%85-%d8%a8%d8%b3%d8%aa%d9%87-1-%da%a9%db%8c/</t>
  </si>
  <si>
    <t>کیسه سلفون شفاف بدون لبه | 13*25 ضخیم | بسته 1 کیلویی</t>
  </si>
  <si>
    <t>کیسه-سلفون-شفاف-بدون-لبه-1325-ضخیم-بسته-1-کی</t>
  </si>
  <si>
    <t>SKU-4040619-0040</t>
  </si>
  <si>
    <t>https://noruzkhan.com/wp-content/uploads/سلفون-ساده-شفاف-بدون-لبه-ضخیم_40.jpg ! alt :  ! title : سلفون ساده شفاف بدون لبه_40 ! desc :  ! caption :</t>
  </si>
  <si>
    <t>https://noruzkhan.com/product/%da%a9%db%8c%d8%b3%d9%87-%d8%b3%d9%84%d9%81%d9%88%d9%86-%d8%b4%d9%81%d8%a7%d9%81-%d8%a8%d8%af%d9%88%d9%86-%d9%84%d8%a8%d9%87-1325-%d8%b6%d8%ae%db%8c%d9%85-%d8%a8%d8%b3%d8%aa%d9%87-1-%da%a9%db%8c/</t>
  </si>
  <si>
    <t>کیسه سلفون شفاف بدون لبه | 13*30 ضخیم | بسته 1 کیلویی</t>
  </si>
  <si>
    <t>کیسه-سلفون-شفاف-بدون-لبه-1330-ضخیم-بسته-1-کی</t>
  </si>
  <si>
    <t>SKU-4040619-0041</t>
  </si>
  <si>
    <t>https://noruzkhan.com/wp-content/uploads/سلفون-ساده-شفاف-بدون-لبه-ضخیم_41.jpg ! alt :  ! title : سلفون ساده شفاف بدون لبه_41 ! desc :  ! caption :</t>
  </si>
  <si>
    <t>https://noruzkhan.com/product/%da%a9%db%8c%d8%b3%d9%87-%d8%b3%d9%84%d9%81%d9%88%d9%86-%d8%b4%d9%81%d8%a7%d9%81-%d8%a8%d8%af%d9%88%d9%86-%d9%84%d8%a8%d9%87-1330-%d8%b6%d8%ae%db%8c%d9%85-%d8%a8%d8%b3%d8%aa%d9%87-1-%da%a9%db%8c/</t>
  </si>
  <si>
    <t>کیسه سلفون شفاف بدون لبه | 14*20 ضخیم | بسته 1 کیلویی</t>
  </si>
  <si>
    <t>کیسه-سلفون-شفاف-بدون-لبه-1420-ضخیم-بسته-1-کی</t>
  </si>
  <si>
    <t>SKU-4040619-0042</t>
  </si>
  <si>
    <t>https://noruzkhan.com/wp-content/uploads/سلفون-ساده-شفاف-بدون-لبه-ضخیم_42.jpg ! alt :  ! title : سلفون ساده شفاف بدون لبه_42 ! desc :  ! caption :</t>
  </si>
  <si>
    <t>https://noruzkhan.com/product/%da%a9%db%8c%d8%b3%d9%87-%d8%b3%d9%84%d9%81%d9%88%d9%86-%d8%b4%d9%81%d8%a7%d9%81-%d8%a8%d8%af%d9%88%d9%86-%d9%84%d8%a8%d9%87-1420-%d8%b6%d8%ae%db%8c%d9%85-%d8%a8%d8%b3%d8%aa%d9%87-1-%da%a9%db%8c/</t>
  </si>
  <si>
    <t>کیسه سلفون شفاف بدون لبه | 14*25 ضخیم | بسته 1 کیلویی</t>
  </si>
  <si>
    <t>کیسه-سلفون-شفاف-بدون-لبه-1425-ضخیم-بسته-1-کی</t>
  </si>
  <si>
    <t>SKU-4040619-0043</t>
  </si>
  <si>
    <t>https://noruzkhan.com/wp-content/uploads/سلفون-ساده-شفاف-بدون-لبه-ضخیم_43.jpg ! alt :  ! title : سلفون ساده شفاف بدون لبه_43 ! desc :  ! caption :</t>
  </si>
  <si>
    <t>https://noruzkhan.com/product/%da%a9%db%8c%d8%b3%d9%87-%d8%b3%d9%84%d9%81%d9%88%d9%86-%d8%b4%d9%81%d8%a7%d9%81-%d8%a8%d8%af%d9%88%d9%86-%d9%84%d8%a8%d9%87-1425-%d8%b6%d8%ae%db%8c%d9%85-%d8%a8%d8%b3%d8%aa%d9%87-1-%da%a9%db%8c/</t>
  </si>
  <si>
    <t>کیسه سلفون شفاف بدون لبه | 14*30 ضخیم | بسته 1 کیلویی</t>
  </si>
  <si>
    <t>کیسه-سلفون-شفاف-بدون-لبه-1430-ضخیم-بسته-1-کی</t>
  </si>
  <si>
    <t>SKU-4040619-0044</t>
  </si>
  <si>
    <t>https://noruzkhan.com/wp-content/uploads/سلفون-ساده-شفاف-بدون-لبه-ضخیم_44.jpg ! alt :  ! title : سلفون ساده شفاف بدون لبه_44 ! desc :  ! caption :</t>
  </si>
  <si>
    <t>https://noruzkhan.com/product/%da%a9%db%8c%d8%b3%d9%87-%d8%b3%d9%84%d9%81%d9%88%d9%86-%d8%b4%d9%81%d8%a7%d9%81-%d8%a8%d8%af%d9%88%d9%86-%d9%84%d8%a8%d9%87-1430-%d8%b6%d8%ae%db%8c%d9%85-%d8%a8%d8%b3%d8%aa%d9%87-1-%da%a9%db%8c/</t>
  </si>
  <si>
    <t>کیسه سلفون شفاف بدون لبه | 14*35 ضخیم | بسته 1 کیلویی</t>
  </si>
  <si>
    <t>کیسه-سلفون-شفاف-بدون-لبه-1435-ضخیم-بسته-1-کی</t>
  </si>
  <si>
    <t>SKU-4040619-0045</t>
  </si>
  <si>
    <t>https://noruzkhan.com/wp-content/uploads/سلفون-ساده-شفاف-بدون-لبه-ضخیم_45.jpg ! alt :  ! title : سلفون-ساده-شفاف-بدون-لبه-ضخیم_45 ! desc :  ! caption :</t>
  </si>
  <si>
    <t>https://noruzkhan.com/product/%da%a9%db%8c%d8%b3%d9%87-%d8%b3%d9%84%d9%81%d9%88%d9%86-%d8%b4%d9%81%d8%a7%d9%81-%d8%a8%d8%af%d9%88%d9%86-%d9%84%d8%a8%d9%87-1435-%d8%b6%d8%ae%db%8c%d9%85-%d8%a8%d8%b3%d8%aa%d9%87-1-%da%a9%db%8c/</t>
  </si>
  <si>
    <t>کیسه سلفون شفاف بدون لبه | 15*25 ضخیم | بسته 1 کیلویی</t>
  </si>
  <si>
    <t>کیسه-سلفون-شفاف-بدون-لبه-1525-ضخیم-بسته-1-کی</t>
  </si>
  <si>
    <t>SKU-4040619-0048</t>
  </si>
  <si>
    <t>https://noruzkhan.com/wp-content/uploads/سلفون-ساده-شفاف-بدون-لبه-ضخیم_48.jpg ! alt :  ! title : سلفون-ساده-شفاف-بدون-لبه-ضخیم_48 ! desc :  ! caption :</t>
  </si>
  <si>
    <t>https://noruzkhan.com/product/%da%a9%db%8c%d8%b3%d9%87-%d8%b3%d9%84%d9%81%d9%88%d9%86-%d8%b4%d9%81%d8%a7%d9%81-%d8%a8%d8%af%d9%88%d9%86-%d9%84%d8%a8%d9%87-1525-%d8%b6%d8%ae%db%8c%d9%85-%d8%a8%d8%b3%d8%aa%d9%87-1-%da%a9%db%8c/</t>
  </si>
  <si>
    <t>کیسه سلفون شفاف بدون لبه | 15*30 ضخیم | بسته 1 کیلویی</t>
  </si>
  <si>
    <t>کیسه-سلفون-شفاف-بدون-لبه-1530-ضخیم-بسته-1-کی</t>
  </si>
  <si>
    <t>SKU-4040619-0049</t>
  </si>
  <si>
    <t>https://noruzkhan.com/wp-content/uploads/سلفون-ساده-شفاف-بدون-لبه-ضخیم_49.jpg ! alt :  ! title : سلفون-ساده-شفاف-بدون-لبه-ضخیم_49 ! desc :  ! caption :</t>
  </si>
  <si>
    <t>https://noruzkhan.com/product/%da%a9%db%8c%d8%b3%d9%87-%d8%b3%d9%84%d9%81%d9%88%d9%86-%d8%b4%d9%81%d8%a7%d9%81-%d8%a8%d8%af%d9%88%d9%86-%d9%84%d8%a8%d9%87-1530-%d8%b6%d8%ae%db%8c%d9%85-%d8%a8%d8%b3%d8%aa%d9%87-1-%da%a9%db%8c/</t>
  </si>
  <si>
    <t>کیسه سلفون شفاف بدون لبه | 15*35 ضخیم | بسته 1 کیلویی</t>
  </si>
  <si>
    <t>کیسه-سلفون-شفاف-بدون-لبه-1535-ضخیم-بسته-1-کی</t>
  </si>
  <si>
    <t>SKU-4040619-0050</t>
  </si>
  <si>
    <t>https://noruzkhan.com/wp-content/uploads/سلفون-ساده-شفاف-بدون-لبه-ضخیم_50.jpg ! alt :  ! title : سلفون-ساده-شفاف-بدون-لبه-ضخیم_50 ! desc :  ! caption :</t>
  </si>
  <si>
    <t>https://noruzkhan.com/product/%da%a9%db%8c%d8%b3%d9%87-%d8%b3%d9%84%d9%81%d9%88%d9%86-%d8%b4%d9%81%d8%a7%d9%81-%d8%a8%d8%af%d9%88%d9%86-%d9%84%d8%a8%d9%87-1535-%d8%b6%d8%ae%db%8c%d9%85-%d8%a8%d8%b3%d8%aa%d9%87-1-%da%a9%db%8c/</t>
  </si>
  <si>
    <t>کیسه سلفون شفاف بدون لبه | 15*40 ضخیم | بسته 1 کیلویی</t>
  </si>
  <si>
    <t>کیسه-سلفون-شفاف-بدون-لبه-1540-ضخیم-بسته-1-کی</t>
  </si>
  <si>
    <t>SKU-4040619-0051</t>
  </si>
  <si>
    <t>https://noruzkhan.com/wp-content/uploads/سلفون-ساده-شفاف-بدون-لبه-ضخیم_51.jpg ! alt :  ! title : سلفون-ساده-شفاف-بدون-لبه-ضخیم_51 ! desc :  ! caption :</t>
  </si>
  <si>
    <t>https://noruzkhan.com/product/%da%a9%db%8c%d8%b3%d9%87-%d8%b3%d9%84%d9%81%d9%88%d9%86-%d8%b4%d9%81%d8%a7%d9%81-%d8%a8%d8%af%d9%88%d9%86-%d9%84%d8%a8%d9%87-1540-%d8%b6%d8%ae%db%8c%d9%85-%d8%a8%d8%b3%d8%aa%d9%87-1-%da%a9%db%8c/</t>
  </si>
  <si>
    <t>کیسه سلفون شفاف بدون لبه | 14*40 ضخیم | بسته 1 کیلویی</t>
  </si>
  <si>
    <t>کیسه-سلفون-شفاف-بدون-لبه-1440-ضخیم-بسته-1-کی</t>
  </si>
  <si>
    <t>SKU-4040619-0046</t>
  </si>
  <si>
    <t>https://noruzkhan.com/wp-content/uploads/سلفون-ساده-شفاف-بدون-لبه-ضخیم_46.jpg ! alt :  ! title : سلفون-ساده-شفاف-بدون-لبه-ضخیم_46 ! desc :  ! caption :</t>
  </si>
  <si>
    <t>https://noruzkhan.com/product/%da%a9%db%8c%d8%b3%d9%87-%d8%b3%d9%84%d9%81%d9%88%d9%86-%d8%b4%d9%81%d8%a7%d9%81-%d8%a8%d8%af%d9%88%d9%86-%d9%84%d8%a8%d9%87-1440-%d8%b6%d8%ae%db%8c%d9%85-%d8%a8%d8%b3%d8%aa%d9%87-1-%da%a9%db%8c/</t>
  </si>
  <si>
    <t>کیسه سلفون شفاف بدون لبه | 16*25 ضخیم | بسته 1 کیلویی</t>
  </si>
  <si>
    <t>کیسه-سلفون-شفاف-بدون-لبه-1625-ضخیم-بسته-1-کی</t>
  </si>
  <si>
    <t>SKU-4040619-0052</t>
  </si>
  <si>
    <t>https://noruzkhan.com/wp-content/uploads/سلفون-ساده-شفاف-بدون-لبه-ضخیم_52.jpg ! alt :  ! title : سلفون-ساده-شفاف-بدون-لبه-ضخیم_52 ! desc :  ! caption :</t>
  </si>
  <si>
    <t>https://noruzkhan.com/product/%da%a9%db%8c%d8%b3%d9%87-%d8%b3%d9%84%d9%81%d9%88%d9%86-%d8%b4%d9%81%d8%a7%d9%81-%d8%a8%d8%af%d9%88%d9%86-%d9%84%d8%a8%d9%87-1625-%d8%b6%d8%ae%db%8c%d9%85-%d8%a8%d8%b3%d8%aa%d9%87-1-%da%a9%db%8c/</t>
  </si>
  <si>
    <t>کیسه سلفون شفاف بدون لبه | 16*30 ضخیم | بسته 1 کیلویی</t>
  </si>
  <si>
    <t>کیسه-سلفون-شفاف-بدون-لبه-1630-ضخیم-بسته-1-کی</t>
  </si>
  <si>
    <t>SKU-4040619-0053</t>
  </si>
  <si>
    <t>https://noruzkhan.com/wp-content/uploads/سلفون-ساده-شفاف-بدون-لبه-ضخیم_53.jpg ! alt :  ! title : سلفون-ساده-شفاف-بدون-لبه-ضخیم_53 ! desc :  ! caption :</t>
  </si>
  <si>
    <t>https://noruzkhan.com/product/%da%a9%db%8c%d8%b3%d9%87-%d8%b3%d9%84%d9%81%d9%88%d9%86-%d8%b4%d9%81%d8%a7%d9%81-%d8%a8%d8%af%d9%88%d9%86-%d9%84%d8%a8%d9%87-1630-%d8%b6%d8%ae%db%8c%d9%85-%d8%a8%d8%b3%d8%aa%d9%87-1-%da%a9%db%8c/</t>
  </si>
  <si>
    <t>کیسه سلفون شفاف بدون لبه | 16*35 ضخیم | بسته 1 کیلویی</t>
  </si>
  <si>
    <t>کیسه-سلفون-شفاف-بدون-لبه-1635-ضخیم-بسته-1-کی</t>
  </si>
  <si>
    <t>SKU-4040619-0054</t>
  </si>
  <si>
    <t>https://noruzkhan.com/wp-content/uploads/سلفون-ساده-شفاف-بدون-لبه-ضخیم_54.jpg ! alt :  ! title : سلفون-ساده-شفاف-بدون-لبه-ضخیم_54 ! desc :  ! caption :</t>
  </si>
  <si>
    <t>https://noruzkhan.com/product/%da%a9%db%8c%d8%b3%d9%87-%d8%b3%d9%84%d9%81%d9%88%d9%86-%d8%b4%d9%81%d8%a7%d9%81-%d8%a8%d8%af%d9%88%d9%86-%d9%84%d8%a8%d9%87-1635-%d8%b6%d8%ae%db%8c%d9%85-%d8%a8%d8%b3%d8%aa%d9%87-1-%da%a9%db%8c/</t>
  </si>
  <si>
    <t>کیسه سلفون شفاف بدون لبه | 20*25 ضخیم | بسته 1 کیلویی</t>
  </si>
  <si>
    <t>SKU-4040619-0056</t>
  </si>
  <si>
    <t>https://noruzkhan.com/wp-content/uploads/سلفون-ساده-شفاف-بدون-لبه-ضخیم_56.jpg ! alt :  ! title : سلفون-ساده-شفاف-بدون-لبه-ضخیم_56 ! desc :  ! caption :</t>
  </si>
  <si>
    <t>کیسه سلفون شفاف بدون لبه | 20*40 ضخیم | بسته 1 کیلویی</t>
  </si>
  <si>
    <t>کیسه-سلفون-شفاف-بدون-لبه-2040-ضخیم-بسته-1-کی</t>
  </si>
  <si>
    <t>SKU-4040619-0058</t>
  </si>
  <si>
    <t>https://noruzkhan.com/wp-content/uploads/سلفون-ساده-شفاف-بدون-لبه-ضخیم_58.jpg ! alt :  ! title : سلفون-ساده-شفاف-بدون-لبه-ضخیم_58 ! desc :  ! caption :</t>
  </si>
  <si>
    <t>https://noruzkhan.com/product/%da%a9%db%8c%d8%b3%d9%87-%d8%b3%d9%84%d9%81%d9%88%d9%86-%d8%b4%d9%81%d8%a7%d9%81-%d8%a8%d8%af%d9%88%d9%86-%d9%84%d8%a8%d9%87-2040-%d8%b6%d8%ae%db%8c%d9%85-%d8%a8%d8%b3%d8%aa%d9%87-1-%da%a9%db%8c/</t>
  </si>
  <si>
    <t>کیسه سلفون شفاف بدون لبه | 4*20 ضخیم | بسته 1 کیلویی</t>
  </si>
  <si>
    <t>کیسه-سلفون-شفاف-بدون-لبه-420-ضخیم-بسته-1-کی</t>
  </si>
  <si>
    <t>SKU-4040619-0002</t>
  </si>
  <si>
    <t>https://noruzkhan.com/wp-content/uploads/سلفون-ساده-شفاف-بدون-لبه-ضخیم_2.jpg ! alt :  ! title : سلفون ساده شفاف بدون لبه_2 ! desc :  ! caption :</t>
  </si>
  <si>
    <t>https://noruzkhan.com/product/%da%a9%db%8c%d8%b3%d9%87-%d8%b3%d9%84%d9%81%d9%88%d9%86-%d8%b4%d9%81%d8%a7%d9%81-%d8%a8%d8%af%d9%88%d9%86-%d9%84%d8%a8%d9%87-420-%d8%b6%d8%ae%db%8c%d9%85-%d8%a8%d8%b3%d8%aa%d9%87-1-%da%a9%db%8c/</t>
  </si>
  <si>
    <t>کیسه سلفون شفاف بدون لبه | 4*25 ضخیم | بسته 1 کیلویی</t>
  </si>
  <si>
    <t>کیسه-سلفون-شفاف-بدون-لبه-425-ضخیم-بسته-1-کی</t>
  </si>
  <si>
    <t>SKU-4040619-0003</t>
  </si>
  <si>
    <t>https://noruzkhan.com/wp-content/uploads/سلفون-ساده-شفاف-بدون-لبه-ضخیم_3.jpg ! alt :  ! title : سلفون ساده شفاف بدون لبه_3 ! desc :  ! caption :</t>
  </si>
  <si>
    <t>https://noruzkhan.com/product/%da%a9%db%8c%d8%b3%d9%87-%d8%b3%d9%84%d9%81%d9%88%d9%86-%d8%b4%d9%81%d8%a7%d9%81-%d8%a8%d8%af%d9%88%d9%86-%d9%84%d8%a8%d9%87-425-%d8%b6%d8%ae%db%8c%d9%85-%d8%a8%d8%b3%d8%aa%d9%87-1-%da%a9%db%8c/</t>
  </si>
  <si>
    <t>کیسه سلفون شفاف بدون لبه | 4*9 ضخیم | بسته 1 کیلویی</t>
  </si>
  <si>
    <t>کیسه-سلفون-شفاف-بدون-لبه-49-ضخیم-بسته-1-کی</t>
  </si>
  <si>
    <t>SKU-4040619-0001</t>
  </si>
  <si>
    <t>https://noruzkhan.com/wp-content/uploads/سلفون-ساده-شفاف-بدون-لبه-ضخیم_1.jpg ! alt :  ! title : سلفون-ساده-شفاف-بدون-لبه-ضخیم_1 ! desc :  ! caption :</t>
  </si>
  <si>
    <t>https://noruzkhan.com/product/%da%a9%db%8c%d8%b3%d9%87-%d8%b3%d9%84%d9%81%d9%88%d9%86-%d8%b4%d9%81%d8%a7%d9%81-%d8%a8%d8%af%d9%88%d9%86-%d9%84%d8%a8%d9%87-49-%d8%b6%d8%ae%db%8c%d9%85-%d8%a8%d8%b3%d8%aa%d9%87-1-%da%a9%db%8c/</t>
  </si>
  <si>
    <t>کیسه سلفون شفاف بدون لبه | 15*20 ضخیم | بسته 1 کیلویی</t>
  </si>
  <si>
    <t>کیسه-سلفون-شفاف-بدون-لبه-1520-ضخیم-بسته-1-کی</t>
  </si>
  <si>
    <t>SKU-4040619-0047</t>
  </si>
  <si>
    <t>https://noruzkhan.com/wp-content/uploads/سلفون-ساده-شفاف-بدون-لبه-ضخیم_47.jpg ! alt :  ! title : سلفون-ساده-شفاف-بدون-لبه-ضخیم_47 ! desc :  ! caption :</t>
  </si>
  <si>
    <t>https://noruzkhan.com/product/%da%a9%db%8c%d8%b3%d9%87-%d8%b3%d9%84%d9%81%d9%88%d9%86-%d8%b4%d9%81%d8%a7%d9%81-%d8%a8%d8%af%d9%88%d9%86-%d9%84%d8%a8%d9%87-1520-%d8%b6%d8%ae%db%8c%d9%85-%d8%a8%d8%b3%d8%aa%d9%87-1-%da%a9%db%8c/</t>
  </si>
  <si>
    <t>کیسه سلفون شفاف بدون لبه | 18*25 ضخیم | بسته 1 کیلویی</t>
  </si>
  <si>
    <t>کیسه-سلفون-شفاف-بدون-لبه-1825-ضخیم-بسته-1-کی</t>
  </si>
  <si>
    <t>SKU-4040619-0055</t>
  </si>
  <si>
    <t>https://noruzkhan.com/wp-content/uploads/سلفون-ساده-شفاف-بدون-لبه-ضخیم_55.jpg ! alt :  ! title : سلفون-ساده-شفاف-بدون-لبه-ضخیم_55 ! desc :  ! caption :</t>
  </si>
  <si>
    <t>https://noruzkhan.com/product/%da%a9%db%8c%d8%b3%d9%87-%d8%b3%d9%84%d9%81%d9%88%d9%86-%d8%b4%d9%81%d8%a7%d9%81-%d8%a8%d8%af%d9%88%d9%86-%d9%84%d8%a8%d9%87-1825-%d8%b6%d8%ae%db%8c%d9%85-%d8%a8%d8%b3%d8%aa%d9%87-1-%da%a9%db%8c/</t>
  </si>
  <si>
    <t>کیسه سلفون شفاف بدون لبه | 20*30 ضخیم | بسته 1 کیلویی</t>
  </si>
  <si>
    <t>کیسه-سلفون-شفاف-بدون-لبه-2030-ضخیم-بسته-1-کی</t>
  </si>
  <si>
    <t>SKU-4040619-0057</t>
  </si>
  <si>
    <t>https://noruzkhan.com/wp-content/uploads/سلفون-ساده-شفاف-بدون-لبه-ضخیم_57.jpg ! alt :  ! title : سلفون-ساده-شفاف-بدون-لبه-ضخیم_57 ! desc :  ! caption :</t>
  </si>
  <si>
    <t>https://noruzkhan.com/product/%da%a9%db%8c%d8%b3%d9%87-%d8%b3%d9%84%d9%81%d9%88%d9%86-%d8%b4%d9%81%d8%a7%d9%81-%d8%a8%d8%af%d9%88%d9%86-%d9%84%d8%a8%d9%87-2030-%d8%b6%d8%ae%db%8c%d9%85-%d8%a8%d8%b3%d8%aa%d9%87-1-%da%a9%db%8c/</t>
  </si>
  <si>
    <t>کیسه سلفون شفاف بدون لبه | 23*35 ضخیم | بسته 1 کیلویی</t>
  </si>
  <si>
    <t>کیسه-سلفون-شفاف-بدون-لبه-2335-ضخیم-بسته-1-کی</t>
  </si>
  <si>
    <t>SKU-4040619-0059</t>
  </si>
  <si>
    <t>https://noruzkhan.com/wp-content/uploads/سلفون-ساده-شفاف-بدون-لبه-ضخیم_59.jpg ! alt :  ! title : سلفون-ساده-شفاف-بدون-لبه-ضخیم_59 ! desc :  ! caption :</t>
  </si>
  <si>
    <t>https://noruzkhan.com/product/%da%a9%db%8c%d8%b3%d9%87-%d8%b3%d9%84%d9%81%d9%88%d9%86-%d8%b4%d9%81%d8%a7%d9%81-%d8%a8%d8%af%d9%88%d9%86-%d9%84%d8%a8%d9%87-2335-%d8%b6%d8%ae%db%8c%d9%85-%d8%a8%d8%b3%d8%aa%d9%87-1-%da%a9%db%8c/</t>
  </si>
  <si>
    <t>کیسه سلفون شفاف بدون لبه | 25*40 ضخیم | بسته 1 کیلویی</t>
  </si>
  <si>
    <t>کیسه-سلفون-شفاف-بدون-لبه-2540-ضخیم-بسته-1-کی</t>
  </si>
  <si>
    <t>SKU-4040619-0061</t>
  </si>
  <si>
    <t>https://noruzkhan.com/wp-content/uploads/سلفون-ساده-شفاف-بدون-لبه-ضخیم_61.jpg ! alt :  ! title : سلفون-ساده-شفاف-بدون-لبه-ضخیم_61 ! desc :  ! caption :</t>
  </si>
  <si>
    <t>https://noruzkhan.com/product/%da%a9%db%8c%d8%b3%d9%87-%d8%b3%d9%84%d9%81%d9%88%d9%86-%d8%b4%d9%81%d8%a7%d9%81-%d8%a8%d8%af%d9%88%d9%86-%d9%84%d8%a8%d9%87-2540-%d8%b6%d8%ae%db%8c%d9%85-%d8%a8%d8%b3%d8%aa%d9%87-1-%da%a9%db%8c/</t>
  </si>
  <si>
    <t>کیسه سلفون شفاف بدون لبه | 25*35 ضخیم | بسته 1 کیلویی</t>
  </si>
  <si>
    <t>کیسه-سلفون-شفاف-بدون-لبه-2535-ضخیم-بسته-1-کی</t>
  </si>
  <si>
    <t>SKU-4040619-0060</t>
  </si>
  <si>
    <t>https://noruzkhan.com/wp-content/uploads/سلفون-ساده-شفاف-بدون-لبه-ضخیم_60.jpg ! alt :  ! title : سلفون-ساده-شفاف-بدون-لبه-ضخیم_60 ! desc :  ! caption :</t>
  </si>
  <si>
    <t>https://noruzkhan.com/product/%da%a9%db%8c%d8%b3%d9%87-%d8%b3%d9%84%d9%81%d9%88%d9%86-%d8%b4%d9%81%d8%a7%d9%81-%d8%a8%d8%af%d9%88%d9%86-%d9%84%d8%a8%d9%87-2535-%d8%b6%d8%ae%db%8c%d9%85-%d8%a8%d8%b3%d8%aa%d9%87-1-%da%a9%db%8c/</t>
  </si>
  <si>
    <t>کیسه سلفون شفاف بدون لبه | 28*40 ضخیم | بسته 1 کیلویی</t>
  </si>
  <si>
    <t>کیسه-سلفون-شفاف-بدون-لبه-2840-ضخیم-بسته-1-کی</t>
  </si>
  <si>
    <t>SKU-4040619-0062</t>
  </si>
  <si>
    <t>https://noruzkhan.com/wp-content/uploads/سلفون-ساده-شفاف-بدون-لبه-ضخیم_62.jpg ! alt :  ! title : سلفون-ساده-شفاف-بدون-لبه-ضخیم_62 ! desc :  ! caption :</t>
  </si>
  <si>
    <t>https://noruzkhan.com/product/%da%a9%db%8c%d8%b3%d9%87-%d8%b3%d9%84%d9%81%d9%88%d9%86-%d8%b4%d9%81%d8%a7%d9%81-%d8%a8%d8%af%d9%88%d9%86-%d9%84%d8%a8%d9%87-2840-%d8%b6%d8%ae%db%8c%d9%85-%d8%a8%d8%b3%d8%aa%d9%87-1-%da%a9%db%8c/</t>
  </si>
  <si>
    <t>کیسه سلفون شفاف بدون لبه | 28*45 ضخیم | بسته 1 کیلویی</t>
  </si>
  <si>
    <t>کیسه-سلفون-شفاف-بدون-لبه-2845-ضخیم-بسته-1-کی</t>
  </si>
  <si>
    <t>SKU-4040619-0063</t>
  </si>
  <si>
    <t>https://noruzkhan.com/wp-content/uploads/سلفون-ساده-شفاف-بدون-لبه-ضخیم_63.jpg ! alt :  ! title : سلفون-ساده-شفاف-بدون-لبه-ضخیم_63 ! desc :  ! caption :</t>
  </si>
  <si>
    <t>https://noruzkhan.com/product/%da%a9%db%8c%d8%b3%d9%87-%d8%b3%d9%84%d9%81%d9%88%d9%86-%d8%b4%d9%81%d8%a7%d9%81-%d8%a8%d8%af%d9%88%d9%86-%d9%84%d8%a8%d9%87-2845-%d8%b6%d8%ae%db%8c%d9%85-%d8%a8%d8%b3%d8%aa%d9%87-1-%da%a9%db%8c/</t>
  </si>
  <si>
    <t>کیسه سلفون شفاف بدون لبه | 30*40 ضخیم | بسته 1 کیلویی</t>
  </si>
  <si>
    <t>کیسه-سلفون-شفاف-بدون-لبه-3040-ضخیم-بسته-1-کی</t>
  </si>
  <si>
    <t>SKU-4040619-0064</t>
  </si>
  <si>
    <t>https://noruzkhan.com/wp-content/uploads/سلفون-ساده-شفاف-بدون-لبه-ضخیم_64.jpg ! alt :  ! title : سلفون-ساده-شفاف-بدون-لبه-ضخیم_64 ! desc :  ! caption :</t>
  </si>
  <si>
    <t>https://noruzkhan.com/product/%da%a9%db%8c%d8%b3%d9%87-%d8%b3%d9%84%d9%81%d9%88%d9%86-%d8%b4%d9%81%d8%a7%d9%81-%d8%a8%d8%af%d9%88%d9%86-%d9%84%d8%a8%d9%87-3040-%d8%b6%d8%ae%db%8c%d9%85-%d8%a8%d8%b3%d8%aa%d9%87-1-%da%a9%db%8c/</t>
  </si>
  <si>
    <t>کیسه سلفون شفاف بدون لبه | 30*45 ضخیم | بسته 1 کیلویی</t>
  </si>
  <si>
    <t>کیسه-سلفون-شفاف-بدون-لبه-3045-ضخیم-بسته-1-کی</t>
  </si>
  <si>
    <t>SKU-4040619-0065</t>
  </si>
  <si>
    <t>https://noruzkhan.com/wp-content/uploads/سلفون-ساده-شفاف-بدون-لبه-ضخیم_65.jpg ! alt :  ! title : سلفون-ساده-شفاف-بدون-لبه-ضخیم_65 ! desc :  ! caption :</t>
  </si>
  <si>
    <t>https://noruzkhan.com/product/%da%a9%db%8c%d8%b3%d9%87-%d8%b3%d9%84%d9%81%d9%88%d9%86-%d8%b4%d9%81%d8%a7%d9%81-%d8%a8%d8%af%d9%88%d9%86-%d9%84%d8%a8%d9%87-3045-%d8%b6%d8%ae%db%8c%d9%85-%d8%a8%d8%b3%d8%aa%d9%87-1-%da%a9%db%8c/</t>
  </si>
  <si>
    <t>کیسه سلفون شفاف بدون لبه | 32*45 ضخیم | بسته 1 کیلویی</t>
  </si>
  <si>
    <t>کیسه-سلفون-شفاف-بدون-لبه-3245-ضخیم-بسته-1-کی</t>
  </si>
  <si>
    <t>SKU-4040619-0067</t>
  </si>
  <si>
    <t>https://noruzkhan.com/wp-content/uploads/سلفون-ساده-شفاف-بدون-لبه-ضخیم_67.jpg ! alt :  ! title : سلفون-ساده-شفاف-بدون-لبه-ضخیم_67 ! desc :  ! caption :</t>
  </si>
  <si>
    <t>https://noruzkhan.com/product/%da%a9%db%8c%d8%b3%d9%87-%d8%b3%d9%84%d9%81%d9%88%d9%86-%d8%b4%d9%81%d8%a7%d9%81-%d8%a8%d8%af%d9%88%d9%86-%d9%84%d8%a8%d9%87-3245-%d8%b6%d8%ae%db%8c%d9%85-%d8%a8%d8%b3%d8%aa%d9%87-1-%da%a9%db%8c/</t>
  </si>
  <si>
    <t>کیسه سلفون شفاف بدون لبه | 32*40 ضخیم | بسته 1 کیلویی</t>
  </si>
  <si>
    <t>کیسه-سلفون-شفاف-بدون-لبه-3240-ضخیم-بسته-1-کی</t>
  </si>
  <si>
    <t>SKU-4040619-0066</t>
  </si>
  <si>
    <t>https://noruzkhan.com/wp-content/uploads/سلفون-ساده-شفاف-بدون-لبه-ضخیم_66.jpg ! alt :  ! title : سلفون-ساده-شفاف-بدون-لبه-ضخیم_66 ! desc :  ! caption :</t>
  </si>
  <si>
    <t>https://noruzkhan.com/product/%da%a9%db%8c%d8%b3%d9%87-%d8%b3%d9%84%d9%81%d9%88%d9%86-%d8%b4%d9%81%d8%a7%d9%81-%d8%a8%d8%af%d9%88%d9%86-%d9%84%d8%a8%d9%87-3240-%d8%b6%d8%ae%db%8c%d9%85-%d8%a8%d8%b3%d8%aa%d9%87-1-%da%a9%db%8c/</t>
  </si>
  <si>
    <t>کیسه سلفون شفاف بدون لبه | 35*45 ضخیم | بسته 1 کیلویی</t>
  </si>
  <si>
    <t>کیسه-سلفون-شفاف-بدون-لبه-3545-ضخیم-بسته-1-کی</t>
  </si>
  <si>
    <t>SKU-4040619-0068</t>
  </si>
  <si>
    <t>https://noruzkhan.com/wp-content/uploads/سلفون-ساده-شفاف-بدون-لبه-ضخیم_68.jpg ! alt :  ! title : سلفون-ساده-شفاف-بدون-لبه-ضخیم_68 ! desc :  ! caption :</t>
  </si>
  <si>
    <t>https://noruzkhan.com/product/%da%a9%db%8c%d8%b3%d9%87-%d8%b3%d9%84%d9%81%d9%88%d9%86-%d8%b4%d9%81%d8%a7%d9%81-%d8%a8%d8%af%d9%88%d9%86-%d9%84%d8%a8%d9%87-3545-%d8%b6%d8%ae%db%8c%d9%85-%d8%a8%d8%b3%d8%aa%d9%87-1-%da%a9%db%8c/</t>
  </si>
  <si>
    <t>کیسه سلفون شفاف بدون لبه | 35*50 ضخیم | بسته 1 کیلویی</t>
  </si>
  <si>
    <t>کیسه-سلفون-شفاف-بدون-لبه-3550-ضخیم-بسته-1-کی</t>
  </si>
  <si>
    <t>SKU-4040619-0069</t>
  </si>
  <si>
    <t>https://noruzkhan.com/wp-content/uploads/سلفون-ساده-شفاف-بدون-لبه-ضخیم_69.jpg ! alt :  ! title : سلفون-ساده-شفاف-بدون-لبه-ضخیم_69 ! desc :  ! caption :</t>
  </si>
  <si>
    <t>https://noruzkhan.com/product/%da%a9%db%8c%d8%b3%d9%87-%d8%b3%d9%84%d9%81%d9%88%d9%86-%d8%b4%d9%81%d8%a7%d9%81-%d8%a8%d8%af%d9%88%d9%86-%d9%84%d8%a8%d9%87-3550-%d8%b6%d8%ae%db%8c%d9%85-%d8%a8%d8%b3%d8%aa%d9%87-1-%da%a9%db%8c/</t>
  </si>
  <si>
    <t>کیسه سلفون شفاف بدون لبه | 35*60 ضخیم | بسته 1 کیلویی</t>
  </si>
  <si>
    <t>کیسه-سلفون-شفاف-بدون-لبه-3560-ضخیم-بسته-1-کی</t>
  </si>
  <si>
    <t>SKU-4040619-0070</t>
  </si>
  <si>
    <t>https://noruzkhan.com/wp-content/uploads/سلفون-ساده-شفاف-بدون-لبه-ضخیم_70.jpg ! alt :  ! title : سلفون-ساده-شفاف-بدون-لبه-ضخیم_70 ! desc :  ! caption :</t>
  </si>
  <si>
    <t>https://noruzkhan.com/product/%da%a9%db%8c%d8%b3%d9%87-%d8%b3%d9%84%d9%81%d9%88%d9%86-%d8%b4%d9%81%d8%a7%d9%81-%d8%a8%d8%af%d9%88%d9%86-%d9%84%d8%a8%d9%87-3560-%d8%b6%d8%ae%db%8c%d9%85-%d8%a8%d8%b3%d8%aa%d9%87-1-%da%a9%db%8c/</t>
  </si>
  <si>
    <t>کیسه سلفون شفاف بدون لبه | 40*50 ضخیم | بسته 1 کیلویی</t>
  </si>
  <si>
    <t>SKU-4040619-0071</t>
  </si>
  <si>
    <t>https://noruzkhan.com/wp-content/uploads/سلفون-ساده-شفاف-بدون-لبه-ضخیم_71.jpg ! alt :  ! title : سلفون-ساده-شفاف-بدون-لبه-ضخیم_71 ! desc :  ! caption :</t>
  </si>
  <si>
    <t>کیسه سلفون شفاف بدون لبه | 40*60 ضخیم | بسته 1 کیلویی</t>
  </si>
  <si>
    <t>کیسه-سلفون-شفاف-بدون-لبه-4060-ضخیم-بسته-1-کی</t>
  </si>
  <si>
    <t>SKU-4040619-0072</t>
  </si>
  <si>
    <t>https://noruzkhan.com/wp-content/uploads/سلفون-ساده-شفاف-بدون-لبه-ضخیم_72.jpg ! alt :  ! title : سلفون-ساده-شفاف-بدون-لبه-ضخیم_72 ! desc :  ! caption :</t>
  </si>
  <si>
    <t>https://noruzkhan.com/product/%da%a9%db%8c%d8%b3%d9%87-%d8%b3%d9%84%d9%81%d9%88%d9%86-%d8%b4%d9%81%d8%a7%d9%81-%d8%a8%d8%af%d9%88%d9%86-%d9%84%d8%a8%d9%87-4060-%d8%b6%d8%ae%db%8c%d9%85-%d8%a8%d8%b3%d8%aa%d9%87-1-%da%a9%db%8c/</t>
  </si>
  <si>
    <t>کیسه سلفون شفاف بدون لبه | 45*60 ضخیم | بسته 1 کیلویی</t>
  </si>
  <si>
    <t>کیسه-سلفون-شفاف-بدون-لبه-4560-ضخیم-بسته-1-کی</t>
  </si>
  <si>
    <t>SKU-4040619-0074</t>
  </si>
  <si>
    <t>https://noruzkhan.com/wp-content/uploads/سلفون-ساده-شفاف-بدون-لبه-ضخیم_74.jpg ! alt :  ! title : سلفون-ساده-شفاف-بدون-لبه-ضخیم_74 ! desc :  ! caption :</t>
  </si>
  <si>
    <t>https://noruzkhan.com/product/%da%a9%db%8c%d8%b3%d9%87-%d8%b3%d9%84%d9%81%d9%88%d9%86-%d8%b4%d9%81%d8%a7%d9%81-%d8%a8%d8%af%d9%88%d9%86-%d9%84%d8%a8%d9%87-4560-%d8%b6%d8%ae%db%8c%d9%85-%d8%a8%d8%b3%d8%aa%d9%87-1-%da%a9%db%8c/</t>
  </si>
  <si>
    <t>کیسه سلفون شفاف بدون لبه | 45*70 ضخیم | بسته 1 کیلویی</t>
  </si>
  <si>
    <t>کیسه-سلفون-شفاف-بدون-لبه-4570-ضخیم-بسته-1-کی</t>
  </si>
  <si>
    <t>SKU-4040619-0076</t>
  </si>
  <si>
    <t>https://noruzkhan.com/wp-content/uploads/سلفون-ساده-شفاف-بدون-لبه-ضخیم_76.jpg ! alt :  ! title : سلفون-ساده-شفاف-بدون-لبه-ضخیم_76 ! desc :  ! caption :</t>
  </si>
  <si>
    <t>https://noruzkhan.com/product/%da%a9%db%8c%d8%b3%d9%87-%d8%b3%d9%84%d9%81%d9%88%d9%86-%d8%b4%d9%81%d8%a7%d9%81-%d8%a8%d8%af%d9%88%d9%86-%d9%84%d8%a8%d9%87-4570-%d8%b6%d8%ae%db%8c%d9%85-%d8%a8%d8%b3%d8%aa%d9%87-1-%da%a9%db%8c/</t>
  </si>
  <si>
    <t>کیسه سلفون شفاف بدون لبه | 45*65 ضخیم | بسته 1 کیلویی</t>
  </si>
  <si>
    <t>کیسه-سلفون-شفاف-بدون-لبه-4565-ضخیم-بسته-1-کی</t>
  </si>
  <si>
    <t>SKU-4040619-0075</t>
  </si>
  <si>
    <t>https://noruzkhan.com/wp-content/uploads/سلفون-ساده-شفاف-بدون-لبه-ضخیم_75.jpg ! alt :  ! title : سلفون-ساده-شفاف-بدون-لبه-ضخیم_75 ! desc :  ! caption :</t>
  </si>
  <si>
    <t>https://noruzkhan.com/product/%da%a9%db%8c%d8%b3%d9%87-%d8%b3%d9%84%d9%81%d9%88%d9%86-%d8%b4%d9%81%d8%a7%d9%81-%d8%a8%d8%af%d9%88%d9%86-%d9%84%d8%a8%d9%87-4565-%d8%b6%d8%ae%db%8c%d9%85-%d8%a8%d8%b3%d8%aa%d9%87-1-%da%a9%db%8c/</t>
  </si>
  <si>
    <t>کیسه سلفون شفاف بدون لبه | 50*70 ضخیم | بسته 1 کیلویی</t>
  </si>
  <si>
    <t>کیسه-سلفون-شفاف-بدون-لبه-5070-ضخیم-بسته-1-کی</t>
  </si>
  <si>
    <t>SKU-4040619-0078</t>
  </si>
  <si>
    <t>https://noruzkhan.com/wp-content/uploads/سلفون-ساده-شفاف-بدون-لبه-ضخیم_78.jpg ! alt :  ! title : سلفون-ساده-شفاف-بدون-لبه-ضخیم_78 ! desc :  ! caption :</t>
  </si>
  <si>
    <t>https://noruzkhan.com/product/%da%a9%db%8c%d8%b3%d9%87-%d8%b3%d9%84%d9%81%d9%88%d9%86-%d8%b4%d9%81%d8%a7%d9%81-%d8%a8%d8%af%d9%88%d9%86-%d9%84%d8%a8%d9%87-5070-%d8%b6%d8%ae%db%8c%d9%85-%d8%a8%d8%b3%d8%aa%d9%87-1-%da%a9%db%8c/</t>
  </si>
  <si>
    <t>کیسه سلفون شفاف بدون لبه | 50*80 ضخیم | بسته 1 کیلویی</t>
  </si>
  <si>
    <t>کیسه-سلفون-شفاف-بدون-لبه-5080-ضخیم-بسته-1-کی</t>
  </si>
  <si>
    <t>SKU-4040619-0079</t>
  </si>
  <si>
    <t>https://noruzkhan.com/wp-content/uploads/سلفون-ساده-شفاف-بدون-لبه-ضخیم_79.jpg ! alt :  ! title : سلفون-ساده-شفاف-بدون-لبه-ضخیم_79 ! desc :  ! caption :</t>
  </si>
  <si>
    <t>https://noruzkhan.com/product/%da%a9%db%8c%d8%b3%d9%87-%d8%b3%d9%84%d9%81%d9%88%d9%86-%d8%b4%d9%81%d8%a7%d9%81-%d8%a8%d8%af%d9%88%d9%86-%d9%84%d8%a8%d9%87-5080-%d8%b6%d8%ae%db%8c%d9%85-%d8%a8%d8%b3%d8%aa%d9%87-1-%da%a9%db%8c/</t>
  </si>
  <si>
    <t>کیسه سلفون شفاف بدون لبه | 50*60 ضخیم | بسته 1 کیلویی</t>
  </si>
  <si>
    <t>کیسه-سلفون-شفاف-بدون-لبه-5060-ضخیم-بسته-1-کی</t>
  </si>
  <si>
    <t>SKU-4040619-0077</t>
  </si>
  <si>
    <t>https://noruzkhan.com/wp-content/uploads/سلفون-ساده-شفاف-بدون-لبه-ضخیم_77.jpg ! alt :  ! title : سلفون-ساده-شفاف-بدون-لبه-ضخیم_77 ! desc :  ! caption :</t>
  </si>
  <si>
    <t>https://noruzkhan.com/product/%da%a9%db%8c%d8%b3%d9%87-%d8%b3%d9%84%d9%81%d9%88%d9%86-%d8%b4%d9%81%d8%a7%d9%81-%d8%a8%d8%af%d9%88%d9%86-%d9%84%d8%a8%d9%87-5060-%d8%b6%d8%ae%db%8c%d9%85-%d8%a8%d8%b3%d8%aa%d9%87-1-%da%a9%db%8c/</t>
  </si>
  <si>
    <t>کیسه سلفون شفاف بدون لبه | 45*55 ضخیم | بسته 1 کیلویی</t>
  </si>
  <si>
    <t>کیسه-سلفون-شفاف-بدون-لبه-4555-ضخیم-بسته-1-کی</t>
  </si>
  <si>
    <t>SKU-4040619-0073</t>
  </si>
  <si>
    <t>https://noruzkhan.com/wp-content/uploads/سلفون-ساده-شفاف-بدون-لبه-ضخیم_73.jpg ! alt :  ! title : سلفون-ساده-شفاف-بدون-لبه-ضخیم_73 ! desc :  ! caption :</t>
  </si>
  <si>
    <t>https://noruzkhan.com/product/%da%a9%db%8c%d8%b3%d9%87-%d8%b3%d9%84%d9%81%d9%88%d9%86-%d8%b4%d9%81%d8%a7%d9%81-%d8%a8%d8%af%d9%88%d9%86-%d9%84%d8%a8%d9%87-4555-%d8%b6%d8%ae%db%8c%d9%85-%d8%a8%d8%b3%d8%aa%d9%87-1-%da%a9%db%8c/</t>
  </si>
  <si>
    <t>https://noruzkhan.com/?post_type=product&amp;p=10017870543</t>
  </si>
  <si>
    <t>https://noruzkhan.com/?post_type=product&amp;p=10017870643</t>
  </si>
  <si>
    <t>https://noruzkhan.com/?post_type=product&amp;p=10017870743</t>
  </si>
  <si>
    <t>https://noruzkhan.com/?post_type=product&amp;p=10017870843</t>
  </si>
  <si>
    <t>https://noruzkhan.com/?post_type=product&amp;p=10017870943</t>
  </si>
  <si>
    <t>https://noruzkhan.com/?post_type=product&amp;p=10017871043</t>
  </si>
  <si>
    <t>https://noruzkhan.com/?post_type=product&amp;p=10017871143</t>
  </si>
  <si>
    <t>https://noruzkhan.com/?post_type=product&amp;p=10017871243</t>
  </si>
  <si>
    <t>https://noruzkhan.com/?post_type=product&amp;p=10017871343</t>
  </si>
  <si>
    <t>https://noruzkhan.com/?post_type=product&amp;p=10017871443</t>
  </si>
  <si>
    <t>https://noruzkhan.com/?post_type=product&amp;p=10017871543</t>
  </si>
  <si>
    <t>https://noruzkhan.com/?post_type=product&amp;p=10017871643</t>
  </si>
  <si>
    <t>https://noruzkhan.com/?post_type=product&amp;p=10017871743</t>
  </si>
  <si>
    <t>https://noruzkhan.com/?post_type=product&amp;p=10017871843</t>
  </si>
  <si>
    <t>https://noruzkhan.com/?post_type=product&amp;p=10017871943</t>
  </si>
  <si>
    <t>https://noruzkhan.com/?post_type=product&amp;p=10017872043</t>
  </si>
  <si>
    <t>https://noruzkhan.com/?post_type=product&amp;p=10017872143</t>
  </si>
  <si>
    <t>https://noruzkhan.com/?post_type=product&amp;p=10017872243</t>
  </si>
  <si>
    <t>https://noruzkhan.com/?post_type=product&amp;p=10017872343</t>
  </si>
  <si>
    <t>https://noruzkhan.com/?post_type=product&amp;p=10017872443</t>
  </si>
  <si>
    <t>https://noruzkhan.com/?post_type=product&amp;p=10017872543</t>
  </si>
  <si>
    <t>https://noruzkhan.com/?post_type=product&amp;p=10017872643</t>
  </si>
  <si>
    <t>https://noruzkhan.com/?post_type=product&amp;p=10017872743</t>
  </si>
  <si>
    <t>https://noruzkhan.com/?post_type=product&amp;p=10017872843</t>
  </si>
  <si>
    <t>https://noruzkhan.com/?post_type=product&amp;p=10017872943</t>
  </si>
  <si>
    <t>https://noruzkhan.com/?post_type=product&amp;p=10017873043</t>
  </si>
  <si>
    <t>https://noruzkhan.com/?post_type=product&amp;p=10017873143</t>
  </si>
  <si>
    <t>https://noruzkhan.com/?post_type=product&amp;p=10017873243</t>
  </si>
  <si>
    <t>[ninja_tables id='10017878598']</t>
  </si>
  <si>
    <t>کیسه-پارچه-ای-اسپان-باند-در-بسته-1000-عددی-20</t>
  </si>
  <si>
    <t>NKH-4040630-0208</t>
  </si>
  <si>
    <t>کیسه-پارچه-ای-اسپان-باند-در-بسته-1000-عددی-25</t>
  </si>
  <si>
    <t>NKH-4040630-0224</t>
  </si>
  <si>
    <t>کیسه-پارچه-ای-اسپان-باند-در-بسته-1000-عددی-40</t>
  </si>
  <si>
    <t>NKH-4040630-0233</t>
  </si>
  <si>
    <t>کیسه-پارچه-ای-اسپان-باند-در-بسته-1000-عددی-45</t>
  </si>
  <si>
    <t>NKH-4040630-0238</t>
  </si>
  <si>
    <t>کیسه-پارچه-ای-اسپان-باند-در-بسته-1000-عددی-50</t>
  </si>
  <si>
    <t>NKH-4040630-0243</t>
  </si>
  <si>
    <t>کیسه-پارچه-ای-اسپان-باند-در-بسته-1000-عددی-55</t>
  </si>
  <si>
    <t>NKH-4040630-0248</t>
  </si>
  <si>
    <t>کیسه-پارچه-ای-اسپان-باند-در-بسته-1000-عددی-60</t>
  </si>
  <si>
    <t>NKH-4040630-0254</t>
  </si>
  <si>
    <t>[ninja_tables id='10017880554']</t>
  </si>
  <si>
    <t>NKH-4040624-0951</t>
  </si>
  <si>
    <t>https://noruzkhan.com/wp-content/uploads/قالب-فوتوشاپ-کارتن-دست-دوم-سالم-1.jpg-متوسط-1.jpg ! alt :  ! title : قالب-فوتوشاپ-کارتن-دست-دوم-سالم.jpg--متوسط ! desc :  ! caption :</t>
  </si>
  <si>
    <t>https://noruzkhan.com/product/%da%a9%d8%a7%d8%b1%d8%aa%d9%86-%d8%af%d8%b3%d8%aa-%d8%af%d9%88%d9%85-%d8%b3%d8%a7%d9%84%d9%85-%d8%b3%d8%a7%db%8c%d8%b2-%d9%85%d8%aa%d9%88%d8%b3%d8%b7-%d8%a8%d8%b3%d8%aa%d9%87-5-%d8%b9%d8%af/</t>
  </si>
  <si>
    <t>فوم بسته بندی ضربه گیر ورقه ای | عرض 1 متر - ضخامت 1 میل</t>
  </si>
  <si>
    <t>فوم-بسته-بندی-ضربه-گیر-ورقه-ای-عرض-1-متر</t>
  </si>
  <si>
    <t>NKH-4040624-0549</t>
  </si>
  <si>
    <t>https://noruzkhan.com/wp-content/uploads/قالب-فوتوشاپ-فوم-ضربه-گیر-ورقه-ای-سفید.jpg-1.jpg ! alt :  ! title : قالب-فوتوشاپ-فوم-ضربه-گیر-ورقه-ای-سفید.jpg--1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</si>
  <si>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t>
  </si>
  <si>
    <t>فوم بسته بندی ضربه گیر ورقه ای | عرض 1 متر - ضخامت 2 میل</t>
  </si>
  <si>
    <t>فوم-بسته-بندی-ضربه-گیر-ورقه-ای-عرض-1-متر-2</t>
  </si>
  <si>
    <t>NKH-4040624-0552</t>
  </si>
  <si>
    <t>https://noruzkhan.com/wp-content/uploads/قالب-فوتوشاپ-فوم-ضربه-گیر-ورقه-ای-سفید.jpg-2.jpg ! alt :  ! title : قالب-فوتوشاپ-فوم-ضربه-گیر-ورقه-ای-سفید.jpg--2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</si>
  <si>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https://noruzkhan.com/product/%d9%81%d9%88%d9%85-%d8%a8%d8%b3%d8%aa%d9%87-%d8%a8%d9%86%d8%af%db%8c-%d8%b6%d8%b1%d8%a8%d9%87-%da%af%db%8c%d8%b1-%d9%88%d8%b1%d9%82%d9%87-%d8%a7%db%8c-%d8%b9%d8%b1%d8%b6-1-%d9%85%d8%aa%d8%b1-2/</t>
  </si>
  <si>
    <t>فوم بسته بندی ضربه گیر ورقه ای | عرض 1 متر - ضخامت 3 میل</t>
  </si>
  <si>
    <t>فوم-بسته-بندی-ضربه-گیر-ورقه-ای-عرض-1-متر-3</t>
  </si>
  <si>
    <t>NKH-4040624-0555</t>
  </si>
  <si>
    <t>https://noruzkhan.com/wp-content/uploads/قالب-فوتوشاپ-فوم-ضربه-گیر-ورقه-ای-سفید.jpg-3.jpg ! alt :  ! title : قالب-فوتوشاپ-فوم-ضربه-گیر-ورقه-ای-سفید.jpg--3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</si>
  <si>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https://noruzkhan.com/product/%d9%81%d9%88%d9%85-%d8%a8%d8%b3%d8%aa%d9%87-%d8%a8%d9%86%d8%af%db%8c-%d8%b6%d8%b1%d8%a8%d9%87-%da%af%db%8c%d8%b1-%d9%88%d8%b1%d9%82%d9%87-%d8%a7%db%8c-%d8%b9%d8%b1%d8%b6-1-%d9%85%d8%aa%d8%b1-3/</t>
  </si>
  <si>
    <t>فوم بسته بندی ضربه گیر ورقه ای | عرض 1 متر - ضخامت 4 میل</t>
  </si>
  <si>
    <t>فوم-بسته-بندی-ضربه-گیر-ورقه-ای-عرض-1-متر-4</t>
  </si>
  <si>
    <t>NKH-4040624-0556</t>
  </si>
  <si>
    <t>https://noruzkhan.com/wp-content/uploads/قالب-فوتوشاپ-فوم-ضربه-گیر-ورقه-ای-سفید.jpg-4.jpg ! alt :  ! title : قالب-فوتوشاپ-فوم-ضربه-گیر-ورقه-ای-سفید.jpg--4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</si>
  <si>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https://noruzkhan.com/product/%d9%81%d9%88%d9%85-%d8%a8%d8%b3%d8%aa%d9%87-%d8%a8%d9%86%d8%af%db%8c-%d8%b6%d8%b1%d8%a8%d9%87-%da%af%db%8c%d8%b1-%d9%88%d8%b1%d9%82%d9%87-%d8%a7%db%8c-%d8%b9%d8%b1%d8%b6-1-%d9%85%d8%aa%d8%b1-4/</t>
  </si>
  <si>
    <t>فوم بسته بندی ضربه گیر ورقه ای | عرض 1 متر - ضخامت 5 میل</t>
  </si>
  <si>
    <t>فوم-بسته-بندی-ضربه-گیر-ورقه-ای-عرض-1-متر-5</t>
  </si>
  <si>
    <t>NKH-4040624-0558</t>
  </si>
  <si>
    <t>https://noruzkhan.com/wp-content/uploads/قالب-فوتوشاپ-فوم-ضربه-گیر-ورقه-ای-سفید.jpg-5.jpg ! alt :  ! title : قالب-فوتوشاپ-فوم-ضربه-گیر-ورقه-ای-سفید.jpg--5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</si>
  <si>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https://noruzkhan.com/product/%d9%81%d9%88%d9%85-%d8%a8%d8%b3%d8%aa%d9%87-%d8%a8%d9%86%d8%af%db%8c-%d8%b6%d8%b1%d8%a8%d9%87-%da%af%db%8c%d8%b1-%d9%88%d8%b1%d9%82%d9%87-%d8%a7%db%8c-%d8%b9%d8%b1%d8%b6-1-%d9%85%d8%aa%d8%b1-5/</t>
  </si>
  <si>
    <t>فوم بسته بندی ضربه گیر ورقه ای | عرض 1 متر - ضخامت 6 میل</t>
  </si>
  <si>
    <t>فوم-بسته-بندی-ضربه-گیر-ورقه-ای-عرض-1-متر-6</t>
  </si>
  <si>
    <t>NKH-4040624-0600</t>
  </si>
  <si>
    <t>https://noruzkhan.com/wp-content/uploads/قالب-فوتوشاپ-فوم-ضربه-گیر-ورقه-ای-سفید.jpg-6.jpg ! alt :  ! title : قالب-فوتوشاپ-فوم-ضربه-گیر-ورقه-ای-سفید.jpg--6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</si>
  <si>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https://noruzkhan.com/product/%d9%81%d9%88%d9%85-%d8%a8%d8%b3%d8%aa%d9%87-%d8%a8%d9%86%d8%af%db%8c-%d8%b6%d8%b1%d8%a8%d9%87-%da%af%db%8c%d8%b1-%d9%88%d8%b1%d9%82%d9%87-%d8%a7%db%8c-%d8%b9%d8%b1%d8%b6-1-%d9%85%d8%aa%d8%b1-6/</t>
  </si>
  <si>
    <t>فوم بسته بندی ضربه گیر ورقه ای | عرض 1 متر - ضخامت 8 میل</t>
  </si>
  <si>
    <t>فوم-بسته-بندی-ضربه-گیر-ورقه-ای-عرض-1-متر-7</t>
  </si>
  <si>
    <t>NKH-4040624-0603</t>
  </si>
  <si>
    <t>https://noruzkhan.com/wp-content/uploads/قالب-فوتوشاپ-فوم-ضربه-گیر-ورقه-ای-سفید.jpg-8.jpg ! alt :  ! title : قالب-فوتوشاپ-فوم-ضربه-گیر-ورقه-ای-سفید.jpg--8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</si>
  <si>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https://noruzkhan.com/product/%d9%81%d9%88%d9%85-%d8%a8%d8%b3%d8%aa%d9%87-%d8%a8%d9%86%d8%af%db%8c-%d8%b6%d8%b1%d8%a8%d9%87-%da%af%db%8c%d8%b1-%d9%88%d8%b1%d9%82%d9%87-%d8%a7%db%8c-%d8%b9%d8%b1%d8%b6-1-%d9%85%d8%aa%d8%b1-7/</t>
  </si>
  <si>
    <t>فوم بسته بندی ضربه گیر ورقه ای | عرض 1 متر - ضخامت 10 میل</t>
  </si>
  <si>
    <t>فوم-بسته-بندی-ضربه-گیر-ورقه-ای-عرض-1-متر-8</t>
  </si>
  <si>
    <t>NKH-4040624-0605</t>
  </si>
  <si>
    <t>https://noruzkhan.com/wp-content/uploads/قالب-فوتوشاپ-فوم-ضربه-گیر-ورقه-ای-سفید.jpg-10.jpg ! alt :  ! title : قالب-فوتوشاپ-فوم-ضربه-گیر-ورقه-ای-سفید.jpg--10 ! desc :  ! caption :  | https://noruzkhan.com/wp-content/uploads/فوم-ضربه-گیر-ورقه-ای-فروشگاه-اینترنتی-نوروزخان-2.jpg ! alt :  ! title : فوم ضربه گیر ورقه ای فروشگاه اینترنتی نوروزخان 2 ! desc :  ! caption :  | https://noruzkhan.com/wp-content/uploads/فوم-ضربه-گیر-ورقه-ای-فروشگاه-اینترنتی-نوروزخان-1.jpg ! alt :  ! title : فوم ضربه گیر ورقه ای فروشگاه اینترنتی نوروزخان 1 ! desc :  ! caption :</t>
  </si>
  <si>
    <t>https://noruzkhan.com/product/%d9%81%d9%88%d9%85-%d8%a8%d8%b3%d8%aa%d9%87-%d8%a8%d9%86%d8%af%db%8c-%d8%b6%d8%b1%d8%a8%d9%87-%da%af%db%8c%d8%b1-%d9%88%d8%b1%d9%82%d9%87-%d8%a7%db%8c-%d8%b9%d8%b1%d8%b6-1-%d9%85%d8%aa%d8%b1-8/</t>
  </si>
  <si>
    <t>کارتن دست دوم (سالم) | سایز بزرگ | بسته 5 عددی</t>
  </si>
  <si>
    <t>کارتن-دست-دوم-سالم-سایز-بزرگ-بسته-5-عدد</t>
  </si>
  <si>
    <t>NKH-4040624-100</t>
  </si>
  <si>
    <t>https://noruzkhan.com/wp-content/uploads/قالب-فوتوشاپ-کارتن-دست-دوم-سالم.jpg-بزرگ.jpg ! alt :  ! title : قالب-فوتوشاپ-کارتن-دست-دوم-سالم.jpg---بزرگ ! desc :  ! caption :</t>
  </si>
  <si>
    <t>https://noruzkhan.com/product/%da%a9%d8%a7%d8%b1%d8%aa%d9%86-%d8%af%d8%b3%d8%aa-%d8%af%d9%88%d9%85-%d8%b3%d8%a7%d9%84%d9%85-%d8%b3%d8%a7%db%8c%d8%b2-%d8%a8%d8%b2%d8%b1%da%af-%d8%a8%d8%b3%d8%aa%d9%87-5-%d8%b9%d8%af%d8%af/</t>
  </si>
  <si>
    <t>طناب-پلاستیکی-درجه-یک-سایز-صخامت-6-میل-ب</t>
  </si>
  <si>
    <t>NKH-4040626-0124</t>
  </si>
  <si>
    <t>https://noruzkhan.com/product/%d8%b7%d9%86%d8%a7%d8%a8-%d9%be%d9%84%d8%a7%d8%b3%d8%aa%db%8c%da%a9%db%8c-%d8%af%d8%b1%d8%ac%d9%87-%db%8c%da%a9-%d8%b3%d8%a7%db%8c%d8%b2-%d8%b5%d8%ae%d8%a7%d9%85%d8%aa-6-%d9%85%db%8c%d9%84-%d8%a8/</t>
  </si>
  <si>
    <t>طناب-پلاستیکی-درجه-یک-سایز-صخامت-8-میل-ب</t>
  </si>
  <si>
    <t>NKH-4040626-0126</t>
  </si>
  <si>
    <t>https://noruzkhan.com/product/%d8%b7%d9%86%d8%a7%d8%a8-%d9%be%d9%84%d8%a7%d8%b3%d8%aa%db%8c%da%a9%db%8c-%d8%af%d8%b1%d8%ac%d9%87-%db%8c%da%a9-%d8%b3%d8%a7%db%8c%d8%b2-%d8%b5%d8%ae%d8%a7%d9%85%d8%aa-8-%d9%85%db%8c%d9%84-%d8%a8/</t>
  </si>
  <si>
    <t>طناب-پلاستیکی-درجه-یک-سایز-صخامت-10-میل-ب</t>
  </si>
  <si>
    <t>NKH-4040626-0134</t>
  </si>
  <si>
    <t>https://noruzkhan.com/product/%d8%b7%d9%86%d8%a7%d8%a8-%d9%be%d9%84%d8%a7%d8%b3%d8%aa%db%8c%da%a9%db%8c-%d8%af%d8%b1%d8%ac%d9%87-%db%8c%da%a9-%d8%b3%d8%a7%db%8c%d8%b2-%d8%b5%d8%ae%d8%a7%d9%85%d8%aa-10-%d9%85%db%8c%d9%84-%d8%a8/</t>
  </si>
  <si>
    <t>طناب-پلاستیکی-درجه-یک-سایز-صخامت-12-میل-ب</t>
  </si>
  <si>
    <t>NKH-4040626-0136</t>
  </si>
  <si>
    <t>https://noruzkhan.com/product/%d8%b7%d9%86%d8%a7%d8%a8-%d9%be%d9%84%d8%a7%d8%b3%d8%aa%db%8c%da%a9%db%8c-%d8%af%d8%b1%d8%ac%d9%87-%db%8c%da%a9-%d8%b3%d8%a7%db%8c%d8%b2-%d8%b5%d8%ae%d8%a7%d9%85%d8%aa-12-%d9%85%db%8c%d9%84-%d8%a8/</t>
  </si>
  <si>
    <t>طناب-پلاستیکی-درجه-یک-سایز-صخامت-6-میل-ب-2</t>
  </si>
  <si>
    <t>NKH-4040626-0143</t>
  </si>
  <si>
    <t>https://noruzkhan.com/product/%d8%b7%d9%86%d8%a7%d8%a8-%d9%be%d9%84%d8%a7%d8%b3%d8%aa%db%8c%da%a9%db%8c-%d8%af%d8%b1%d8%ac%d9%87-%db%8c%da%a9-%d8%b3%d8%a7%db%8c%d8%b2-%d8%b5%d8%ae%d8%a7%d9%85%d8%aa-6-%d9%85%db%8c%d9%84-%d8%a8-2/</t>
  </si>
  <si>
    <t>طناب-پلاستیکی-درجه-یک-سایز-ضخامت-8-میل-ب</t>
  </si>
  <si>
    <t>NKH-4040626-0144</t>
  </si>
  <si>
    <t>https://noruzkhan.com/product/%d8%b7%d9%86%d8%a7%d8%a8-%d9%be%d9%84%d8%a7%d8%b3%d8%aa%db%8c%da%a9%db%8c-%d8%af%d8%b1%d8%ac%d9%87-%db%8c%da%a9-%d8%b3%d8%a7%db%8c%d8%b2-%d8%b6%d8%ae%d8%a7%d9%85%d8%aa-8-%d9%85%db%8c%d9%84-%d8%a8/</t>
  </si>
  <si>
    <t>طناب-پلاستیکی-درجه-یک-سایز-ضخامت-10-میل-ب</t>
  </si>
  <si>
    <t>NKH-4040626-0146</t>
  </si>
  <si>
    <t>https://noruzkhan.com/product/%d8%b7%d9%86%d8%a7%d8%a8-%d9%be%d9%84%d8%a7%d8%b3%d8%aa%db%8c%da%a9%db%8c-%d8%af%d8%b1%d8%ac%d9%87-%db%8c%da%a9-%d8%b3%d8%a7%db%8c%d8%b2-%d8%b6%d8%ae%d8%a7%d9%85%d8%aa-10-%d9%85%db%8c%d9%84-%d8%a8/</t>
  </si>
  <si>
    <t>نخ-تابیده-با-مواد-نو-بسته-1-عددی</t>
  </si>
  <si>
    <t>NKH-4040625-1137</t>
  </si>
  <si>
    <t>https://noruzkhan.com/product/%d9%86%d8%ae-%d8%aa%d8%a7%d8%a8%db%8c%d8%af%d9%87-%d8%a8%d8%a7-%d9%85%d9%88%d8%a7%d8%af-%d9%86%d9%88-%d8%a8%d8%b3%d8%aa%d9%87-1-%d8%b9%d8%af%d8%af%db%8c/</t>
  </si>
  <si>
    <t>نخ شیرینی (کادو) با مواد نو | رول کوچک | بسته 1 عددی</t>
  </si>
  <si>
    <t>نخ-شیرینی-کادو-با-مواد-نو-رول-کوچک-بسته</t>
  </si>
  <si>
    <t>NKH-4040629-0358</t>
  </si>
  <si>
    <t>https://noruzkhan.com/product/%d9%86%d8%ae-%d8%b4%db%8c%d8%b1%db%8c%d9%86%db%8c-%da%a9%d8%a7%d8%af%d9%88-%d8%a8%d8%a7-%d9%85%d9%88%d8%a7%d8%af-%d9%86%d9%88-%d8%b1%d9%88%d9%84-%da%a9%d9%88%da%86%da%a9-%d8%a8%d8%b3%d8%aa%d9%87/</t>
  </si>
  <si>
    <t>نخ شیرینی (کادو) با مواد نو | رول بزرگ | بسته 1 عددی</t>
  </si>
  <si>
    <t>نخ-شیرینی-کادو-با-مواد-نو-رول-بزرگ-بسته</t>
  </si>
  <si>
    <t>NKH-4040629-0400</t>
  </si>
  <si>
    <t>https://noruzkhan.com/product/%d9%86%d8%ae-%d8%b4%db%8c%d8%b1%db%8c%d9%86%db%8c-%da%a9%d8%a7%d8%af%d9%88-%d8%a8%d8%a7-%d9%85%d9%88%d8%a7%d8%af-%d9%86%d9%88-%d8%b1%d9%88%d9%84-%d8%a8%d8%b2%d8%b1%da%af-%d8%a8%d8%b3%d8%aa%d9%87/</t>
  </si>
  <si>
    <t>نخ-پلاستیکی-سفید-ضخیم-با-مواد-نو-رول-مت</t>
  </si>
  <si>
    <t>NKH-4040627-0339</t>
  </si>
  <si>
    <t>https://noruzkhan.com/product/%d9%86%d8%ae-%d9%be%d9%84%d8%a7%d8%b3%d8%aa%db%8c%da%a9%db%8c-%d8%b3%d9%81%db%8c%d8%af-%d8%b6%d8%ae%db%8c%d9%85-%d8%a8%d8%a7-%d9%85%d9%88%d8%a7%d8%af-%d9%86%d9%88-%d8%b1%d9%88%d9%84-%d9%85%d8%aa/</t>
  </si>
  <si>
    <t>کش باربند گرد رنگی | 2 متری | بسته 1 عددی</t>
  </si>
  <si>
    <t>کش-باربند-گرد-رنگی-2-متری-بسته-1-عددی</t>
  </si>
  <si>
    <t>NKH-4040627-1254</t>
  </si>
  <si>
    <t>https://noruzkhan.com/wp-content/uploads/قالب-فوتوشاپ-کش-باربند-معمولی-گرد-1.jpg-3-1.jpg ! alt :  ! title : قالب فوتوشاپ کش باربند معمولی گرد.jpg 3 ! desc :  ! caption :  | https://noruzkhan.com/wp-content/uploads/Untitled-1-1.jpg ! alt :  ! title : Untitled-1 ! desc :  ! caption :</t>
  </si>
  <si>
    <t>https://noruzkhan.com/product/%da%a9%d8%b4-%d8%a8%d8%a7%d8%b1%d8%a8%d9%86%d8%af-%da%af%d8%b1%d8%af-%d8%b1%d9%86%da%af%db%8c-2-%d9%85%d8%aa%d8%b1%db%8c-%d8%a8%d8%b3%d8%aa%d9%87-1-%d8%b9%d8%af%d8%af%db%8c/</t>
  </si>
  <si>
    <t>کش باربند گرد رنگی | 3 متری | بسته 1 عددی</t>
  </si>
  <si>
    <t>کش-باربند-گرد-رنگی-3-متری-بسته-1-عددی</t>
  </si>
  <si>
    <t>NKH-4040627-1258</t>
  </si>
  <si>
    <t>https://noruzkhan.com/wp-content/uploads/قالب-فوتوشاپ-کش-باربند-معمولی-گرد-1.jpg-2-1.jpg ! alt :  ! title : قالب فوتوشاپ کش باربند معمولی گرد.jpg 2 ! desc :  ! caption :  | https://noruzkhan.com/wp-content/uploads/Untitled-1-1.jpg ! alt :  ! title : Untitled-1 ! desc :  ! caption :</t>
  </si>
  <si>
    <t>https://noruzkhan.com/product/%da%a9%d8%b4-%d8%a8%d8%a7%d8%b1%d8%a8%d9%86%d8%af-%da%af%d8%b1%d8%af-%d8%b1%d9%86%da%af%db%8c-3-%d9%85%d8%aa%d8%b1%db%8c-%d8%a8%d8%b3%d8%aa%d9%87-1-%d8%b9%d8%af%d8%af%db%8c/</t>
  </si>
  <si>
    <t>کش باربند تخت رنگی | 2 متری | بسته 1 عددی</t>
  </si>
  <si>
    <t>کش-باربند-تخت-رنگی-2-متری-بسته-1-عددی</t>
  </si>
  <si>
    <t>NKH-4040627-0134</t>
  </si>
  <si>
    <t>https://noruzkhan.com/wp-content/uploads/قالب-فوتوشاپ-کش-باربند-تخت-copy.jpg-2.jpg ! alt :  ! title : قالب-فوتوشاپ-کش-باربند-تخت-copy.jpg-2 ! desc :  ! caption :  | https://noruzkhan.com/wp-content/uploads/IMG_20250914_182625.jpg ! alt :  ! title : IMG_20250914_182625 ! desc :  ! caption :</t>
  </si>
  <si>
    <t>https://noruzkhan.com/product/%da%a9%d8%b4-%d8%a8%d8%a7%d8%b1%d8%a8%d9%86%d8%af-%d8%aa%d8%ae%d8%aa-%d8%b1%d9%86%da%af%db%8c-2-%d9%85%d8%aa%d8%b1%db%8c-%d8%a8%d8%b3%d8%aa%d9%87-1-%d8%b9%d8%af%d8%af%db%8c/</t>
  </si>
  <si>
    <t>کش باربند تخت رنگی | 3 متری | بسته 1 عددی</t>
  </si>
  <si>
    <t>کش-باربند-تخت-رنگی-3-متری-بسته-1-عددی</t>
  </si>
  <si>
    <t>NKH-4040627-0137</t>
  </si>
  <si>
    <t>https://noruzkhan.com/wp-content/uploads/قالب-فوتوشاپ-کش-باربند-تخت-copy.jpg-3.jpg ! alt :  ! title : قالب-فوتوشاپ-کش-باربند-تخت-copy.jpg-3 ! desc :  ! caption :  | https://noruzkhan.com/wp-content/uploads/IMG_20250914_182625.jpg ! alt :  ! title : IMG_20250914_182625 ! desc :  ! caption :</t>
  </si>
  <si>
    <t>https://noruzkhan.com/product/%da%a9%d8%b4-%d8%a8%d8%a7%d8%b1%d8%a8%d9%86%d8%af-%d8%aa%d8%ae%d8%aa-%d8%b1%d9%86%da%af%db%8c-3-%d9%85%d8%aa%d8%b1%db%8c-%d8%a8%d8%b3%d8%aa%d9%87-1-%d8%b9%d8%af%d8%af%db%8c/</t>
  </si>
  <si>
    <t>کش باربند گرد مشکی درجه یک | 2 متری | بسته 1 عددی</t>
  </si>
  <si>
    <t>کش-باربند-گرد-مشکی-درجه-یک-2-متری-بسته-1-ع</t>
  </si>
  <si>
    <t>NKH-4040629-0151</t>
  </si>
  <si>
    <t>https://noruzkhan.com/wp-content/uploads/قالب-فوتوشاپ-کش-باربند-اعلاء-گرد-1.jpg-2-1.jpg ! alt :  ! title : قالب-فوتوشاپ-کش-باربند-اعلاء-گرد.jpg--2 ! desc :  ! caption :  | https://noruzkhan.com/wp-content/uploads/Untitled-2.jpg-1.jpg ! alt :  ! title : Untitled-2.jpg-1 ! desc :  ! caption :</t>
  </si>
  <si>
    <t>https://noruzkhan.com/product/%da%a9%d8%b4-%d8%a8%d8%a7%d8%b1%d8%a8%d9%86%d8%af-%da%af%d8%b1%d8%af-%d9%85%d8%b4%da%a9%db%8c-%d8%af%d8%b1%d8%ac%d9%87-%db%8c%da%a9-2-%d9%85%d8%aa%d8%b1%db%8c-%d8%a8%d8%b3%d8%aa%d9%87-1-%d8%b9/</t>
  </si>
  <si>
    <t>کش باربند گرد مشکی درجه یک | 3 متری | بسته 1 عددی</t>
  </si>
  <si>
    <t>کش-باربند-گرد-مشکی-درجه-یک-3-متری-بسته-1-ع</t>
  </si>
  <si>
    <t>NKH-4040629-0150</t>
  </si>
  <si>
    <t>https://noruzkhan.com/wp-content/uploads/قالب-فوتوشاپ-کش-باربند-اعلاء-گرد.jpg-3.jpg ! alt :  ! title : قالب-فوتوشاپ-کش-باربند-اعلاء-گرد.jpg-3 ! desc :  ! caption :  | https://noruzkhan.com/wp-content/uploads/Untitled-2.jpg-1.jpg ! alt :  ! title : Untitled-2.jpg-1 ! desc :  ! caption :</t>
  </si>
  <si>
    <t>https://noruzkhan.com/product/%da%a9%d8%b4-%d8%a8%d8%a7%d8%b1%d8%a8%d9%86%d8%af-%da%af%d8%b1%d8%af-%d9%85%d8%b4%da%a9%db%8c-%d8%af%d8%b1%d8%ac%d9%87-%db%8c%da%a9-3-%d9%85%d8%aa%d8%b1%db%8c-%d8%a8%d8%b3%d8%aa%d9%87-1-%d8%b9/</t>
  </si>
  <si>
    <t>کیسه نایلکس دسته دار (رکابی) | 30 * 40 | بسته 25 کیلویی</t>
  </si>
  <si>
    <t>کیسه-نایلکس-دسته-دار-رکابی-30-40-بسته-25-کیل</t>
  </si>
  <si>
    <t>NKH-040623-0615</t>
  </si>
  <si>
    <t>https://noruzkhan.com/wp-content/uploads/قالب-فوتوشاپ-دسته-رکابی-25-کیلویی.jpg-30-40.jpg ! alt :  ! title : قالب-فوتوشاپ-دسته-رکابی-25-کیلویی.jpg--30---40 ! desc :  ! caption :</t>
  </si>
  <si>
    <t>کیسه نایلکس دسته دار (رکابی) | 37 * 47 | بسته 25 کیلویی</t>
  </si>
  <si>
    <t>کیسه-نایلکس-دسته-دار-رکابی-37-47-بسته-25-کیل</t>
  </si>
  <si>
    <t>NKH-040623-0624</t>
  </si>
  <si>
    <t>https://noruzkhan.com/wp-content/uploads/قالب-فوتوشاپ-دسته-رکابی-25-کیلویی.jpg-37-47.jpg ! alt :  ! title : قالب-فوتوشاپ-دسته-رکابی-25-کیلویی.jpg--37--47 ! desc :  ! caption :</t>
  </si>
  <si>
    <t>کیسه نایلکس دسته دار (رکابی) | 45 * 55 | بسته 25 کیلویی</t>
  </si>
  <si>
    <t>کیسه-نایلکس-دسته-دار-رکابی-45-55-بسته-25-کیل</t>
  </si>
  <si>
    <t>NKH-040623-0629</t>
  </si>
  <si>
    <t>https://noruzkhan.com/wp-content/uploads/قالب-فوتوشاپ-دسته-رکابی-25-کیلویی.jpg-55-45.jpg ! alt :  ! title : قالب-فوتوشاپ-دسته-رکابی-25-کیلویی.jpg--55--45 ! desc :  ! caption :</t>
  </si>
  <si>
    <t>کیسه نایلکس دسته دار (رکابی) | 55 * 65 | بسته 25 کیلویی</t>
  </si>
  <si>
    <t>کیسه-نایلکس-دسته-دار-رکابی-55-65-بسته-25-کیل</t>
  </si>
  <si>
    <t>NKH-040623-0636</t>
  </si>
  <si>
    <t>https://noruzkhan.com/wp-content/uploads/قالب-فوتوشاپ-دسته-رکابی-25-کیلویی.jpg-65-55.jpg ! alt :  ! title : قالب-فوتوشاپ-دسته-رکابی-25-کیلویی.jpg--65---55 ! desc :  ! caption :</t>
  </si>
  <si>
    <t>کیسه نایلکس دسته دار (رکابی) | 65 * 75 | بسته 25 کیلویی</t>
  </si>
  <si>
    <t>کیسه-نایلکس-دسته-دار-رکابی-65-75-بسته-25-کیل</t>
  </si>
  <si>
    <t>NKH-040623-0640</t>
  </si>
  <si>
    <t>https://noruzkhan.com/wp-content/uploads/قالب-فوتوشاپ-دسته-رکابی-25-کیلویی.jpg-75-65.jpg ! alt :  ! title : قالب-فوتوشاپ-دسته-رکابی-25-کیلویی.jpg---75---65 ! desc :  ! caption :</t>
  </si>
  <si>
    <t>نایلون حبابدار ضربه گیر | عرض 1 متری | رول حدود 50 متر</t>
  </si>
  <si>
    <t>نایلون-حبابدار-ضربه-گیر-عرض-1-متری-رول-ح</t>
  </si>
  <si>
    <t>NKH-03031810-1</t>
  </si>
  <si>
    <t>https://noruzkhan.com/product/%d9%86%d8%a7%db%8c%d9%84%d9%88%d9%86-%d8%ad%d8%a8%d8%a7%d8%a8%d8%af%d8%a7%d8%b1-%d8%b6%d8%b1%d8%a8%d9%87-%da%af%db%8c%d8%b1-%d8%b9%d8%b1%d8%b6-1-%d9%85%d8%aa%d8%b1%db%8c-%d8%b1%d9%88%d9%84-%d8%ad/</t>
  </si>
  <si>
    <t>75000</t>
  </si>
  <si>
    <t>https://noruzkhan.com/wp-content/uploads/گونی-سفید-با-نوار-آبی-35-در-55-نوروزخان.jpg ! alt :  ! title : گونی-سفید-با-نوار-آبی-35-در-55-نوروزخان ! desc :  ! caption :  | https://noruzkhan.com/wp-content/uploads/Untitled-2-1.jpg ! alt :  ! title : Untitled-2 ! desc :  ! caption :  | https://noruzkhan.com/wp-content/uploads/Untitled-3.jpg-2.jpg ! alt :  ! title : Untitled-3.jpg--2 ! desc :  ! caption :</t>
  </si>
  <si>
    <t>https://noruzkhan.com/wp-content/uploads/گونی-سفید-با-نوار-آبی-50-در-70-نوروزخان.jpg ! alt :  ! title : گونی-سفید-با-نوار-آبی-50-در-70-نوروزخان ! desc :  ! caption :  | https://noruzkhan.com/wp-content/uploads/Untitled-3.jpg-2.jpg ! alt :  ! title : Untitled-3.jpg--2 ! desc :  ! caption :  | https://noruzkhan.com/wp-content/uploads/Untitled-2-1.jpg ! alt :  ! title : Untitled-2 ! desc :  ! caption :</t>
  </si>
  <si>
    <t>https://noruzkhan.com/wp-content/uploads/گونی-سفید-با-نوار-آبی-80-در-120-نوروزخان.jpg ! alt :  ! title : گونی-سفید-با-نوار-آبی-80-در-120-نوروزخان ! desc :  ! caption :  | https://noruzkhan.com/wp-content/uploads/Untitled-3.jpg-2.jpg ! alt :  ! title : Untitled-3.jpg--2 ! desc :  ! caption :  | https://noruzkhan.com/wp-content/uploads/Untitled-2-1.jpg ! alt :  ! title : Untitled-2 ! desc :  ! caption :</t>
  </si>
  <si>
    <t>https://noruzkhan.com/wp-content/uploads/گونی-سفید-با-نوار-آبی-100-در-130-نوروزخان.jpg ! alt :  ! title : گونی-سفید-با-نوار-آبی-100-در-130-نوروزخان ! desc :  ! caption :  | https://noruzkhan.com/wp-content/uploads/Untitled-3.jpg-2.jpg ! alt :  ! title : Untitled-3.jpg--2 ! desc :  ! caption :  | https://noruzkhan.com/wp-content/uploads/Untitled-2-1.jpg ! alt :  ! title : Untitled-2 ! desc :  ! caption :</t>
  </si>
  <si>
    <t>https://noruzkhan.com/wp-content/uploads/گونی-سفید-با-نوار-آبی-110-در-160-نوروزخان.jpg ! alt :  ! title : گونی-سفید-با-نوار-آبی-110-در-160-نوروزخان ! desc :  ! caption :  | https://noruzkhan.com/wp-content/uploads/Untitled-3.jpg-2.jpg ! alt :  ! title : Untitled-3.jpg--2 ! desc :  ! caption :  | https://noruzkhan.com/wp-content/uploads/Untitled-2-1.jpg ! alt :  ! title : Untitled-2 ! desc :  ! caption :</t>
  </si>
  <si>
    <t>https://noruzkhan.com/wp-content/uploads/گونی-سفید-کامل-سایز-40-در-60-نوروزخان.jpg ! alt :  ! title : گونی-سفید-کامل-سایز-40-در-60--نوروزخان ! desc :  ! caption :  | https://noruzkhan.com/wp-content/uploads/Untitled-2-1.jpg ! alt :  ! title : Untitled-2 ! desc :  ! caption :  | https://noruzkhan.com/wp-content/uploads/Untitled-3.jpg-2.jpg ! alt :  ! title : Untitled-3.jpg--2 ! desc :  ! caption :</t>
  </si>
  <si>
    <t>https://noruzkhan.com/wp-content/uploads/گونی-سفید-کامل-سایز-40-در-70-نوروزخان.jpg ! alt :  ! title : گونی-سفید-کامل-سایز-40-در-70--نوروزخان ! desc :  ! caption :  | https://noruzkhan.com/wp-content/uploads/Untitled-3.jpg-2.jpg ! alt :  ! title : Untitled-3.jpg--2 ! desc :  ! caption :  | https://noruzkhan.com/wp-content/uploads/Untitled-2-1.jpg ! alt :  ! title : Untitled-2 ! desc :  ! caption :</t>
  </si>
  <si>
    <t>https://noruzkhan.com/wp-content/uploads/گونی-سفید-کامل-سایز-60-در-90-نوروزخان.jpg ! alt :  ! title : گونی-سفید-کامل-سایز-60-در-90--نوروزخان ! desc :  ! caption :  | https://noruzkhan.com/wp-content/uploads/Untitled-3.jpg-2.jpg ! alt :  ! title : Untitled-3.jpg--2 ! desc :  ! caption :  | https://noruzkhan.com/wp-content/uploads/Untitled-2-1.jpg ! alt :  ! title : Untitled-2 ! desc :  ! caption :</t>
  </si>
  <si>
    <t>https://noruzkhan.com/wp-content/uploads/گونی-سفید-پرچمی-سایز-70-در-110-نوروزخان.jpg ! alt :  ! title : گونی-سفید-پرچمی-سایز-70-در-110-نوروزخان ! desc :  ! caption :  | https://noruzkhan.com/wp-content/uploads/Untitled-2-1.jpg ! alt :  ! title : Untitled-2 ! desc :  ! caption :  | https://noruzkhan.com/wp-content/uploads/Untitled-3.jpg-2.jpg ! alt :  ! title : Untitled-3.jpg--2 ! desc :  ! caption :</t>
  </si>
  <si>
    <t>https://noruzkhan.com/wp-content/uploads/گونی-سفید-با-نوار-آبی-140-در-170-نوروزخان-1.jpg ! alt :  ! title : گونی-سفید-با-نوار-آبی-140-در-170-نوروزخان ! desc :  ! caption :  | https://noruzkhan.com/wp-content/uploads/Untitled-3.jpg-2.jpg ! alt :  ! title : Untitled-3.jpg--2 ! desc :  ! caption :  | https://noruzkhan.com/wp-content/uploads/Untitled-2-1.jpg ! alt :  ! title : Untitled-2 ! desc :  ! caption :</t>
  </si>
  <si>
    <t>https://noruzkhan.com/wp-content/uploads/گونی-نارنجی-با-نوار-آبی-150-در-170-نوروزخان.jpg ! alt :  ! title : گونی-نارنجی-با-نوار-آبی-150-در-170-نوروزخان ! desc :  ! caption :  | https://noruzkhan.com/wp-content/uploads/Untitled-3.jpg-2.jpg ! alt :  ! title : Untitled-3.jpg--2 ! desc :  ! caption :  | https://noruzkhan.com/wp-content/uploads/Untitled-2-1.jpg ! alt :  ! title : Untitled-2 ! desc :  ! caption :</t>
  </si>
  <si>
    <t>https://noruzkhan.com/wp-content/uploads/گونی-نارنجی-با-نوار-آبی-150-در-200-نوروزخان.jpg ! alt :  ! title : گونی-نارنجی-با-نوار-آبی-150-در-200-نوروزخان ! desc :  ! caption :  | https://noruzkhan.com/wp-content/uploads/Untitled-3.jpg-2.jpg ! alt :  ! title : Untitled-3.jpg--2 ! desc :  ! caption :  | https://noruzkhan.com/wp-content/uploads/Untitled-2-1.jpg ! alt :  ! title : Untitled-2 ! desc :  ! caption :</t>
  </si>
  <si>
    <t>https://noruzkhan.com/wp-content/uploads/گونی-سفید-با-نوار-آبی-110-در-160-نارنجی-نوروزخان-1.jpg ! alt :  ! title : گونی-سفید-با-نوار-آبی-110-در-160-نارنجی-نوروزخان ! desc :  ! caption :  | https://noruzkhan.com/wp-content/uploads/Untitled-2-1.jpg ! alt :  ! title : Untitled-2 ! desc :  ! caption :  | https://noruzkhan.com/wp-content/uploads/Untitled-3.jpg-2.jpg ! alt :  ! title : Untitled-3.jpg--2 ! desc :  ! caption :</t>
  </si>
  <si>
    <t>کیسه پارچه ای (اسپان باند) در بسته 1000 عددی |50*40| رنگ بندی</t>
  </si>
  <si>
    <t>فویل آلومینیومی 50 میکرون | عرض 60 سانت | متری</t>
  </si>
  <si>
    <t>فویل-آلومینیومی-50-میکرون-عرض-60-سانت-متر</t>
  </si>
  <si>
    <t>NKH-4040705-1000</t>
  </si>
  <si>
    <t>فویل آلومینیومی 60 میکرون | عرض 60 سانت | متری</t>
  </si>
  <si>
    <t>فویل-آلومینیومی-60-میکرون-عرض-60-سانت-متر</t>
  </si>
  <si>
    <t>NKH-4040705-1001</t>
  </si>
  <si>
    <t>فویل آلومینیومی 70 میکرون | عرض 60 سانت | متری</t>
  </si>
  <si>
    <t>فویل-آلومینیومی-70-میکرون-عرض-60-سانت-متر</t>
  </si>
  <si>
    <t>NKH-4040705-1002</t>
  </si>
  <si>
    <t>فویل آلومینیومی 80 میکرون | عرض 60 سانت | متری</t>
  </si>
  <si>
    <t>فویل-آلومینیومی-80-میکرون-عرض-60-سانت-متر</t>
  </si>
  <si>
    <t>NKH-4040705-1009</t>
  </si>
  <si>
    <t>فویل آلومینیومی 100 میکرون | عرض 60 سانت | متری</t>
  </si>
  <si>
    <t>فویل-آلومینیومی-100-میکرون-عرض-60-سانت-متر</t>
  </si>
  <si>
    <t>NKH-4040705-1010</t>
  </si>
  <si>
    <t>فویل آلومینیومی 150 میکرون | عرض 60 سانت | متری</t>
  </si>
  <si>
    <t>فویل-آلومینیومی-150-میکرون-عرض-60-سانت-متر</t>
  </si>
  <si>
    <t>NKH-4040705-1011</t>
  </si>
  <si>
    <t>فویل آلومینیومی 200 میکرون | عرض 60 سانت | متری</t>
  </si>
  <si>
    <t>فویل-آلومینیومی-200-میکرون-عرض-60-سانت-متر</t>
  </si>
  <si>
    <t>NKH-4040705-1012</t>
  </si>
  <si>
    <t>فویل آلومینیومی 250 میکرون | عرض 60 سانت | متری</t>
  </si>
  <si>
    <t>فویل-آلومینیومی-250-میکرون-عرض-60-سانت-متر</t>
  </si>
  <si>
    <t>NKH-4040705-1013</t>
  </si>
  <si>
    <t>فویل آلومینیومی 300 میکرون | عرض 60 سانت | متری</t>
  </si>
  <si>
    <t>فویل-آلومینیومی-300-میکرون-عرض-60-سانت-متر</t>
  </si>
  <si>
    <t>NKH-4040705-1014</t>
  </si>
  <si>
    <t>فویل آلومینیومی 40 میکرون | عرض 60 سانت | متری</t>
  </si>
  <si>
    <t>فویل-آلومینیومی-40-میکرون-عرض-60-سانت-متر</t>
  </si>
  <si>
    <t>NKH-4040705-1015</t>
  </si>
  <si>
    <t>فویل آلومینیومی 30 میکرون | عرض 60 سانت | متری</t>
  </si>
  <si>
    <t>فویل-آلومینیومی-30-میکرون-عرض-60-سانت-متر</t>
  </si>
  <si>
    <t>NKH-4040705-1016</t>
  </si>
  <si>
    <t>فویل آلومینیومی 25 میکرون | عرض 60 سانت | متری</t>
  </si>
  <si>
    <t>فویل-آلومینیومی-25-میکرون-عرض-60-سانت-متر</t>
  </si>
  <si>
    <t>NKH-4040705-1017</t>
  </si>
  <si>
    <t>فویل آلومینیومی 20 میکرون | عرض 60 سانت | متری</t>
  </si>
  <si>
    <t>فویل-آلومینیومی-20-میکرون-عرض-60-سانت-متر</t>
  </si>
  <si>
    <t>NKH-4040705-1018</t>
  </si>
  <si>
    <t>فویل آلومینیومی 15 میکرون | عرض 60 سانت | متری</t>
  </si>
  <si>
    <t>فویل-آلومینیومی-15-میکرون-عرض-60-سانت-متر</t>
  </si>
  <si>
    <t>NKH-4040705-1019</t>
  </si>
  <si>
    <t>pricing check</t>
  </si>
  <si>
    <t>فویل آلومینیومی 50 میکرون | عرض 60 سانت | رول کامل</t>
  </si>
  <si>
    <t>فویل-آلومینیومی-50-میکرون-عرض-60-سانت-رول</t>
  </si>
  <si>
    <t>NKH-4040706-0941</t>
  </si>
  <si>
    <t>فویل آلومینیومی 60 میکرون | عرض 60 سانت | رول کامل</t>
  </si>
  <si>
    <t>فویل-آلومینیومی-60-میکرون-عرض-60-سانت-رول</t>
  </si>
  <si>
    <t>NKH-4040706-0944</t>
  </si>
  <si>
    <t>فویل آلومینیومی 70 میکرون | عرض 60 سانت | رول کامل</t>
  </si>
  <si>
    <t>فویل-آلومینیومی-70-میکرون-عرض-60-سانت-رول</t>
  </si>
  <si>
    <t>NKH-4040706-0946</t>
  </si>
  <si>
    <t>فویل آلومینیومی 80 میکرون | عرض 60 سانت | رول کامل</t>
  </si>
  <si>
    <t>فویل-آلومینیومی-80-میکرون-عرض-60-سانت-رول</t>
  </si>
  <si>
    <t>NKH-4040706-0948</t>
  </si>
  <si>
    <t>فویل آلومینیومی 100 میکرون | عرض 60 سانت | رول کامل</t>
  </si>
  <si>
    <t>فویل-آلومینیومی-100-میکرون-عرض-60-سانت-رول</t>
  </si>
  <si>
    <t>NKH-4040706-0951</t>
  </si>
  <si>
    <t>فویل آلومینیومی 120 میکرون | عرض 60 سانت | رول کامل</t>
  </si>
  <si>
    <t>فویل-آلومینیومی-120-میکرون-عرض-60-سانت-رول</t>
  </si>
  <si>
    <t>NKH-4040707-0917</t>
  </si>
  <si>
    <t>فویل آلومینیومی 150 میکرون | عرض 60 سانت | رول کامل</t>
  </si>
  <si>
    <t>فویل-آلومینیومی-150-میکرون-عرض-60-سانت-رول</t>
  </si>
  <si>
    <t>NKH-4040707-0929</t>
  </si>
  <si>
    <t>فویل آلومینیومی 200 میکرون | عرض 60 سانت | رول کامل</t>
  </si>
  <si>
    <t>فویل-آلومینیومی-200-میکرون-عرض-60-سانت-رول</t>
  </si>
  <si>
    <t>NKH-4040707-0933</t>
  </si>
  <si>
    <t>فویل آلومینیومی 250 میکرون | عرض 60 سانت | رول کامل</t>
  </si>
  <si>
    <t>فویل-آلومینیومی-250-میکرون-عرض-60-سانت-رول</t>
  </si>
  <si>
    <t>NKH-4040707-0936</t>
  </si>
  <si>
    <t>فویل آلومینیومی 300 میکرون | عرض 60 سانت | رول کامل</t>
  </si>
  <si>
    <t>فویل-آلومینیومی-300-میکرون-عرض-60-سانت-رول</t>
  </si>
  <si>
    <t>NKH-4040707-0939</t>
  </si>
  <si>
    <t>فویل آلومینیومی 40 میکرون | عرض 60 سانت | رول کامل</t>
  </si>
  <si>
    <t>فویل-آلومینیومی-40-میکرون-عرض-60-سانت-رول</t>
  </si>
  <si>
    <t>NKH-4040707-0942</t>
  </si>
  <si>
    <t>فویل آلومینیومی 30 میکرون | عرض 60 سانت | رول کامل</t>
  </si>
  <si>
    <t>فویل-آلومینیومی-30-میکرون-عرض-60-سانت-رول</t>
  </si>
  <si>
    <t>NKH-4040707-0946</t>
  </si>
  <si>
    <t>کیسه پارچه ای (اسپان باند) در بسته 1000 عددی |20*30| رنگ بندی</t>
  </si>
  <si>
    <t>کیسه پارچه ای (اسپان باند) در بسته 1000 عددی |25*35| رنگ بندی</t>
  </si>
  <si>
    <t>کیسه پارچه ای (اسپان باند) در بسته 1000 عددی |40*30| رنگ بندی</t>
  </si>
  <si>
    <t>کیسه پارچه ای (اسپان باند) در بسته 1000 عددی |45*35| رنگ بندی</t>
  </si>
  <si>
    <t>کیسه پارچه ای (اسپان باند) در بسته 1000 عددی |55*45| رنگ بندی</t>
  </si>
  <si>
    <t>کیسه پارچه ای (اسپان باند) در بسته 1000 عددی |60*50| رنگ بندی</t>
  </si>
  <si>
    <t>فویل آلومینیومی 25 میکرون | عرض 60 سانت | رول کامل</t>
  </si>
  <si>
    <t>فویل-آلومینیومی-25-میکرون-عرض-60-سانت-رول</t>
  </si>
  <si>
    <t>NKH-4040707-1025</t>
  </si>
  <si>
    <t>فویل آلومینیومی 20 میکرون | عرض 60 سانت | رول کامل</t>
  </si>
  <si>
    <t>فویل-آلومینیومی-20-میکرون-عرض-60-سانت-رول</t>
  </si>
  <si>
    <t>NKH-4040707-1030</t>
  </si>
  <si>
    <t>کیسه زباله فله ای دسته دار رنگی | 45*55 | بسته 1 کیلویی</t>
  </si>
  <si>
    <t>کیسه-زباله-فله-ای-دسته-دار-رنگی-4555-بسته-1-ک</t>
  </si>
  <si>
    <t>NKH-4040708-1850</t>
  </si>
  <si>
    <t>https://noruzkhan.com/product/%da%a9%db%8c%d8%b3%d9%87-%d8%b2%d8%a8%d8%a7%d9%84%d9%87-%d9%81%d9%84%d9%87-%d8%a7%db%8c-%d8%af%d8%b3%d8%aa%d9%87-%d8%af%d8%a7%d8%b1-%d8%b1%d9%86%da%af%db%8c-4555-%d8%a8%d8%b3%d8%aa%d9%87-1-%da%a9/</t>
  </si>
  <si>
    <t>کیسه زباله فله ای دسته دار رنگی | 55*65 | بسته 1 کیلویی</t>
  </si>
  <si>
    <t>کیسه-زباله-فله-ای-دسته-دار-رنگی-5565-بسته-1-ک</t>
  </si>
  <si>
    <t>NKH-4040708-1851</t>
  </si>
  <si>
    <t>https://noruzkhan.com/product/%da%a9%db%8c%d8%b3%d9%87-%d8%b2%d8%a8%d8%a7%d9%84%d9%87-%d9%81%d9%84%d9%87-%d8%a7%db%8c-%d8%af%d8%b3%d8%aa%d9%87-%d8%af%d8%a7%d8%b1-%d8%b1%d9%86%da%af%db%8c-5565-%d8%a8%d8%b3%d8%aa%d9%87-1-%da%a9/</t>
  </si>
  <si>
    <t>کیسه زباله فله ای دسته دار رنگی | 65*75 | بسته 1 کیلویی</t>
  </si>
  <si>
    <t>کیسه-زباله-فله-ای-دسته-دار-رنگی-6575-بسته-1-ک</t>
  </si>
  <si>
    <t>NKH-4040708-1852</t>
  </si>
  <si>
    <t>https://noruzkhan.com/product/%da%a9%db%8c%d8%b3%d9%87-%d8%b2%d8%a8%d8%a7%d9%84%d9%87-%d9%81%d9%84%d9%87-%d8%a7%db%8c-%d8%af%d8%b3%d8%aa%d9%87-%d8%af%d8%a7%d8%b1-%d8%b1%d9%86%da%af%db%8c-6575-%d8%a8%d8%b3%d8%aa%d9%87-1-%da%a9/</t>
  </si>
  <si>
    <t>کیسه زباله فله ای دسته دار رنگی | 80*90 | بسته 1 کیلویی</t>
  </si>
  <si>
    <t>کیسه-زباله-فله-ای-دسته-دار-رنگی-8090-بسته-1-ک</t>
  </si>
  <si>
    <t>NKH-4040708-1853</t>
  </si>
  <si>
    <t>https://noruzkhan.com/product/%da%a9%db%8c%d8%b3%d9%87-%d8%b2%d8%a8%d8%a7%d9%84%d9%87-%d9%81%d9%84%d9%87-%d8%a7%db%8c-%d8%af%d8%b3%d8%aa%d9%87-%d8%af%d8%a7%d8%b1-%d8%b1%d9%86%da%af%db%8c-8090-%d8%a8%d8%b3%d8%aa%d9%87-1-%da%a9/</t>
  </si>
  <si>
    <t>کیسه زباله فله ای دسته دار مشکی | 45*55 | بسته 1 کیلویی</t>
  </si>
  <si>
    <t>کیسه-زباله-فله-ای-دسته-دار-مشکی-4555-بسته-1-ک</t>
  </si>
  <si>
    <t>NKH-4040708-1854</t>
  </si>
  <si>
    <t>https://noruzkhan.com/product/%da%a9%db%8c%d8%b3%d9%87-%d8%b2%d8%a8%d8%a7%d9%84%d9%87-%d9%81%d9%84%d9%87-%d8%a7%db%8c-%d8%af%d8%b3%d8%aa%d9%87-%d8%af%d8%a7%d8%b1-%d9%85%d8%b4%da%a9%db%8c-4555-%d8%a8%d8%b3%d8%aa%d9%87-1-%da%a9/</t>
  </si>
  <si>
    <t>کیسه زباله فله ای دسته دار مشکی | 55*65 | بسته 1 کیلویی</t>
  </si>
  <si>
    <t>کیسه-زباله-فله-ای-دسته-دار-مشکی-5565-بسته-1-ک</t>
  </si>
  <si>
    <t>NKH-4040708-1855</t>
  </si>
  <si>
    <t>https://noruzkhan.com/product/%da%a9%db%8c%d8%b3%d9%87-%d8%b2%d8%a8%d8%a7%d9%84%d9%87-%d9%81%d9%84%d9%87-%d8%a7%db%8c-%d8%af%d8%b3%d8%aa%d9%87-%d8%af%d8%a7%d8%b1-%d9%85%d8%b4%da%a9%db%8c-5565-%d8%a8%d8%b3%d8%aa%d9%87-1-%da%a9/</t>
  </si>
  <si>
    <t>کیسه زباله فله ای دسته دار مشکی | 65*75 | بسته 1 کیلویی</t>
  </si>
  <si>
    <t>کیسه-زباله-فله-ای-دسته-دار-مشکی-6575-بسته-1-ک</t>
  </si>
  <si>
    <t>NKH-4040708-1856</t>
  </si>
  <si>
    <t>https://noruzkhan.com/product/%da%a9%db%8c%d8%b3%d9%87-%d8%b2%d8%a8%d8%a7%d9%84%d9%87-%d9%81%d9%84%d9%87-%d8%a7%db%8c-%d8%af%d8%b3%d8%aa%d9%87-%d8%af%d8%a7%d8%b1-%d9%85%d8%b4%da%a9%db%8c-6575-%d8%a8%d8%b3%d8%aa%d9%87-1-%da%a9/</t>
  </si>
  <si>
    <t>کیسه زباله فله ای دسته دار مشکی | 80*90 | بسته 1 کیلویی</t>
  </si>
  <si>
    <t>کیسه-زباله-فله-ای-دسته-دار-مشکی-8090-بسته-1-ک</t>
  </si>
  <si>
    <t>NKH-4040708-1857</t>
  </si>
  <si>
    <t>https://noruzkhan.com/product/%da%a9%db%8c%d8%b3%d9%87-%d8%b2%d8%a8%d8%a7%d9%84%d9%87-%d9%81%d9%84%d9%87-%d8%a7%db%8c-%d8%af%d8%b3%d8%aa%d9%87-%d8%af%d8%a7%d8%b1-%d9%85%d8%b4%da%a9%db%8c-8090-%d8%a8%d8%b3%d8%aa%d9%87-1-%da%a9/</t>
  </si>
  <si>
    <t>کیسه زباله فله ای بدون دسته رنگی | 70*90 | بسته 1 کیلویی</t>
  </si>
  <si>
    <t>کیسه-زباله-فله-ای-بدون-دسته-رنگی-7090-بسته-1</t>
  </si>
  <si>
    <t>NKH-4040708-1858</t>
  </si>
  <si>
    <t>https://noruzkhan.com/product/%da%a9%db%8c%d8%b3%d9%87-%d8%b2%d8%a8%d8%a7%d9%84%d9%87-%d9%81%d9%84%d9%87-%d8%a7%db%8c-%d8%a8%d8%af%d9%88%d9%86-%d8%af%d8%b3%d8%aa%d9%87-%d8%b1%d9%86%da%af%db%8c-7090-%d8%a8%d8%b3%d8%aa%d9%87-1/</t>
  </si>
  <si>
    <t>کیسه زباله فله ای بدون دسته رنگی | 80*100 | بسته 1 کیلویی</t>
  </si>
  <si>
    <t>کیسه-زباله-فله-ای-بدون-دسته-رنگی-80100-بسته-1</t>
  </si>
  <si>
    <t>NKH-4040708-1859</t>
  </si>
  <si>
    <t>https://noruzkhan.com/product/%da%a9%db%8c%d8%b3%d9%87-%d8%b2%d8%a8%d8%a7%d9%84%d9%87-%d9%81%d9%84%d9%87-%d8%a7%db%8c-%d8%a8%d8%af%d9%88%d9%86-%d8%af%d8%b3%d8%aa%d9%87-%d8%b1%d9%86%da%af%db%8c-80100-%d8%a8%d8%b3%d8%aa%d9%87-1/</t>
  </si>
  <si>
    <t>کیسه زباله فله ای بدون دسته رنگی | 80*120 | بسته 1 کیلویی</t>
  </si>
  <si>
    <t>کیسه-زباله-فله-ای-بدون-دسته-رنگی-80120-بسته-1</t>
  </si>
  <si>
    <t>NKH-4040708-1860</t>
  </si>
  <si>
    <t>https://noruzkhan.com/product/%da%a9%db%8c%d8%b3%d9%87-%d8%b2%d8%a8%d8%a7%d9%84%d9%87-%d9%81%d9%84%d9%87-%d8%a7%db%8c-%d8%a8%d8%af%d9%88%d9%86-%d8%af%d8%b3%d8%aa%d9%87-%d8%b1%d9%86%da%af%db%8c-80120-%d8%a8%d8%b3%d8%aa%d9%87-1/</t>
  </si>
  <si>
    <t>کیسه زباله فله ای بدون دسته مشکی | 70*90 | بسته 1 کیلویی</t>
  </si>
  <si>
    <t>کیسه-زباله-فله-ای-بدون-دسته-مشکی-7090-بسته-1</t>
  </si>
  <si>
    <t>NKH-4040708-1861</t>
  </si>
  <si>
    <t>https://noruzkhan.com/product/%da%a9%db%8c%d8%b3%d9%87-%d8%b2%d8%a8%d8%a7%d9%84%d9%87-%d9%81%d9%84%d9%87-%d8%a7%db%8c-%d8%a8%d8%af%d9%88%d9%86-%d8%af%d8%b3%d8%aa%d9%87-%d9%85%d8%b4%da%a9%db%8c-7090-%d8%a8%d8%b3%d8%aa%d9%87-1/</t>
  </si>
  <si>
    <t>کیسه زباله فله ای بدون دسته مشکی | 80*100 | بسته 1 کیلویی</t>
  </si>
  <si>
    <t>کیسه-زباله-فله-ای-بدون-دسته-مشکی-80100-بسته-1</t>
  </si>
  <si>
    <t>NKH-4040708-1862</t>
  </si>
  <si>
    <t>https://noruzkhan.com/product/%da%a9%db%8c%d8%b3%d9%87-%d8%b2%d8%a8%d8%a7%d9%84%d9%87-%d9%81%d9%84%d9%87-%d8%a7%db%8c-%d8%a8%d8%af%d9%88%d9%86-%d8%af%d8%b3%d8%aa%d9%87-%d9%85%d8%b4%da%a9%db%8c-80100-%d8%a8%d8%b3%d8%aa%d9%87-1/</t>
  </si>
  <si>
    <t>کیسه زباله فله ای بدون دسته مشکی | 80*120 | بسته 1 کیلویی</t>
  </si>
  <si>
    <t>کیسه-زباله-فله-ای-بدون-دسته-مشکی-80120-بسته-1</t>
  </si>
  <si>
    <t>NKH-4040708-1863</t>
  </si>
  <si>
    <t>https://noruzkhan.com/product/%da%a9%db%8c%d8%b3%d9%87-%d8%b2%d8%a8%d8%a7%d9%84%d9%87-%d9%81%d9%84%d9%87-%d8%a7%db%8c-%d8%a8%d8%af%d9%88%d9%86-%d8%af%d8%b3%d8%aa%d9%87-%d9%85%d8%b4%da%a9%db%8c-80120-%d8%a8%d8%b3%d8%aa%d9%87-1/</t>
  </si>
  <si>
    <t>کیسه زباله فله ای بدون دسته مشکی | 90*120 | بسته 1 کیلویی</t>
  </si>
  <si>
    <t>کیسه-زباله-فله-ای-بدون-دسته-مشکی-90120-بسته-1</t>
  </si>
  <si>
    <t>NKH-4040708-1864</t>
  </si>
  <si>
    <t>https://noruzkhan.com/product/%da%a9%db%8c%d8%b3%d9%87-%d8%b2%d8%a8%d8%a7%d9%84%d9%87-%d9%81%d9%84%d9%87-%d8%a7%db%8c-%d8%a8%d8%af%d9%88%d9%86-%d8%af%d8%b3%d8%aa%d9%87-%d9%85%d8%b4%da%a9%db%8c-90120-%d8%a8%d8%b3%d8%aa%d9%87-1/</t>
  </si>
  <si>
    <t>کیسه زباله فله ای بدون دسته مشکی | 100*130 | بسته 1 کیلویی</t>
  </si>
  <si>
    <t>کیسه-زباله-فله-ای-بدون-دسته-مشکی-100130-بسته</t>
  </si>
  <si>
    <t>NKH-4040708-1865</t>
  </si>
  <si>
    <t>https://noruzkhan.com/product/%da%a9%db%8c%d8%b3%d9%87-%d8%b2%d8%a8%d8%a7%d9%84%d9%87-%d9%81%d9%84%d9%87-%d8%a7%db%8c-%d8%a8%d8%af%d9%88%d9%86-%d8%af%d8%b3%d8%aa%d9%87-%d9%85%d8%b4%da%a9%db%8c-100130-%d8%a8%d8%b3%d8%aa%d9%87/</t>
  </si>
  <si>
    <t>کیسه زباله فله ای بدون دسته مشکی | 120*150 | بسته 1 کیلویی</t>
  </si>
  <si>
    <t>کیسه-زباله-فله-ای-بدون-دسته-مشکی-120150-بسته</t>
  </si>
  <si>
    <t>NKH-4040708-1866</t>
  </si>
  <si>
    <t>https://noruzkhan.com/product/%da%a9%db%8c%d8%b3%d9%87-%d8%b2%d8%a8%d8%a7%d9%84%d9%87-%d9%81%d9%84%d9%87-%d8%a7%db%8c-%d8%a8%d8%af%d9%88%d9%86-%d8%af%d8%b3%d8%aa%d9%87-%d9%85%d8%b4%da%a9%db%8c-120150-%d8%a8%d8%b3%d8%aa%d9%87/</t>
  </si>
  <si>
    <t>فویل آلومینیومی 350 میکرون | عرض 60 سانت | رول کامل</t>
  </si>
  <si>
    <t>فویل-آلومینیومی-350-میکرون-عرض-60-سانت-رول</t>
  </si>
  <si>
    <t>NKH-4040708-0933</t>
  </si>
  <si>
    <t>فویل آلومینیومی 500 میکرون | عرض 60 سانت | رول کامل</t>
  </si>
  <si>
    <t>فویل-آلومینیومی-500-میکرون-عرض-60-سانت-رول</t>
  </si>
  <si>
    <t>NKH-4040708-0938</t>
  </si>
  <si>
    <t>فویل آلومینیومی 15 میکرون | عرض 60 سانت | رول کامل</t>
  </si>
  <si>
    <t>فویل-آلومینیومی-15-میکرون-عرض-60-سانت-رول</t>
  </si>
  <si>
    <t>NKH-4040708-0942</t>
  </si>
  <si>
    <t>private</t>
  </si>
  <si>
    <t>https://noruzkhan.com/?post_type=product&amp;p=10017876160</t>
  </si>
  <si>
    <t>[ninja_tables id="10017888517"]</t>
  </si>
  <si>
    <t>https://noruzkhan.com/?post_type=product&amp;p=10017877364</t>
  </si>
  <si>
    <t>https://noruzkhan.com/?post_type=product&amp;p=10017877374</t>
  </si>
  <si>
    <t>https://noruzkhan.com/?post_type=product&amp;p=10017877385</t>
  </si>
  <si>
    <t>https://noruzkhan.com/?post_type=product&amp;p=10017877447</t>
  </si>
  <si>
    <t>https://noruzkhan.com/?post_type=product&amp;p=10017877455</t>
  </si>
  <si>
    <t>https://noruzkhan.com/?post_type=product&amp;p=10017877465</t>
  </si>
  <si>
    <t>https://noruzkhan.com/?post_type=product&amp;p=10017877481</t>
  </si>
  <si>
    <t>https://noruzkhan.com/?post_type=product&amp;p=10017877496</t>
  </si>
  <si>
    <t>https://noruzkhan.com/?post_type=product&amp;p=10017877564</t>
  </si>
  <si>
    <t>https://noruzkhan.com/?post_type=product&amp;p=10017876494</t>
  </si>
  <si>
    <t>کیسه پارچه اسپان باند (باکس) دسته بندی | عرض 20 * ارتفاع 17 | رنگ بندی</t>
  </si>
  <si>
    <t>کیسه-پارچه-اسپان-باند-باکس-دسته-بندی-ع</t>
  </si>
  <si>
    <t>NKH-14040710-1920</t>
  </si>
  <si>
    <t>https://noruzkhan.com/product/%da%a9%db%8c%d8%b3%d9%87-%d9%be%d8%a7%d8%b1%da%86%d9%87-%d8%a7%d8%b3%d9%be%d8%a7%d9%86-%d8%a8%d8%a7%d9%86%d8%af-%d8%a8%d8%a7%da%a9%d8%b3-%d8%af%d8%b3%d8%aa%d9%87-%d8%a8%d9%86%d8%af%db%8c-%d8%b9/</t>
  </si>
  <si>
    <t>https://noruzkhan.com/wp-content/uploads/قالب-فوتوشاپ-فویل-آلومینیومی-رولی-1.jpg-15.jpg ! alt :  ! title : قالب-فوتوشاپ-فویل-آلومینیومی-رولی-(1).jpg--15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</si>
  <si>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کیسه پارچه اسپان باند (باکس) دسته بندی | عرض 40 * ارتفاع 31 | رنگ بندی</t>
  </si>
  <si>
    <t>کیسه-پارچه-اسپان-باند-باکس-دسته-بندی-ع-2</t>
  </si>
  <si>
    <t>NKH-14040710-1922</t>
  </si>
  <si>
    <t>https://noruzkhan.com/product/%da%a9%db%8c%d8%b3%d9%87-%d9%be%d8%a7%d8%b1%da%86%d9%87-%d8%a7%d8%b3%d9%be%d8%a7%d9%86-%d8%a8%d8%a7%d9%86%d8%af-%d8%a8%d8%a7%da%a9%d8%b3-%d8%af%d8%b3%d8%aa%d9%87-%d8%a8%d9%86%d8%af%db%8c-%d8%b9-2/</t>
  </si>
  <si>
    <t>کیسه پارچه اسپان باند (باکس) دسته بندی | عرض 31 * ارتفاع 36 | رنگ بندی</t>
  </si>
  <si>
    <t>کیسه-پارچه-اسپان-باند-باکس-دسته-بندی-ع-3</t>
  </si>
  <si>
    <t>NKH-14040710-1923</t>
  </si>
  <si>
    <t>https://noruzkhan.com/product/%da%a9%db%8c%d8%b3%d9%87-%d9%be%d8%a7%d8%b1%da%86%d9%87-%d8%a7%d8%b3%d9%be%d8%a7%d9%86-%d8%a8%d8%a7%d9%86%d8%af-%d8%a8%d8%a7%da%a9%d8%b3-%d8%af%d8%b3%d8%aa%d9%87-%d8%a8%d9%86%d8%af%db%8c-%d8%b9-3/</t>
  </si>
  <si>
    <t>کیسه پارچه اسپان باند (باکس) دسته بندی | عرض 44 * ارتفاع 36 | رنگ بندی</t>
  </si>
  <si>
    <t>کیسه-پارچه-اسپان-باند-باکس-دسته-بندی-ع-4</t>
  </si>
  <si>
    <t>NKH-14040710-1924</t>
  </si>
  <si>
    <t>https://noruzkhan.com/product/%da%a9%db%8c%d8%b3%d9%87-%d9%be%d8%a7%d8%b1%da%86%d9%87-%d8%a7%d8%b3%d9%be%d8%a7%d9%86-%d8%a8%d8%a7%d9%86%d8%af-%d8%a8%d8%a7%da%a9%d8%b3-%d8%af%d8%b3%d8%aa%d9%87-%d8%a8%d9%86%d8%af%db%8c-%d8%b9-4/</t>
  </si>
  <si>
    <t>کیسه پارچه اسپان باند (باکس) دسته بندی | عرض 35 * ارتفاع 40 | رنگ بندی</t>
  </si>
  <si>
    <t>کیسه-پارچه-اسپان-باند-باکس-دسته-بندی-ع-5</t>
  </si>
  <si>
    <t>NKH-14040710-1925</t>
  </si>
  <si>
    <t>https://noruzkhan.com/product/%da%a9%db%8c%d8%b3%d9%87-%d9%be%d8%a7%d8%b1%da%86%d9%87-%d8%a7%d8%b3%d9%be%d8%a7%d9%86-%d8%a8%d8%a7%d9%86%d8%af-%d8%a8%d8%a7%da%a9%d8%b3-%d8%af%d8%b3%d8%aa%d9%87-%d8%a8%d9%86%d8%af%db%8c-%d8%b9-5/</t>
  </si>
  <si>
    <t>کیسه پارچه اسپان باند (باکس) دسته بندی | عرض 35 * ارتفاع 37 | رنگ بندی</t>
  </si>
  <si>
    <t>کیسه-پارچه-اسپان-باند-باکس-دسته-بندی-ع-6</t>
  </si>
  <si>
    <t>NKH-14040710-1926</t>
  </si>
  <si>
    <t>https://noruzkhan.com/product/%da%a9%db%8c%d8%b3%d9%87-%d9%be%d8%a7%d8%b1%da%86%d9%87-%d8%a7%d8%b3%d9%be%d8%a7%d9%86-%d8%a8%d8%a7%d9%86%d8%af-%d8%a8%d8%a7%da%a9%d8%b3-%d8%af%d8%b3%d8%aa%d9%87-%d8%a8%d9%86%d8%af%db%8c-%d8%b9-6/</t>
  </si>
  <si>
    <t>کیسه پارچه اسپان باند (باکس) دسته بندی | عرض 50 * ارتفاع 41 | رنگ بندی</t>
  </si>
  <si>
    <t>کیسه-پارچه-اسپان-باند-باکس-دسته-بندی-ع-7</t>
  </si>
  <si>
    <t>NKH-14040710-1927</t>
  </si>
  <si>
    <t>https://noruzkhan.com/product/%da%a9%db%8c%d8%b3%d9%87-%d9%be%d8%a7%d8%b1%da%86%d9%87-%d8%a7%d8%b3%d9%be%d8%a7%d9%86-%d8%a8%d8%a7%d9%86%d8%af-%d8%a8%d8%a7%da%a9%d8%b3-%d8%af%d8%b3%d8%aa%d9%87-%d8%a8%d9%86%d8%af%db%8c-%d8%b9-7/</t>
  </si>
  <si>
    <t>کیسه پارچه اسپان باند (باکس) دسته بندی | عرض 27 * ارتفاع 27 | رنگ بندی</t>
  </si>
  <si>
    <t>کیسه-پارچه-اسپان-باند-باکس-دسته-بندی-ع-8</t>
  </si>
  <si>
    <t>NKH-14040710-1921</t>
  </si>
  <si>
    <t>https://noruzkhan.com/product/%da%a9%db%8c%d8%b3%d9%87-%d9%be%d8%a7%d8%b1%da%86%d9%87-%d8%a7%d8%b3%d9%be%d8%a7%d9%86-%d8%a8%d8%a7%d9%86%d8%af-%d8%a8%d8%a7%da%a9%d8%b3-%d8%af%d8%b3%d8%aa%d9%87-%d8%a8%d9%86%d8%af%db%8c-%d8%b9-8/</t>
  </si>
  <si>
    <t>رول 1 سانتی 50 متری</t>
  </si>
  <si>
    <t>menu_order</t>
  </si>
  <si>
    <t>10017876160</t>
  </si>
  <si>
    <t>141500</t>
  </si>
  <si>
    <t>10017877364</t>
  </si>
  <si>
    <t>10017877374</t>
  </si>
  <si>
    <t>10017877385</t>
  </si>
  <si>
    <t>10017877447</t>
  </si>
  <si>
    <t>10017877455</t>
  </si>
  <si>
    <t>10017877465</t>
  </si>
  <si>
    <t>10017877481</t>
  </si>
  <si>
    <t>10017877496</t>
  </si>
  <si>
    <t>10017877564</t>
  </si>
  <si>
    <t>10017878387</t>
  </si>
  <si>
    <t>10017878640</t>
  </si>
  <si>
    <t>10017878650</t>
  </si>
  <si>
    <t>10017878658</t>
  </si>
  <si>
    <t>10017878666</t>
  </si>
  <si>
    <t>کیسه نایلکس دسته دار (رکابی) | بسته 25 کیلویی - 30*40</t>
  </si>
  <si>
    <t>کیسه-نایلکس-دسته-دار-رکابی-بسته-25-کیلوی</t>
  </si>
  <si>
    <t>10017888719</t>
  </si>
  <si>
    <t>سایز: 30*40</t>
  </si>
  <si>
    <t>NKH-14040729-1025</t>
  </si>
  <si>
    <t>https://noruzkhan.com/product/%da%a9%db%8c%d8%b3%d9%87-%d9%86%d8%a7%db%8c%d9%84%da%a9%d8%b3-%d8%af%d8%b3%d8%aa%d9%87-%d8%af%d8%a7%d8%b1-%d8%b1%da%a9%d8%a7%d8%a8%db%8c-%d8%a8%d8%b3%d8%aa%d9%87-25-%da%a9%db%8c%d9%84%d9%88%db%8c/</t>
  </si>
  <si>
    <t>کیسه نایلکس دسته دار (رکابی) | بسته 25 کیلویی - 37*47</t>
  </si>
  <si>
    <t>کیسه-نایلکس-دسته-دار-رکابی-بسته-25-کیلوی-2</t>
  </si>
  <si>
    <t>سایز: 37*47</t>
  </si>
  <si>
    <t>کیسه نایلکس دسته دار (رکابی) | بسته 25 کیلویی - 45*55</t>
  </si>
  <si>
    <t>کیسه-نایلکس-دسته-دار-رکابی-بسته-25-کیلوی-3</t>
  </si>
  <si>
    <t>سایز: 45*55</t>
  </si>
  <si>
    <t>کیسه نایلکس دسته دار (رکابی) | بسته 25 کیلویی - 55*65</t>
  </si>
  <si>
    <t>کیسه-نایلکس-دسته-دار-رکابی-بسته-25-کیلوی-4</t>
  </si>
  <si>
    <t>سایز: 55*65</t>
  </si>
  <si>
    <t>کیسه نایلکس دسته دار (رکابی) | بسته 25 کیلویی - 65*75</t>
  </si>
  <si>
    <t>کیسه-نایلکس-دسته-دار-رکابی-بسته-25-کیلوی-5</t>
  </si>
  <si>
    <t>سایز: 65*75</t>
  </si>
  <si>
    <t>10017875873</t>
  </si>
  <si>
    <t>1</t>
  </si>
  <si>
    <t>10017875881</t>
  </si>
  <si>
    <t>10017875885</t>
  </si>
  <si>
    <t>10017875890</t>
  </si>
  <si>
    <t>10017875894</t>
  </si>
  <si>
    <t>10017876334</t>
  </si>
  <si>
    <t>10017876350</t>
  </si>
  <si>
    <t>10017876354</t>
  </si>
  <si>
    <t>10017876359</t>
  </si>
  <si>
    <t>0</t>
  </si>
  <si>
    <t>رول فوم بسته بندی ضربه گیر ورقه ای 150 متری | عرض 1 متر - ضخامت 2 میل</t>
  </si>
  <si>
    <t>رول-فوم-بسته-بندی-ضربه-گیر-ورقه-ای-150-متری</t>
  </si>
  <si>
    <t>NKH-4040624-0552-1</t>
  </si>
  <si>
    <t>https://noruzkhan.com/?post_type=product&amp;p=10017888588</t>
  </si>
  <si>
    <t>رول فوم بسته بندی ضربه گیر ورقه ای 50 متری | عرض 1 متر - ضخامت 5 میل</t>
  </si>
  <si>
    <t>رول-فوم-بسته-بندی-ضربه-گیر-ورقه-ای-50-متری</t>
  </si>
  <si>
    <t>NKH-4040624-0987</t>
  </si>
  <si>
    <t>https://noruzkhan.com/?post_type=product&amp;p=10017888589</t>
  </si>
  <si>
    <t>5000</t>
  </si>
  <si>
    <t>120000</t>
  </si>
  <si>
    <t>50</t>
  </si>
  <si>
    <t>45</t>
  </si>
  <si>
    <t>30</t>
  </si>
  <si>
    <t>25</t>
  </si>
  <si>
    <t>15</t>
  </si>
  <si>
    <t>10</t>
  </si>
  <si>
    <t>نخ تابیده با مواد نو سایز متوسط | بسته 1 عددی</t>
  </si>
  <si>
    <t>https://noruzkhan.com/wp-content/uploads/نخ-شیرینی-با-مواد-نو-درجه-یک-سایز-کوچک-فروشگاه-اینترنتی-نوروزخان.jpg ! alt :  ! title : نخ-شیرینی-با-مواد-نو-درجه-یک-سایز-کوچک-فروشگاه-اینترنتی-نوروزخان ! desc :  ! caption :</t>
  </si>
  <si>
    <t>https://noruzkhan.com/wp-content/uploads/نخ-شیرینی-با-مواد-نو-درجه-یک-سایز-بزرگ-فروشگاه-اینترنتی-نوروزخان.jpg ! alt :  ! title : نخ-شیرینی-با-مواد-نو-درجه-یک-سایز-بزرگ-فروشگاه-اینترنتی-نوروزخان ! desc :  ! caption :</t>
  </si>
  <si>
    <t>نخ پلاستیکی سفید ضخیم با مواد نو | رول کوچک | بسته 1 عددی</t>
  </si>
  <si>
    <t>https://noruzkhan.com/wp-content/uploads/نخ-پلاستیکی-تابیده-ضخیم-سفید-رول-سایز-کوچک-فروشگاه-اینترنتی-نوروزخان.jpg ! alt :  ! title : نخ-پلاستیکی-تابیده-ضخیم-سفید-رول-سایز-کوچک-فروشگاه-اینترنتی-نوروزخان ! desc :  ! caption :</t>
  </si>
  <si>
    <t>https://noruzkhan.com/wp-content/uploads/فویل-آلومینیومی-متری-50-میکرون-فروشگاه-اینترنتی-نوروزخان.jpg ! alt :  ! title : فویل-آلومینیومی-متری-50-میکرون-فروشگاه-اینترنتی-نوروزخان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</si>
  <si>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4</t>
  </si>
  <si>
    <t>https://noruzkhan.com/wp-content/uploads/فویل-آلومینیومی-متری-60-میکرون-فروشگاه-اینترنتی-نوروزخان.jpg ! alt :  ! title : فویل-آلومینیومی-متری-60-میکرون-فروشگاه-اینترنتی-نوروزخان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</si>
  <si>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https://noruzkhan.com/wp-content/uploads/فویل-آلومینیومی-متری-70-میکرون-فروشگاه-اینترنتی-نوروزخان.jpg ! alt :  ! title : فویل-آلومینیومی-متری-70-میکرون-فروشگاه-اینترنتی-نوروزخان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</si>
  <si>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3</t>
  </si>
  <si>
    <t>https://noruzkhan.com/wp-content/uploads/فویل-آلومینیومی-متری-80-میکرون-فروشگاه-اینترنتی-نوروزخان.jpg ! alt :  ! title : فویل-آلومینیومی-متری-80-میکرون-فروشگاه-اینترنتی-نوروزخان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</si>
  <si>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https://noruzkhan.com/wp-content/uploads/فویل-آلومینیومی-متری-100-میکرون-فروشگاه-اینترنتی-نوروزخان.jpg ! alt :  ! title : فویل-آلومینیومی-متری-100-میکرون-فروشگاه-اینترنتی-نوروزخان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</si>
  <si>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https://noruzkhan.com/wp-content/uploads/فویل-آلومینیومی-متری-150-میکرون-فروشگاه-اینترنتی-نوروزخان.jpg ! alt :  ! title : فویل-آلومینیومی-متری-150-میکرون-فروشگاه-اینترنتی-نوروزخان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</si>
  <si>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2</t>
  </si>
  <si>
    <t>https://noruzkhan.com/wp-content/uploads/فویل-آلومینیومی-متری-200-میکرون-فروشگاه-اینترنتی-نوروزخان.jpg ! alt :  ! title : فویل-آلومینیومی-متری-200-میکرون-فروشگاه-اینترنتی-نوروزخان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</si>
  <si>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https://noruzkhan.com/wp-content/uploads/فویل-آلومینیومی-متری-250-میکرون-فروشگاه-اینترنتی-نوروزخان.jpg ! alt :  ! title : فویل-آلومینیومی-متری-250-میکرون-فروشگاه-اینترنتی-نوروزخان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</si>
  <si>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https://noruzkhan.com/wp-content/uploads/فویل-آلومینیومی-متری-300-میکرون-فروشگاه-اینترنتی-نوروزخان.jpg ! alt :  ! title : فویل-آلومینیومی-متری-300-میکرون-فروشگاه-اینترنتی-نوروزخان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</si>
  <si>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https://noruzkhan.com/wp-content/uploads/فویل-آلومینیومی-متری-40-میکرون-فروشگاه-اینترنتی-نوروزخان.jpg ! alt :  ! title : فویل-آلومینیومی-متری-40-میکرون-فروشگاه-اینترنتی-نوروزخان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</si>
  <si>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5</t>
  </si>
  <si>
    <t>64500</t>
  </si>
  <si>
    <t>https://noruzkhan.com/wp-content/uploads/فویل-آلومینیومی-متری-30-میکرون-فروشگاه-اینترنتی-نوروزخان.jpg ! alt :  ! title : فویل-آلومینیومی-متری-30-میکرون-فروشگاه-اینترنتی-نوروزخان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</si>
  <si>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6</t>
  </si>
  <si>
    <t>57250</t>
  </si>
  <si>
    <t>https://noruzkhan.com/wp-content/uploads/فویل-آلومینیومی-متری-25-میکرون-فروشگاه-اینترنتی-نوروزخان.jpg ! alt :  ! title : فویل-آلومینیومی-متری-25-میکرون-فروشگاه-اینترنتی-نوروزخان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</si>
  <si>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https://noruzkhan.com/wp-content/uploads/فویل-آلومینیومی-متری-20-میکرون-فروشگاه-اینترنتی-نوروزخان.jpg ! alt :  ! title : فویل-آلومینیومی-متری-20-میکرون-فروشگاه-اینترنتی-نوروزخان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</si>
  <si>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7</t>
  </si>
  <si>
    <t>https://noruzkhan.com/wp-content/uploads/فویل-آلومینیومی-متری-15-میکرون-فروشگاه-اینترنتی-نوروزخان.jpg ! alt :  ! title : فویل-آلومینیومی-متری-15-میکرون-فروشگاه-اینترنتی-نوروزخان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</si>
  <si>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8</t>
  </si>
  <si>
    <t>https://noruzkhan.com/wp-content/uploads/قالب-فوتوشاپ-فویل-آلومینیومی-رولی-1-1.jpg-50-1.jpg ! alt :  ! title : قالب-فوتوشاپ-فویل-آلومینیومی-رولی-(1).jpg--50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</si>
  <si>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https://noruzkhan.com/wp-content/uploads/قالب-فوتوشاپ-فویل-آلومینیومی-رولی-1-1.jpg-60-1.jpg ! alt :  ! title : قالب-فوتوشاپ-فویل-آلومینیومی-رولی-(1).jpg--60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</si>
  <si>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https://noruzkhan.com/wp-content/uploads/قالب-فوتوشاپ-فویل-آلومینیومی-رولی-1-1.jpg-70-1.jpg ! alt :  ! title : قالب-فوتوشاپ-فویل-آلومینیومی-رولی-(1).jpg--70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</si>
  <si>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https://noruzkhan.com/wp-content/uploads/قالب-فوتوشاپ-فویل-آلومینیومی-رولی-1-1.jpg-80-1.jpg ! alt :  ! title : قالب-فوتوشاپ-فویل-آلومینیومی-رولی-(1).jpg--80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</si>
  <si>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4687500</t>
  </si>
  <si>
    <t>https://noruzkhan.com/wp-content/uploads/قالب-فوتوشاپ-فویل-آلومینیومی-رولی-1-1.jpg-100-1.jpg ! alt :  ! title : قالب-فوتوشاپ-فویل-آلومینیومی-رولی-(1).jpg--100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</si>
  <si>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https://noruzkhan.com/wp-content/uploads/قالب-فوتوشاپ-فویل-آلومینیومی-رولی-1.jpg-120.jpg ! alt :  ! title : قالب-فوتوشاپ-فویل-آلومینیومی-رولی-(1).jpg--120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</si>
  <si>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https://noruzkhan.com/wp-content/uploads/قالب-فوتوشاپ-فویل-آلومینیومی-رولی-1.jpg-150.jpg ! alt :  ! title : قالب-فوتوشاپ-فویل-آلومینیومی-رولی-(1).jpg--150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</si>
  <si>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https://noruzkhan.com/wp-content/uploads/قالب-فوتوشاپ-فویل-آلومینیومی-رولی-1.jpg-200.jpg ! alt :  ! title : قالب-فوتوشاپ-فویل-آلومینیومی-رولی-(1).jpg--200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</si>
  <si>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https://noruzkhan.com/wp-content/uploads/قالب-فوتوشاپ-فویل-آلومینیومی-رولی-1.jpg-250.jpg ! alt :  ! title : قالب-فوتوشاپ-فویل-آلومینیومی-رولی-(1).jpg--250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</si>
  <si>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https://noruzkhan.com/wp-content/uploads/قالب-فوتوشاپ-فویل-آلومینیومی-رولی-1.jpg-300.jpg ! alt :  ! title : قالب-فوتوشاپ-فویل-آلومینیومی-رولی-(1).jpg--300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</si>
  <si>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https://noruzkhan.com/wp-content/uploads/قالب-فوتوشاپ-فویل-آلومینیومی-رولی-1.jpg-40.jpg ! alt :  ! title : قالب-فوتوشاپ-فویل-آلومینیومی-رولی-(1).jpg--40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</si>
  <si>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https://noruzkhan.com/wp-content/uploads/قالب-فوتوشاپ-فویل-آلومینیومی-رولی-1.jpg-30.jpg ! alt :  ! title : قالب-فوتوشاپ-فویل-آلومینیومی-رولی-(1).jpg--30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</si>
  <si>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https://noruzkhan.com/wp-content/uploads/قالب-فوتوشاپ-فویل-آلومینیومی-رولی-1.jpg-25.jpg ! alt :  ! title : قالب-فوتوشاپ-فویل-آلومینیومی-رولی-(1).jpg--25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</si>
  <si>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https://noruzkhan.com/wp-content/uploads/قالب-فوتوشاپ-فویل-آلومینیومی-رولی-1.jpg-20.jpg ! alt :  ! title : قالب-فوتوشاپ-فویل-آلومینیومی-رولی-(1).jpg--20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</si>
  <si>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https://noruzkhan.com/wp-content/uploads/قالب-فوتوشاپ-فویل-آلومینیومی-رولی-1.jpg-350.jpg ! alt :  ! title : قالب-فوتوشاپ-فویل-آلومینیومی-رولی-(1).jpg--350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</si>
  <si>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https://noruzkhan.com/wp-content/uploads/قالب-فوتوشاپ-فویل-آلومینیومی-رولی-1.jpg-500.jpg ! alt :  ! title : قالب-فوتوشاپ-فویل-آلومینیومی-رولی-(1).jpg--500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</si>
  <si>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20</t>
  </si>
  <si>
    <t>نخ تابیده با مواد نو سایز بزرگ | بسته 1 عددی</t>
  </si>
  <si>
    <t>نخ-تابیده-با-مواد-نو-سایز-بزرگ-بسته-1-عدد</t>
  </si>
  <si>
    <t>NKH-4040727-0700</t>
  </si>
  <si>
    <t>https://noruzkhan.com/product/%d9%86%d8%ae-%d8%aa%d8%a7%d8%a8%db%8c%d8%af%d9%87-%d8%a8%d8%a7-%d9%85%d9%88%d8%a7%d8%af-%d9%86%d9%88-%d8%b3%d8%a7%db%8c%d8%b2-%d8%a8%d8%b2%d8%b1%da%af-%d8%a8%d8%b3%d8%aa%d9%87-1-%d8%b9%d8%af%d8%af/</t>
  </si>
  <si>
    <t>نخ تابیده با مواد نو سایز کوچک | بسته 1 عددی</t>
  </si>
  <si>
    <t>نخ-تابیده-با-مواد-نو-سایز-کوچک-بسته-1-عدد</t>
  </si>
  <si>
    <t>NKH-4040727-0700-1</t>
  </si>
  <si>
    <t>https://noruzkhan.com/product/%d9%86%d8%ae-%d8%aa%d8%a7%d8%a8%db%8c%d8%af%d9%87-%d8%a8%d8%a7-%d9%85%d9%88%d8%a7%d8%af-%d9%86%d9%88-%d8%b3%d8%a7%db%8c%d8%b2-%da%a9%d9%88%da%86%da%a9-%d8%a8%d8%b3%d8%aa%d9%87-1-%d8%b9%d8%af%d8%af/</t>
  </si>
  <si>
    <t>نخ پلاستیکی سفید ضخیم با مواد نو | رول بزرگ | بسته 1 عددی</t>
  </si>
  <si>
    <t>نخ-پلاستیکی-سفید-ضخیم-با-مواد-نو-رول-بز</t>
  </si>
  <si>
    <t>NKH-4040627-0339-1</t>
  </si>
  <si>
    <t>https://noruzkhan.com/wp-content/uploads/نخ-پلاستیکی-تابیده-ضخیم-سفید-رول-سایز-بزرگ-فروشگاه-اینترنتی-نوروزخان.jpg ! alt :  ! title : نخ-پلاستیکی-تابیده-ضخیم-سفید-رول-سایز-بزرگ-فروشگاه-اینترنتی-نوروزخان ! desc :  ! caption :</t>
  </si>
  <si>
    <t>https://noruzkhan.com/product/%d9%86%d8%ae-%d9%be%d9%84%d8%a7%d8%b3%d8%aa%db%8c%da%a9%db%8c-%d8%b3%d9%81%db%8c%d8%af-%d8%b6%d8%ae%db%8c%d9%85-%d8%a8%d8%a7-%d9%85%d9%88%d8%a7%d8%af-%d9%86%d9%88-%d8%b1%d9%88%d9%84-%d8%a8%d8%b2/</t>
  </si>
  <si>
    <t>چسب پهن 7 سانتی شفاف | 90 یارد | مدل ZHAD (جانسون)</t>
  </si>
  <si>
    <t>چسب-پهن-7-سانتی-شفاف-90-یارد-مدل-zhad-جانسون</t>
  </si>
  <si>
    <t>NKH-14040726-1400</t>
  </si>
  <si>
    <t>https://noruzkhan.com/product/%da%86%d8%b3%d8%a8-%d9%be%d9%87%d9%86-7-%d8%b3%d8%a7%d9%86%d8%aa%db%8c-%d8%b4%d9%81%d8%a7%d9%81-90-%db%8c%d8%a7%d8%b1%d8%af-%d9%85%d8%af%d9%84-zhad-%d8%ac%d8%a7%d9%86%d8%b3%d9%88%d9%86/</t>
  </si>
  <si>
    <t>53</t>
  </si>
  <si>
    <t>1.2</t>
  </si>
  <si>
    <t>10017869615</t>
  </si>
  <si>
    <t>39</t>
  </si>
  <si>
    <t>100</t>
  </si>
  <si>
    <t>10017867540</t>
  </si>
  <si>
    <t>13</t>
  </si>
  <si>
    <t>40</t>
  </si>
  <si>
    <t>18</t>
  </si>
  <si>
    <t>25750</t>
  </si>
  <si>
    <t>https://noruzkhan.com/wp-content/uploads/نایلون-حبابدار-ضربه-گیر-فروشگاه-اینترنتی-نوروزخان4.jpg ! alt : نایلون حبابدار ضربه گیر فروشگاه اینترنتی نوروزخان ! title : نایلون-حبابدار-ضربه-گیر-فروشگاه-اینترنتی-نوروزخان4 ! desc : نایلون حبابدار ضربه گیر فروشگاه اینترنتی نوروزخان ! caption : نایلون حبابدار ضربه گیر فروشگاه اینترنتی نوروزخان | https://noruzkhan.com/wp-content/uploads/نایلون-حبابدار-ضربه-گیر-فروشگاه-اینترنتی-نوروزخان2.jpg ! alt : نایلون حبابدار ضربه گیر فروشگاه اینترنتی نوروزخان ! title : نایلون-حبابدار-ضربه-گیر-فروشگاه-اینترنتی-نوروزخان2 ! desc : نایلون حبابدار ضربه گیر فروشگاه اینترنتی نوروزخان ! caption : نایلون حبابدار ضربه گیر فروشگاه اینترنتی نوروزخان | https://noruzkhan.com/wp-content/uploads/1نایلون-حبابدار-ضربه-گیر-فروشگاه-اینترنتی-نوروزخان.jpg ! alt : نایلون حبابدار ضربه گیر فروشگاه اینترنتی نوروزخان ! title : 1نایلون-حبابدار-ضربه-گیر-فروشگاه-اینترنتی-نوروزخان ! desc : نایلون حبابدار ضربه گیر فروشگاه اینترنتی نوروزخان ! caption : نایلون حبابدار ضربه گیر فروشگاه اینترنتی نوروزخان | https://n</t>
  </si>
  <si>
    <t>35</t>
  </si>
  <si>
    <t>55</t>
  </si>
  <si>
    <t>60</t>
  </si>
  <si>
    <t>10017875532</t>
  </si>
  <si>
    <t>9</t>
  </si>
  <si>
    <t>93750</t>
  </si>
  <si>
    <t>300</t>
  </si>
  <si>
    <t>600</t>
  </si>
  <si>
    <t>200</t>
  </si>
  <si>
    <t>800</t>
  </si>
  <si>
    <t>1000</t>
  </si>
  <si>
    <t>500</t>
  </si>
  <si>
    <t>750</t>
  </si>
  <si>
    <t>20000</t>
  </si>
  <si>
    <t>2300</t>
  </si>
  <si>
    <t>30000</t>
  </si>
  <si>
    <t>2000</t>
  </si>
  <si>
    <t>10000</t>
  </si>
  <si>
    <t>490</t>
  </si>
  <si>
    <t>21.5</t>
  </si>
  <si>
    <t>29000</t>
  </si>
  <si>
    <t>37</t>
  </si>
  <si>
    <t>57000</t>
  </si>
  <si>
    <t>62</t>
  </si>
  <si>
    <t>93</t>
  </si>
  <si>
    <t>12</t>
  </si>
  <si>
    <t>130</t>
  </si>
  <si>
    <t>67000</t>
  </si>
  <si>
    <t>116</t>
  </si>
  <si>
    <t>96500</t>
  </si>
  <si>
    <t>180</t>
  </si>
  <si>
    <t>231</t>
  </si>
  <si>
    <t>128250</t>
  </si>
  <si>
    <t>292</t>
  </si>
  <si>
    <t>16.5</t>
  </si>
  <si>
    <t>23</t>
  </si>
  <si>
    <t>172250</t>
  </si>
  <si>
    <t>345</t>
  </si>
  <si>
    <t>184000</t>
  </si>
  <si>
    <t>384</t>
  </si>
  <si>
    <t>221000</t>
  </si>
  <si>
    <t>461</t>
  </si>
  <si>
    <t>246500</t>
  </si>
  <si>
    <t>530</t>
  </si>
  <si>
    <t>280750</t>
  </si>
  <si>
    <t>672</t>
  </si>
  <si>
    <t>341500</t>
  </si>
  <si>
    <t>818</t>
  </si>
  <si>
    <t>28</t>
  </si>
  <si>
    <t>38</t>
  </si>
  <si>
    <t>353250</t>
  </si>
  <si>
    <t>875</t>
  </si>
  <si>
    <t>347250</t>
  </si>
  <si>
    <t>860</t>
  </si>
  <si>
    <t>438000</t>
  </si>
  <si>
    <t>1210</t>
  </si>
  <si>
    <t>555500</t>
  </si>
  <si>
    <t>1535</t>
  </si>
  <si>
    <t>667750</t>
  </si>
  <si>
    <t>1845</t>
  </si>
  <si>
    <t>750750</t>
  </si>
  <si>
    <t>2075</t>
  </si>
  <si>
    <t>833750</t>
  </si>
  <si>
    <t>2304</t>
  </si>
  <si>
    <t>92500</t>
  </si>
  <si>
    <t>160</t>
  </si>
  <si>
    <t>11</t>
  </si>
  <si>
    <t>17</t>
  </si>
  <si>
    <t>175</t>
  </si>
  <si>
    <t>14</t>
  </si>
  <si>
    <t>20.5</t>
  </si>
  <si>
    <t>10017875727</t>
  </si>
  <si>
    <t>95000</t>
  </si>
  <si>
    <t>99000</t>
  </si>
  <si>
    <t>149500</t>
  </si>
  <si>
    <t>25000</t>
  </si>
  <si>
    <t>https://noruzkhan.com/?post_type=product&amp;p=10017880574</t>
  </si>
  <si>
    <t>47</t>
  </si>
  <si>
    <t>https://noruzkhan.com/?post_type=product&amp;p=10017880576</t>
  </si>
  <si>
    <t>https://noruzkhan.com/?post_type=product&amp;p=10017880578</t>
  </si>
  <si>
    <t>65</t>
  </si>
  <si>
    <t>https://noruzkhan.com/?post_type=product&amp;p=10017880581</t>
  </si>
  <si>
    <t>75</t>
  </si>
  <si>
    <t>https://noruzkhan.com/?post_type=product&amp;p=10017880583</t>
  </si>
  <si>
    <t>کیسه نایلکس دسته دار (رکابی) | بسته 25 کیلویی</t>
  </si>
  <si>
    <t>214500</t>
  </si>
  <si>
    <t>16</t>
  </si>
  <si>
    <t>70</t>
  </si>
  <si>
    <t>379000</t>
  </si>
  <si>
    <t>372000</t>
  </si>
  <si>
    <t>357500</t>
  </si>
  <si>
    <t>19</t>
  </si>
  <si>
    <t>329000</t>
  </si>
  <si>
    <t>58</t>
  </si>
  <si>
    <t>22</t>
  </si>
  <si>
    <t>34</t>
  </si>
  <si>
    <t>32</t>
  </si>
  <si>
    <t>80</t>
  </si>
  <si>
    <t>1800000</t>
  </si>
  <si>
    <t>https://noruzkhan.com/wp-content/uploads/ماگ-اسمگ-فروشگاه-اینترنتی-نوروزخان3.jpg ! alt : ماگ اسمگ فروشگاه اینترنتی نوروزخان ! title : ماگ-اسمگ-فروشگاه-اینترنتی-نوروزخان3 ! desc : ماگ اسمگ فروشگاه اینترنتی نوروزخان ! caption : ماگ اسمگ فروشگاه اینترنتی نوروزخان | https://noruzkhan.com/wp-content/uploads/1ماگ-اسمگ-فروشگاه-اینترنتی-نوروزخان.jpg ! alt : ماگ اسمگ فروشگاه اینترنتی نوروزخان ! title : 1ماگ-اسمگ-فروشگاه-اینترنتی-نوروزخان ! desc : ماگ اسمگ فروشگاه اینترنتی نوروزخان ! caption : ماگ اسمگ فروشگاه اینترنتی نوروزخان | https://noruzkhan.com/wp-content/uploads/ماگ-اسمگ-فروشگاه-اینترنتی-نوروزخان4.jpg ! alt : ماگ اسمگ فروشگاه اینترنتی نوروزخان ! title : ماگ-اسمگ-فروشگاه-اینترنتی-نوروزخان4 ! desc : ماگ اسمگ فروشگاه اینترنتی نوروزخان ! caption : ماگ اسمگ فروشگاه اینترنتی نوروزخان | https://noruzkhan.com/wp-content/uploads/ماگ-اسمگ-فروشگاه-اینترنتی-نوروزخان2.jpg ! alt : ماگ اسمگ فروشگاه اینترنتی نوروزخان ! title : ماگ-اسمگ-فروشگاه-اینترنتی-نوروزخان2 ! desc : ماگ اسمگ فروشگاه اینترنتی نوروزخان ! caption : ماگ اسمگ</t>
  </si>
  <si>
    <t>https://noruzkhan.com/wp-content/uploads/بالشتک-بیسکویتی-فروشگاه-اینترنتی-نوروزخان6-1.jpg ! alt :  ! title : بالشتک بیسکویتی فروشگاه اینترنتی نوروزخان(6) ! desc :  ! caption :  | https://noruzkhan.com/wp-content/uploads/بالشتک-بیسکویتی-فروشگاه-اینترنتی-نوروزخان5-1.jpg ! alt :  ! title : بالشتک بیسکویتی فروشگاه اینترنتی نوروزخان(5) ! desc :  ! caption :  | https://noruzkhan.com/wp-content/uploads/بالشتک-بیسکویتی-فروشگاه-اینترنتی-نوروزخان4-1.jpg ! alt :  ! title : بالشتک بیسکویتی فروشگاه اینترنتی نوروزخان(4) ! desc :  ! caption :  | https://noruzkhan.com/wp-content/uploads/بالشتک-بیسکویتی-فروشگاه-اینترنتی-نوروزخان8.jpg ! alt : بالشتک بیسکویتی فروشگاه اینترنتی نوروزخان ! title : بالشتک-بیسکویتی-فروشگاه-اینترنتی-نوروزخان8 ! desc : بالشتک بیسکویتی فروشگاه اینترنتی نوروزخان ! caption : بالشتک بیسکویتی فروشگاه اینترنتی نوروزخان | https://noruzkhan.com/wp-content/uploads/بالشتک-بیسکویتی-فروشگاه-اینترنتی-نوروزخان5.jpg ! alt : بالشتک بیسکویتی فروشگاه اینترنتی نوروزخان ! title : بالشتک-بیسکویتی-فروشگاه-اینترنتی-نوروزخا</t>
  </si>
  <si>
    <t>37.5</t>
  </si>
  <si>
    <t>https://noruzkhan.com/wp-content/uploads/بالشتک-بیسکویتی-فروشگاه-اینترنتی-نوروزخان3-1.jpg ! alt :  ! title : بالشتک بیسکویتی فروشگاه اینترنتی نوروزخان(3) ! desc :  ! caption :  | https://noruzkhan.com/wp-content/uploads/بالشتک-بیسکویتی-فروشگاه-اینترنتی-نوروزخان1.jpg ! alt :  ! title : بالشتک بیسکویتی فروشگاه اینترنتی نوروزخان(1) ! desc :  ! caption :  | https://noruzkhan.com/wp-content/uploads/بالشتک-بیسکویتی-فروشگاه-اینترنتی-نوروزخان7-1.jpg ! alt :  ! title : بالشتک بیسکویتی فروشگاه اینترنتی نوروزخان(7) ! desc :  ! caption :  | https://noruzkhan.com/wp-content/uploads/1-2-4.jpg ! alt : بالشتک بیسکویتی طرح دایره فروشگاه اینترنتی نوروزخان ! title : بالشتک بیسکویتی طرح دایره فروشگاه اینترنتی نوروزخان ! desc : بالشتک بیسکویتی طرح دایره فروشگاه اینترنتی نوروزخان ! caption : بالشتک بیسکویتی طرح دایره فروشگاه اینترنتی نوروزخان | https://noruzkhan.com/wp-content/uploads/1-3-3.jpg ! alt : بالشتک بیسکویتی طرح دایره فروشگاه اینترنتی نوروزخان ! title : بالشتک بیسکویتی طرح دایره فروشگاه اینترنتی نوروزخان ! desc : بالشتک</t>
  </si>
  <si>
    <t>151000</t>
  </si>
  <si>
    <t>115250</t>
  </si>
  <si>
    <t>چسب پهن مدل Endica اندیکا قرمز | 90 یارد</t>
  </si>
  <si>
    <t>چسب پهن مدل Endica اندیکا سبز | 90 یارد</t>
  </si>
  <si>
    <t>چسب پهن مدل Endica اندیکا زرد | 90 یارد</t>
  </si>
  <si>
    <t>285000</t>
  </si>
  <si>
    <t>https://noruzkhan.com/wp-content/uploads/کیسه-زباله-رولی-پرفراژدار-هونام-30-عددی-فروشگاه-اصلی-اینترنتی-نوروزخان.jpg ! alt : کیسه زباله رولی پرفراژدار هونام 30 عددی - فروشگاه اینترنتی نوروزخان ! title : کیسه-زباله-رولی-پرفراژدار-هونام-30-عددی-فروشگاه-اصلی-اینترنتی-نوروزخان ! desc :  ! caption :  | https://noruzkhan.com/wp-content/uploads/کیسه-زباله-رولی-پرفراژدار-هونام-30-عددی-فروشگاه-اینترنتی-نوروزخان-3.jpg ! alt : کیسه زباله رولی پرفراژدار هونام 30 عددی - فروشگاه اینترنتی نوروزخان ! title : کیسه-زباله-رولی-پرفراژدار-هونام-30-عددی-فروشگاه-اینترنتی-نوروزخان-3 ! desc :  ! caption :  | https://noruzkhan.com/wp-content/uploads/کیسه-زباله-رولی-پرفراژدار-هونام-30-عددی-فروشگاه-اینترنتی-نوروزخان.jpg ! alt : کیسه زباله رولی پرفراژدار هونام 30 عددی - فروشگاه اینترنتی نوروزخان ! title : کیسه-زباله-رولی-پرفراژدار-هونام-30-عددی-فروشگاه-اینترنتی-نوروزخان ! desc :  ! caption :  | https://noruzkhan.com/wp-content/uploads/کیسه-زباله-رولی-پرفراژدار-هونام-30-عددی-فروشگاه-اصلی-اینترنتی-نوروزخان4.jpg ! alt : کیسه زباله رولی پرفر</t>
  </si>
  <si>
    <t>چسب دو طرفه پلی استر شفاف 25 متری | عرض 1 سانت با ضخامت 0.2 میلیمتر | مدل 6665</t>
  </si>
  <si>
    <t>چسب-دو-طرفه-پلی-استر-شفاف-25-متری-عرض-1-سان</t>
  </si>
  <si>
    <t>NKH-4040712-1055</t>
  </si>
  <si>
    <t>https://noruzkhan.com/product/%da%86%d8%b3%d8%a8-%d8%af%d9%88-%d8%b7%d8%b1%d9%81%d9%87-%d9%be%d9%84%db%8c-%d8%a7%d8%b3%d8%aa%d8%b1-%d8%b4%d9%81%d8%a7%d9%81-25-%d9%85%d8%aa%d8%b1%db%8c-%d8%b9%d8%b1%d8%b6-1-%d8%b3%d8%a7%d9%86/</t>
  </si>
  <si>
    <t>120</t>
  </si>
  <si>
    <t>110</t>
  </si>
  <si>
    <t>90</t>
  </si>
  <si>
    <t>140</t>
  </si>
  <si>
    <t>170</t>
  </si>
  <si>
    <t>150</t>
  </si>
  <si>
    <t>2.5</t>
  </si>
  <si>
    <t>96250</t>
  </si>
  <si>
    <t>31</t>
  </si>
  <si>
    <t>27</t>
  </si>
  <si>
    <t>59</t>
  </si>
  <si>
    <t>26</t>
  </si>
  <si>
    <t>23.5</t>
  </si>
  <si>
    <t>24</t>
  </si>
  <si>
    <t>43</t>
  </si>
  <si>
    <t>49</t>
  </si>
  <si>
    <t>15000</t>
  </si>
  <si>
    <t>3.5</t>
  </si>
  <si>
    <t>https://noruzkhan.com/wp-content/uploads/بالشتک-بیسکویتی-ضخیم.jpg ! alt :  ! title : بالشتک-بیسکویتی-ضخیم ! desc :  ! caption :  | https://noruzkhan.com/wp-content/uploads/بالشتک-بیسکویتی-ضخیم.jpg-2.jpg ! alt :  ! title : بالشتک-بیسکویتی-ضخیم.jpg-2 ! desc :  ! caption :  | https://noruzkhan.com/wp-content/uploads/بالشتک-بیسکویتی-ضخیم3.jpg-2.jpg ! alt :  ! title : بالشتک-بیسکویتی-ضخیم3.jpg-2 ! desc :  ! caption :  | https://noruzkhan.com/wp-content/uploads/بالشتک-بیسکویتی-ضخیم4.jpg-2.jpg ! alt :  ! title : بالشتک-بیسکویتی-ضخیم4.jpg-2 ! desc :  ! caption :  | https://noruzkhan.com/wp-content/uploads/بالشتک-بیسکویتی-ضخیم5.jpg ! alt :  ! title : بالشتک-بیسکویتی-ضخیم5 ! desc :  ! caption :  | https://noruzkhan.com/wp-content/uploads/Untitled-1.jpg-پافی-1.jpg ! alt :  ! title : Untitled-1.jpg-پافی-1 ! desc :  ! caption :  | https://noruzkhan.com/wp-content/uploads/Untitled-1.jpg-پافی-2.jpg ! alt :  ! title : Untitled-1.jpg-پافی-2 ! desc :  ! caption :  | https://noruzkhan.com/wp-content/uploads/Untitled-1.jpg-پافی</t>
  </si>
  <si>
    <t>61</t>
  </si>
  <si>
    <t>0.5</t>
  </si>
  <si>
    <t>84</t>
  </si>
  <si>
    <t>0.7</t>
  </si>
  <si>
    <t>108</t>
  </si>
  <si>
    <t>0.9</t>
  </si>
  <si>
    <t>کیسه سه طرف دوخت بدون لبه (جنس نایلون) | سایز 100 * 110 | بسته 1 کیلویی</t>
  </si>
  <si>
    <t>کیسه-سه-طرف-دوخت-بدون-لبه-جنس-نایلون-سا</t>
  </si>
  <si>
    <t>NKH-14040726-0900</t>
  </si>
  <si>
    <t>https://noruzkhan.com/product/%da%a9%db%8c%d8%b3%d9%87-%d8%b3%d9%87-%d8%b7%d8%b1%d9%81-%d8%af%d9%88%d8%ae%d8%aa-%d8%a8%d8%af%d9%88%d9%86-%d9%84%d8%a8%d9%87-%d8%ac%d9%86%d8%b3-%d9%86%d8%a7%db%8c%d9%84%d9%88%d9%86-%d8%b3%d8%a7/</t>
  </si>
  <si>
    <t>119000</t>
  </si>
  <si>
    <t>198000</t>
  </si>
  <si>
    <t>158500</t>
  </si>
  <si>
    <t>297000</t>
  </si>
  <si>
    <t>79250</t>
  </si>
  <si>
    <t>44000</t>
  </si>
  <si>
    <t>39750</t>
  </si>
  <si>
    <t>[ninja_tables id="10017888737"]</t>
  </si>
  <si>
    <t>نایلون عریض شفاف (بدون UV) | ضخامت نازک | عرض 2 متر</t>
  </si>
  <si>
    <t>نایلون-عریض-شفاف-بدون-uv-ضخامت-نازک-عرض-2</t>
  </si>
  <si>
    <t>NKH-14040803-1200</t>
  </si>
  <si>
    <t>https://noruzkhan.com/wp-content/uploads/نایلون-عریض-عرض2-متر-فروشگاه-اینترنتی-نوروزخان-ضخامت-نازک.jpg ! alt :  ! title : نایلون-عریض-عرض2-متر-فروشگاه-اینترنتی-نوروزخان-ضخامت-نازک ! desc :  ! caption :</t>
  </si>
  <si>
    <t>پاکت-کرافت-ساده-خشکبار-2840-بسته-1-کیلویی</t>
  </si>
  <si>
    <t>[ninja_tables id="10017888790"]</t>
  </si>
  <si>
    <t>NKH-14040803-2300</t>
  </si>
  <si>
    <t>https://noruzkhan.com/product/%d9%be%d8%a7%da%a9%d8%aa-%da%a9%d8%b1%d8%a7%d9%81%d8%aa-%d8%b3%d8%a7%d8%af%d9%87-%d8%ae%d8%b4%da%a9%d8%a8%d8%a7%d8%b1-2840-%d8%a8%d8%b3%d8%aa%d9%87-1-%da%a9%db%8c%d9%84%d9%88%db%8c%db%8c/</t>
  </si>
  <si>
    <t>پاکت کرافت ساده (خشکبار) | 10*25 | بسته 1 کیلویی</t>
  </si>
  <si>
    <t>پاکت-کرافت-ساده-خشکبار-1025-بسته-1-کیلویی</t>
  </si>
  <si>
    <t>NKH-14040803-2301</t>
  </si>
  <si>
    <t>https://noruzkhan.com/product/%d9%be%d8%a7%da%a9%d8%aa-%da%a9%d8%b1%d8%a7%d9%81%d8%aa-%d8%b3%d8%a7%d8%af%d9%87-%d8%ae%d8%b4%da%a9%d8%a8%d8%a7%d8%b1-1025-%d8%a8%d8%b3%d8%aa%d9%87-1-%da%a9%db%8c%d9%84%d9%88%db%8c%db%8c/</t>
  </si>
  <si>
    <t>پاکت کرافت ساده (خشکبار) | 13*30 | بسته 1 کیلویی</t>
  </si>
  <si>
    <t>پاکت-کرافت-ساده-خشکبار-1330-بسته-1-کیلویی</t>
  </si>
  <si>
    <t>NKH-14040803-2302</t>
  </si>
  <si>
    <t>https://noruzkhan.com/product/%d9%be%d8%a7%da%a9%d8%aa-%da%a9%d8%b1%d8%a7%d9%81%d8%aa-%d8%b3%d8%a7%d8%af%d9%87-%d8%ae%d8%b4%da%a9%d8%a8%d8%a7%d8%b1-1330-%d8%a8%d8%b3%d8%aa%d9%87-1-%da%a9%db%8c%d9%84%d9%88%db%8c%db%8c/</t>
  </si>
  <si>
    <t>پاکت-کرافت-ساده-خشکبار-1318-بسته-1-کیلویی</t>
  </si>
  <si>
    <t>NKH-14040803-2303</t>
  </si>
  <si>
    <t>https://noruzkhan.com/product/%d9%be%d8%a7%da%a9%d8%aa-%da%a9%d8%b1%d8%a7%d9%81%d8%aa-%d8%b3%d8%a7%d8%af%d9%87-%d8%ae%d8%b4%da%a9%d8%a8%d8%a7%d8%b1-1318-%d8%a8%d8%b3%d8%aa%d9%87-1-%da%a9%db%8c%d9%84%d9%88%db%8c%db%8c/</t>
  </si>
  <si>
    <t>پاکت-کرافت-ساده-خشکبار-1530-بسته-1-کیلویی</t>
  </si>
  <si>
    <t>NKH-14040803-2304</t>
  </si>
  <si>
    <t>https://noruzkhan.com/product/%d9%be%d8%a7%da%a9%d8%aa-%da%a9%d8%b1%d8%a7%d9%81%d8%aa-%d8%b3%d8%a7%d8%af%d9%87-%d8%ae%d8%b4%da%a9%d8%a8%d8%a7%d8%b1-1530-%d8%a8%d8%b3%d8%aa%d9%87-1-%da%a9%db%8c%d9%84%d9%88%db%8c%db%8c/</t>
  </si>
  <si>
    <t>پاکت کرافت ساده (خشکبار) | 17*34 | بسته 1 کیلویی</t>
  </si>
  <si>
    <t>پاکت-کرافت-ساده-خشکبار-1734-بسته-1-کیلویی</t>
  </si>
  <si>
    <t>NKH-14040803-2305</t>
  </si>
  <si>
    <t>https://noruzkhan.com/product/%d9%be%d8%a7%da%a9%d8%aa-%da%a9%d8%b1%d8%a7%d9%81%d8%aa-%d8%b3%d8%a7%d8%af%d9%87-%d8%ae%d8%b4%da%a9%d8%a8%d8%a7%d8%b1-1734-%d8%a8%d8%b3%d8%aa%d9%87-1-%da%a9%db%8c%d9%84%d9%88%db%8c%db%8c/</t>
  </si>
  <si>
    <t>پاکت کرافت ساده (خشکبار) | 19*37 | بسته 1 کیلویی</t>
  </si>
  <si>
    <t>پاکت-کرافت-ساده-خشکبار-1937-بسته-1-کیلویی</t>
  </si>
  <si>
    <t>NKH-14040803-2306</t>
  </si>
  <si>
    <t>https://noruzkhan.com/product/%d9%be%d8%a7%da%a9%d8%aa-%da%a9%d8%b1%d8%a7%d9%81%d8%aa-%d8%b3%d8%a7%d8%af%d9%87-%d8%ae%d8%b4%da%a9%d8%a8%d8%a7%d8%b1-1937-%d8%a8%d8%b3%d8%aa%d9%87-1-%da%a9%db%8c%d9%84%d9%88%db%8c%db%8c/</t>
  </si>
  <si>
    <t>پاکت کرافت ساده (خشکبار) | 23*42 | بسته 1 کیلویی</t>
  </si>
  <si>
    <t>پاکت-کرافت-ساده-خشکبار-2342-بسته-1-کیلویی</t>
  </si>
  <si>
    <t>NKH-14040803-2307</t>
  </si>
  <si>
    <t>42</t>
  </si>
  <si>
    <t>https://noruzkhan.com/product/%d9%be%d8%a7%da%a9%d8%aa-%da%a9%d8%b1%d8%a7%d9%81%d8%aa-%d8%b3%d8%a7%d8%af%d9%87-%d8%ae%d8%b4%da%a9%d8%a8%d8%a7%d8%b1-2342-%d8%a8%d8%b3%d8%aa%d9%87-1-%da%a9%db%8c%d9%84%d9%88%db%8c%db%8c/</t>
  </si>
  <si>
    <t>پاکت-کرافت-ساده-خشکبار-2335-بسته-1-کیلویی</t>
  </si>
  <si>
    <t>NKH-14040803-2308</t>
  </si>
  <si>
    <t>https://noruzkhan.com/product/%d9%be%d8%a7%da%a9%d8%aa-%da%a9%d8%b1%d8%a7%d9%81%d8%aa-%d8%b3%d8%a7%d8%af%d9%87-%d8%ae%d8%b4%da%a9%d8%a8%d8%a7%d8%b1-2335-%d8%a8%d8%b3%d8%aa%d9%87-1-%da%a9%db%8c%d9%84%d9%88%db%8c%db%8c/</t>
  </si>
  <si>
    <t>پاکت-کرافت-ساده-خشکبار-2832-بسته-1-کیلویی</t>
  </si>
  <si>
    <t>NKH-14040803-2309</t>
  </si>
  <si>
    <t>https://noruzkhan.com/product/%d9%be%d8%a7%da%a9%d8%aa-%da%a9%d8%b1%d8%a7%d9%81%d8%aa-%d8%b3%d8%a7%d8%af%d9%87-%d8%ae%d8%b4%da%a9%d8%a8%d8%a7%d8%b1-2832-%d8%a8%d8%b3%d8%aa%d9%87-1-%da%a9%db%8c%d9%84%d9%88%db%8c%db%8c/</t>
  </si>
  <si>
    <t>Supplier</t>
  </si>
  <si>
    <t>هادیان</t>
  </si>
  <si>
    <t>قادری</t>
  </si>
  <si>
    <t>مقیمی</t>
  </si>
  <si>
    <t>مهدوی</t>
  </si>
  <si>
    <t>قرابی</t>
  </si>
  <si>
    <t>کفایتی</t>
  </si>
  <si>
    <t>اقبال</t>
  </si>
  <si>
    <t>پرسپولیس</t>
  </si>
  <si>
    <t>پوشش پلاستیک</t>
  </si>
  <si>
    <t>پلاستیک</t>
  </si>
  <si>
    <t>سرپولک</t>
  </si>
  <si>
    <t>خدامرادی</t>
  </si>
  <si>
    <t>مقدم</t>
  </si>
  <si>
    <t>شیخ هادی</t>
  </si>
  <si>
    <t>پناهی</t>
  </si>
  <si>
    <t>آقای ذبیح</t>
  </si>
  <si>
    <t>مهربان</t>
  </si>
  <si>
    <t>کارگاه</t>
  </si>
  <si>
    <t>فوم خرد</t>
  </si>
  <si>
    <t>افشین</t>
  </si>
  <si>
    <t>https://noruzkhan.com/?post_type=product&amp;p=10017888758</t>
  </si>
  <si>
    <t>نایلون عریض شفاف (بدون UV) | ضخامت متوسط | عرض 2 متر</t>
  </si>
  <si>
    <t>نایلون-عریض-شفاف-بدون-uv-ضخامت-متوسط-عر</t>
  </si>
  <si>
    <t>[ninja_tables id="10017888864"]</t>
  </si>
  <si>
    <t>NKH-14040806-1400</t>
  </si>
  <si>
    <t>https://noruzkhan.com/wp-content/uploads/نایلون-عریض-عرض-2-متر-فروشگاه-اینترنتی-نوروزخان-ضخامت-متوسط.jpg ! alt :  ! title : نایلون-عریض-عرض-2-متر-فروشگاه-اینترنتی-نوروزخان-ضخامت-متوسط ! desc :  ! caption :</t>
  </si>
  <si>
    <t>https://noruzkhan.com/product/%d9%86%d8%a7%db%8c%d9%84%d9%88%d9%86-%d8%b9%d8%b1%db%8c%d8%b6-%d8%b4%d9%81%d8%a7%d9%81-%d8%a8%d8%af%d9%88%d9%86-uv-%d8%b6%d8%ae%d8%a7%d9%85%d8%aa-%d9%85%d8%aa%d9%88%d8%b3%d8%b7-%d8%b9%d8%b1/</t>
  </si>
  <si>
    <t>نایلون عریض شفاف (بدون UV) | ضخامت متوسط | عرض 3 متر</t>
  </si>
  <si>
    <t>نایلون-عریض-شفاف-بدون-uv-ضخامت-متوسط-عر-2</t>
  </si>
  <si>
    <t>NKH-14040806-1401</t>
  </si>
  <si>
    <t>https://noruzkhan.com/wp-content/uploads/نایلون-عریض-عرض-3متر-فروشگاه-اینترنتی-نوروزخان-ضخامت-متوسط.jpg ! alt :  ! title : نایلون-عریض-عرض-3متر-فروشگاه-اینترنتی-نوروزخان-ضخامت-متوسط ! desc :  ! caption :</t>
  </si>
  <si>
    <t>https://noruzkhan.com/product/%d9%86%d8%a7%db%8c%d9%84%d9%88%d9%86-%d8%b9%d8%b1%db%8c%d8%b6-%d8%b4%d9%81%d8%a7%d9%81-%d8%a8%d8%af%d9%88%d9%86-uv-%d8%b6%d8%ae%d8%a7%d9%85%d8%aa-%d9%85%d8%aa%d9%88%d8%b3%d8%b7-%d8%b9%d8%b1-2/</t>
  </si>
  <si>
    <t>نایلون عریض شفاف (بدون UV) | ضخامت متوسط | عرض 4 متر</t>
  </si>
  <si>
    <t>نایلون-عریض-شفاف-بدون-uv-ضخامت-متوسط-عر-3</t>
  </si>
  <si>
    <t>NKH-14040807-1900</t>
  </si>
  <si>
    <t>https://noruzkhan.com/wp-content/uploads/نایلون-عریض-عرض-4-متر-فروشگاه-اینترنتی-نوروزخان-ضخامت-متوسط.jpg ! alt :  ! title : نایلون-عریض-عرض-4-متر-فروشگاه-اینترنتی-نوروزخان-ضخامت-متوسط ! desc :  ! caption :</t>
  </si>
  <si>
    <t>https://noruzkhan.com/product/%d9%86%d8%a7%db%8c%d9%84%d9%88%d9%86-%d8%b9%d8%b1%db%8c%d8%b6-%d8%b4%d9%81%d8%a7%d9%81-%d8%a8%d8%af%d9%88%d9%86-uv-%d8%b6%d8%ae%d8%a7%d9%85%d8%aa-%d9%85%d8%aa%d9%88%d8%b3%d8%b7-%d8%b9%d8%b1-3/</t>
  </si>
  <si>
    <t>نایلون عریض شفاف (بدون UV) | ضخامت متوسط | عرض 6 متر</t>
  </si>
  <si>
    <t>نایلون-عریض-شفاف-بدون-uv-ضخامت-متوسط-عر-4</t>
  </si>
  <si>
    <t>NKH-14040807-1930</t>
  </si>
  <si>
    <t>https://noruzkhan.com/wp-content/uploads/نایلون-عریض-عرض-6-متر-فروشگاه-اینترنتی-نوروزخان-ضخامت-متوسط.jpg ! alt :  ! title : نایلون-عریض-عرض-6-متر-فروشگاه-اینترنتی-نوروزخان-ضخامت-متوسط ! desc :  ! caption :</t>
  </si>
  <si>
    <t>https://noruzkhan.com/product/%d9%86%d8%a7%db%8c%d9%84%d9%88%d9%86-%d8%b9%d8%b1%db%8c%d8%b6-%d8%b4%d9%81%d8%a7%d9%81-%d8%a8%d8%af%d9%88%d9%86-uv-%d8%b6%d8%ae%d8%a7%d9%85%d8%aa-%d9%85%d8%aa%d9%88%d8%b3%d8%b7-%d8%b9%d8%b1-4/</t>
  </si>
  <si>
    <t>نایلون عریض شفاف (بدون UV) | ضخامت متوسط | عرض 8 متر</t>
  </si>
  <si>
    <t>نایلون-عریض-شفاف-بدون-uv-ضخامت-متوسط-عر-5</t>
  </si>
  <si>
    <t>NKH-14040807-1932</t>
  </si>
  <si>
    <t>https://noruzkhan.com/wp-content/uploads/نایلون-عریض-عرض-8-متر-فروشگاه-اینترنتی-نوروزخان-ضخامت-متوسط.jpg ! alt :  ! title : نایلون-عریض-عرض-8-متر-فروشگاه-اینترنتی-نوروزخان-ضخامت-متوسط ! desc :  ! caption :</t>
  </si>
  <si>
    <t>https://noruzkhan.com/product/%d9%86%d8%a7%db%8c%d9%84%d9%88%d9%86-%d8%b9%d8%b1%db%8c%d8%b6-%d8%b4%d9%81%d8%a7%d9%81-%d8%a8%d8%af%d9%88%d9%86-uv-%d8%b6%d8%ae%d8%a7%d9%85%d8%aa-%d9%85%d8%aa%d9%88%d8%b3%d8%b7-%d8%b9%d8%b1-5/</t>
  </si>
  <si>
    <t>نایلون عریض شفاف (آنتی UV) | ضخامت متوسط | عرض 8 متر</t>
  </si>
  <si>
    <t>نایلون-عریض-شفاف-آنتی-uv-ضخامت-متوسط-عر</t>
  </si>
  <si>
    <t>NKH-14040807-1945</t>
  </si>
  <si>
    <t>https://noruzkhan.com/wp-content/uploads/نایلون-عریض-آنتی-یو-وی-یو-وی-دار-5-درصد-عرض-8-متر-در-فروشگاه-اینترنتی-نوروزخان.jpg ! alt :  ! title : نایلون-عریض-آنتی-یو-وی-یو-وی-دار-5-درصد-عرض-8-متر-در-فروشگاه-اینترنتی-نوروزخان ! desc :  ! caption :</t>
  </si>
  <si>
    <t>https://noruzkhan.com/product/%d9%86%d8%a7%db%8c%d9%84%d9%88%d9%86-%d8%b9%d8%b1%db%8c%d8%b6-%d8%b4%d9%81%d8%a7%d9%81-%d8%a2%d9%86%d8%aa%db%8c-uv-%d8%b6%d8%ae%d8%a7%d9%85%d8%aa-%d9%85%d8%aa%d9%88%d8%b3%d8%b7-%d8%b9%d8%b1/</t>
  </si>
  <si>
    <t>https://noruzkhan.com/?post_type=product&amp;p=10017876187</t>
  </si>
  <si>
    <t>https://noruzkhan.com/?post_type=product&amp;p=10017876193</t>
  </si>
  <si>
    <t>https://noruzkhan.com/?post_type=product&amp;p=10017876195</t>
  </si>
  <si>
    <t>https://noruzkhan.com/?post_type=product&amp;p=10017876201</t>
  </si>
  <si>
    <t>https://noruzkhan.com/?post_type=product&amp;p=10017876203</t>
  </si>
  <si>
    <t>https://noruzkhan.com/?post_type=product&amp;p=10017876207</t>
  </si>
  <si>
    <t>https://noruzkhan.com/?post_type=product&amp;p=10017876210</t>
  </si>
  <si>
    <t>[ninja_tables id="10017888894"]</t>
  </si>
  <si>
    <t>سلفون استرچ صنعتی (اسباب کشی و بسته بندی لوازم) | عرض رول: 150 سانت | طول: 750 متر</t>
  </si>
  <si>
    <t>بین الحرمین</t>
  </si>
  <si>
    <t>سانت 5 متری</t>
  </si>
  <si>
    <t>سانت 50 متری</t>
  </si>
  <si>
    <t>کیسه-نایلونی-پاکتی-خیاری-شفاف-بدون-لبه</t>
  </si>
  <si>
    <t>[ninja_tables id="10017888920"]</t>
  </si>
  <si>
    <t>https://noruzkhan.com/product/%da%a9%db%8c%d8%b3%d9%87-%d9%86%d8%a7%db%8c%d9%84%d9%88%d9%86%db%8c-%d9%be%d8%a7%da%a9%d8%aa%db%8c-%d8%ae%db%8c%d8%a7%d8%b1%db%8c-%d8%b4%d9%81%d8%a7%d9%81-%d8%a8%d8%af%d9%88%d9%86-%d9%84%d8%a8%d9%87/</t>
  </si>
  <si>
    <t>کیسه-نایلونی-ساده-شفاف-لب-به-لب-15در20-بسته-1</t>
  </si>
  <si>
    <t>[ninja_tables id="10017888915"]</t>
  </si>
  <si>
    <t>https://noruzkhan.com/product/%da%a9%db%8c%d8%b3%d9%87-%d9%86%d8%a7%db%8c%d9%84%d9%88%d9%86%db%8c-%d8%b3%d8%a7%d8%af%d9%87-%d8%b4%d9%81%d8%a7%d9%81-%d9%84%d8%a8-%d8%a8%d9%87-%d9%84%d8%a8-15%d8%af%d8%b120-%d8%a8%d8%b3%d8%aa%d9%87-1/</t>
  </si>
  <si>
    <t>https://noruzkhan.com/?post_type=product&amp;p=10017877989</t>
  </si>
  <si>
    <t>1907500</t>
  </si>
  <si>
    <t>1620000</t>
  </si>
  <si>
    <t>https://noruzkhan.com/?post_type=product&amp;p=10017877653</t>
  </si>
  <si>
    <t>https://noruzkhan.com/?post_type=product&amp;p=10017877654</t>
  </si>
  <si>
    <t>کیسه نایلونی پاکتی (خیاری) ضخیم بدون لبه | 70*90 | بسته 1 کیلویی</t>
  </si>
  <si>
    <t>NKH-14040811-1200</t>
  </si>
  <si>
    <t>کیسه نایلونی پاکتی (خیاری) ضخیم بدون لبه | 100*130 | بسته 1 کیلویی</t>
  </si>
  <si>
    <t>کیسه-نایلونی-پاکتی-خیاری-ضخیم-بدون-لبه-6</t>
  </si>
  <si>
    <t>NKH-14040811-1204</t>
  </si>
  <si>
    <t>https://noruzkhan.com/product/%da%a9%db%8c%d8%b3%d9%87-%d9%86%d8%a7%db%8c%d9%84%d9%88%d9%86%db%8c-%d9%be%d8%a7%da%a9%d8%aa%db%8c-%d8%ae%db%8c%d8%a7%d8%b1%db%8c-%d8%b6%d8%ae%db%8c%d9%85-%d8%a8%d8%af%d9%88%d9%86-%d9%84%d8%a8%d9%87-6/</t>
  </si>
  <si>
    <t>کیسه-نایلونی-ساده-شفاف-لب-به-لب-ضخیم-2030-ب</t>
  </si>
  <si>
    <t>NKH-14040811-1216</t>
  </si>
  <si>
    <t>https://noruzkhan.com/product/%da%a9%db%8c%d8%b3%d9%87-%d9%86%d8%a7%db%8c%d9%84%d9%88%d9%86%db%8c-%d8%b3%d8%a7%d8%af%d9%87-%d8%b4%d9%81%d8%a7%d9%81-%d9%84%d8%a8-%d8%a8%d9%87-%d9%84%d8%a8-%d8%b6%d8%ae%db%8c%d9%85-2030-%d8%a8/</t>
  </si>
  <si>
    <t>کیسه نایلونی ساده شفاف (لب به لب) ضخیم| 15*20 | بسته 1 کیلویی</t>
  </si>
  <si>
    <t>کیسه-نایلونی-ساده-شفاف-لب-به-لب-ضخیم-1520-ب</t>
  </si>
  <si>
    <t>NKH-14040811-1221</t>
  </si>
  <si>
    <t>https://noruzkhan.com/product/%da%a9%db%8c%d8%b3%d9%87-%d9%86%d8%a7%db%8c%d9%84%d9%88%d9%86%db%8c-%d8%b3%d8%a7%d8%af%d9%87-%d8%b4%d9%81%d8%a7%d9%81-%d9%84%d8%a8-%d8%a8%d9%87-%d9%84%d8%a8-%d8%b6%d8%ae%db%8c%d9%85-1520-%d8%a8/</t>
  </si>
  <si>
    <t>کیسه-نایلونی-ساده-شفاف-لب-به-لب-عادی-2030-ب</t>
  </si>
  <si>
    <t>NKH-14040811-1222</t>
  </si>
  <si>
    <t>https://noruzkhan.com/product/%da%a9%db%8c%d8%b3%d9%87-%d9%86%d8%a7%db%8c%d9%84%d9%88%d9%86%db%8c-%d8%b3%d8%a7%d8%af%d9%87-%d8%b4%d9%81%d8%a7%d9%81-%d9%84%d8%a8-%d8%a8%d9%87-%d9%84%d8%a8-%d8%b9%d8%a7%d8%af%db%8c-2030-%d8%a8/</t>
  </si>
  <si>
    <t>کیسه-نایلونی-ساده-شفاف-لب-به-لب-ضخیم-2535-ب</t>
  </si>
  <si>
    <t>NKH-14040811-1217</t>
  </si>
  <si>
    <t>https://noruzkhan.com/product/%da%a9%db%8c%d8%b3%d9%87-%d9%86%d8%a7%db%8c%d9%84%d9%88%d9%86%db%8c-%d8%b3%d8%a7%d8%af%d9%87-%d8%b4%d9%81%d8%a7%d9%81-%d9%84%d8%a8-%d8%a8%d9%87-%d9%84%d8%a8-%d8%b6%d8%ae%db%8c%d9%85-2535-%d8%a8/</t>
  </si>
  <si>
    <t>کیسه-نایلونی-ساده-شفاف-لب-به-لب-عادی-2535-ب</t>
  </si>
  <si>
    <t>NKH-14040811-1223</t>
  </si>
  <si>
    <t>https://noruzkhan.com/product/%da%a9%db%8c%d8%b3%d9%87-%d9%86%d8%a7%db%8c%d9%84%d9%88%d9%86%db%8c-%d8%b3%d8%a7%d8%af%d9%87-%d8%b4%d9%81%d8%a7%d9%81-%d9%84%d8%a8-%d8%a8%d9%87-%d9%84%d8%a8-%d8%b9%d8%a7%d8%af%db%8c-2535-%d8%a8/</t>
  </si>
  <si>
    <t>کیسه-نایلونی-ساده-شفاف-لب-به-لب-ضخیم-3040-ب</t>
  </si>
  <si>
    <t>NKH-14040811-1218</t>
  </si>
  <si>
    <t>https://noruzkhan.com/product/%da%a9%db%8c%d8%b3%d9%87-%d9%86%d8%a7%db%8c%d9%84%d9%88%d9%86%db%8c-%d8%b3%d8%a7%d8%af%d9%87-%d8%b4%d9%81%d8%a7%d9%81-%d9%84%d8%a8-%d8%a8%d9%87-%d9%84%d8%a8-%d8%b6%d8%ae%db%8c%d9%85-3040-%d8%a8/</t>
  </si>
  <si>
    <t>کیسه-نایلونی-ساده-شفاف-لب-به-لب-عادی-3040-ب</t>
  </si>
  <si>
    <t>NKH-14040811-1224</t>
  </si>
  <si>
    <t>https://noruzkhan.com/product/%da%a9%db%8c%d8%b3%d9%87-%d9%86%d8%a7%db%8c%d9%84%d9%88%d9%86%db%8c-%d8%b3%d8%a7%d8%af%d9%87-%d8%b4%d9%81%d8%a7%d9%81-%d9%84%d8%a8-%d8%a8%d9%87-%d9%84%d8%a8-%d8%b9%d8%a7%d8%af%db%8c-3040-%d8%a8/</t>
  </si>
  <si>
    <t>کیسه-نایلونی-ساده-شفاف-لب-به-لب-ضخیم-3550-ب</t>
  </si>
  <si>
    <t>NKH-14040811-1219</t>
  </si>
  <si>
    <t>https://noruzkhan.com/product/%da%a9%db%8c%d8%b3%d9%87-%d9%86%d8%a7%db%8c%d9%84%d9%88%d9%86%db%8c-%d8%b3%d8%a7%d8%af%d9%87-%d8%b4%d9%81%d8%a7%d9%81-%d9%84%d8%a8-%d8%a8%d9%87-%d9%84%d8%a8-%d8%b6%d8%ae%db%8c%d9%85-3550-%d8%a8/</t>
  </si>
  <si>
    <t>کیسه-نایلونی-ساده-شفاف-لب-به-لب-عادی-3550-ب</t>
  </si>
  <si>
    <t>NKH-14040811-1225</t>
  </si>
  <si>
    <t>https://noruzkhan.com/product/%da%a9%db%8c%d8%b3%d9%87-%d9%86%d8%a7%db%8c%d9%84%d9%88%d9%86%db%8c-%d8%b3%d8%a7%d8%af%d9%87-%d8%b4%d9%81%d8%a7%d9%81-%d9%84%d8%a8-%d8%a8%d9%87-%d9%84%d8%a8-%d8%b9%d8%a7%d8%af%db%8c-3550-%d8%a8/</t>
  </si>
  <si>
    <t>کیسه-نایلونی-ساده-شفاف-لب-به-لب-عادی-4060-ب</t>
  </si>
  <si>
    <t>NKH-14040811-1220</t>
  </si>
  <si>
    <t>https://noruzkhan.com/product/%da%a9%db%8c%d8%b3%d9%87-%d9%86%d8%a7%db%8c%d9%84%d9%88%d9%86%db%8c-%d8%b3%d8%a7%d8%af%d9%87-%d8%b4%d9%81%d8%a7%d9%81-%d9%84%d8%a8-%d8%a8%d9%87-%d9%84%d8%a8-%d8%b9%d8%a7%d8%af%db%8c-4060-%d8%a8/</t>
  </si>
  <si>
    <t>کیسه-نایلونی-ساده-شفاف-لب-به-لب-عادی-4060-ب-2</t>
  </si>
  <si>
    <t>NKH-14040811-1226</t>
  </si>
  <si>
    <t>https://noruzkhan.com/product/%da%a9%db%8c%d8%b3%d9%87-%d9%86%d8%a7%db%8c%d9%84%d9%88%d9%86%db%8c-%d8%b3%d8%a7%d8%af%d9%87-%d8%b4%d9%81%d8%a7%d9%81-%d9%84%d8%a8-%d8%a8%d9%87-%d9%84%d8%a8-%d8%b9%d8%a7%d8%af%db%8c-4060-%d8%a8-2/</t>
  </si>
  <si>
    <t>کیسه-نایلونی-ساده-شفاف-لب-به-لب-عادی-5070-ب</t>
  </si>
  <si>
    <t>NKH-14040811-1227</t>
  </si>
  <si>
    <t>https://noruzkhan.com/product/%da%a9%db%8c%d8%b3%d9%87-%d9%86%d8%a7%db%8c%d9%84%d9%88%d9%86%db%8c-%d8%b3%d8%a7%d8%af%d9%87-%d8%b4%d9%81%d8%a7%d9%81-%d9%84%d8%a8-%d8%a8%d9%87-%d9%84%d8%a8-%d8%b9%d8%a7%d8%af%db%8c-5070-%d8%a8/</t>
  </si>
  <si>
    <t>کیسه-نایلونی-ساده-شفاف-لب-به-لب-عادی-6080-ب</t>
  </si>
  <si>
    <t>NKH-14040811-1228</t>
  </si>
  <si>
    <t>https://noruzkhan.com/product/%da%a9%db%8c%d8%b3%d9%87-%d9%86%d8%a7%db%8c%d9%84%d9%88%d9%86%db%8c-%d8%b3%d8%a7%d8%af%d9%87-%d8%b4%d9%81%d8%a7%d9%81-%d9%84%d8%a8-%d8%a8%d9%87-%d9%84%d8%a8-%d8%b9%d8%a7%d8%af%db%8c-6080-%d8%a8/</t>
  </si>
  <si>
    <t>NKH-14040811-1229</t>
  </si>
  <si>
    <t>کیسه نایلونی پاکتی (خیاری) ضخیم بدون لبه | 35*65 | بسته 1 کیلویی</t>
  </si>
  <si>
    <t>کیسه-نایلونی-پاکتی-خیاری-ضخیم-بدون-لبه</t>
  </si>
  <si>
    <t>NKH-14040811-1206</t>
  </si>
  <si>
    <t>https://noruzkhan.com/product/%da%a9%db%8c%d8%b3%d9%87-%d9%86%d8%a7%db%8c%d9%84%d9%88%d9%86%db%8c-%d9%be%d8%a7%da%a9%d8%aa%db%8c-%d8%ae%db%8c%d8%a7%d8%b1%db%8c-%d8%b6%d8%ae%db%8c%d9%85-%d8%a8%d8%af%d9%88%d9%86-%d9%84%d8%a8%d9%87/</t>
  </si>
  <si>
    <t>کیسه نایلونی پاکتی (خیاری) ضخیم بدون لبه | 40*80 | بسته 1 کیلویی</t>
  </si>
  <si>
    <t>کیسه-نایلونی-پاکتی-خیاری-ضخیم-بدون-لبه-2</t>
  </si>
  <si>
    <t>NKH-14040811-1205</t>
  </si>
  <si>
    <t>https://noruzkhan.com/product/%da%a9%db%8c%d8%b3%d9%87-%d9%86%d8%a7%db%8c%d9%84%d9%88%d9%86%db%8c-%d9%be%d8%a7%da%a9%d8%aa%db%8c-%d8%ae%db%8c%d8%a7%d8%b1%db%8c-%d8%b6%d8%ae%db%8c%d9%85-%d8%a8%d8%af%d9%88%d9%86-%d9%84%d8%a8%d9%87-2/</t>
  </si>
  <si>
    <t>کیسه نایلونی پاکتی (خیاری) ضخیم بدون لبه | 50*100 | بسته 1 کیلویی</t>
  </si>
  <si>
    <t>کیسه-نایلونی-پاکتی-خیاری-ضخیم-بدون-لبه-3</t>
  </si>
  <si>
    <t>NKH-14040811-1207</t>
  </si>
  <si>
    <t>https://noruzkhan.com/product/%da%a9%db%8c%d8%b3%d9%87-%d9%86%d8%a7%db%8c%d9%84%d9%88%d9%86%db%8c-%d9%be%d8%a7%da%a9%d8%aa%db%8c-%d8%ae%db%8c%d8%a7%d8%b1%db%8c-%d8%b6%d8%ae%db%8c%d9%85-%d8%a8%d8%af%d9%88%d9%86-%d9%84%d8%a8%d9%87-3/</t>
  </si>
  <si>
    <t>کیسه نایلونی پاکتی (خیاری) ضخیم بدون لبه | 80*100 | بسته 1 کیلویی</t>
  </si>
  <si>
    <t>کیسه-نایلونی-پاکتی-خیاری-ضخیم-بدون-لبه-4</t>
  </si>
  <si>
    <t>NKH-14040811-1201</t>
  </si>
  <si>
    <t>https://noruzkhan.com/product/%da%a9%db%8c%d8%b3%d9%87-%d9%86%d8%a7%db%8c%d9%84%d9%88%d9%86%db%8c-%d9%be%d8%a7%da%a9%d8%aa%db%8c-%d8%ae%db%8c%d8%a7%d8%b1%db%8c-%d8%b6%d8%ae%db%8c%d9%85-%d8%a8%d8%af%d9%88%d9%86-%d9%84%d8%a8%d9%87-4/</t>
  </si>
  <si>
    <t>کیسه نایلونی پاکتی (خیاری) ضخیم بدون لبه | 90*120 | بسته 1 کیلویی</t>
  </si>
  <si>
    <t>کیسه-نایلونی-پاکتی-خیاری-ضخیم-بدون-لبه-5</t>
  </si>
  <si>
    <t>NKH-14040811-1203</t>
  </si>
  <si>
    <t>https://noruzkhan.com/product/%da%a9%db%8c%d8%b3%d9%87-%d9%86%d8%a7%db%8c%d9%84%d9%88%d9%86%db%8c-%d9%be%d8%a7%da%a9%d8%aa%db%8c-%d8%ae%db%8c%d8%a7%d8%b1%db%8c-%d8%b6%d8%ae%db%8c%d9%85-%d8%a8%d8%af%d9%88%d9%86-%d9%84%d8%a8%d9%87-5/</t>
  </si>
  <si>
    <t>کیسه نایلونی پاکتی (خیاری) ضخیم بدون لبه | 80*120 | بسته 1 کیلویی</t>
  </si>
  <si>
    <t>کیسه-نایلونی-پاکتی-خیاری-ضخیم-بدون-لبه-7</t>
  </si>
  <si>
    <t>NKH-14040811-1202</t>
  </si>
  <si>
    <t>https://noruzkhan.com/product/%da%a9%db%8c%d8%b3%d9%87-%d9%86%d8%a7%db%8c%d9%84%d9%88%d9%86%db%8c-%d9%be%d8%a7%da%a9%d8%aa%db%8c-%d8%ae%db%8c%d8%a7%d8%b1%db%8c-%d8%b6%d8%ae%db%8c%d9%85-%d8%a8%d8%af%d9%88%d9%86-%d9%84%d8%a8%d9%87-7/</t>
  </si>
  <si>
    <t>NKH-14040811-1215</t>
  </si>
  <si>
    <t>کیسه نایلونی ساده شفاف (لب به لب) نازک | 15*20 | بسته 1 کیلویی</t>
  </si>
  <si>
    <t>کیسه نایلونی ساده شفاف (لب به لب) ضخیم | 20*30 | بسته 1 کیلویی</t>
  </si>
  <si>
    <t>کیسه نایلونی ساده شفاف (لب به لب) نازک | 20*30 | بسته 1 کیلویی</t>
  </si>
  <si>
    <t>کیسه نایلونی ساده شفاف (لب به لب) ضخیم | 25*35 | بسته 1 کیلویی</t>
  </si>
  <si>
    <t>کیسه نایلونی ساده شفاف (لب به لب) نازک | 25*35 | بسته 1 کیلویی</t>
  </si>
  <si>
    <t>کیسه نایلونی ساده شفاف (لب به لب) ضخیم | 30*40 | بسته 1 کیلویی</t>
  </si>
  <si>
    <t>کیسه نایلونی ساده شفاف (لب به لب) نازک | 30*40 | بسته 1 کیلویی</t>
  </si>
  <si>
    <t>کیسه نایلونی ساده شفاف (لب به لب) ضخیم | 35*50 | بسته 1 کیلویی</t>
  </si>
  <si>
    <t>کیسه نایلونی ساده شفاف (لب به لب) نازک | 35*50 | بسته 1 کیلویی</t>
  </si>
  <si>
    <t>کیسه نایلونی ساده شفاف (لب به لب) ضخیم | 40*60 | بسته 1 کیلویی</t>
  </si>
  <si>
    <t>کیسه نایلونی ساده شفاف (لب به لب) نازک | 40*60 | بسته 1 کیلویی</t>
  </si>
  <si>
    <t>کیسه نایلونی ساده شفاف (لب به لب) نازک | 50*70 | بسته 1 کیلویی</t>
  </si>
  <si>
    <t>کیسه نایلونی ساده شفاف (لب به لب) نازک | 60*80 | بسته 1 کیلویی</t>
  </si>
  <si>
    <t>کیسه نایلونی ساده شفاف (لب به لب) نازک | 60*90 | بسته 1 کیلویی</t>
  </si>
  <si>
    <t>کاغذ روغنی | 100*70 | بسته 1 کیلویی</t>
  </si>
  <si>
    <t>کاغذ-روغنی-100در70-بسته-1-کیلویی</t>
  </si>
  <si>
    <t>[ninja_tables id='10017889321']</t>
  </si>
  <si>
    <t>NKH-14040814-1200</t>
  </si>
  <si>
    <t>https://noruzkhan.com/product/%da%a9%d8%a7%d8%ba%d8%b0-%d8%b1%d9%88%d8%ba%d9%86%db%8c-100%d8%af%d8%b170-%d8%a8%d8%b3%d8%aa%d9%87-1-%da%a9%db%8c%d9%84%d9%88%db%8c%db%8c/</t>
  </si>
  <si>
    <t>کاغذ روغنی | 35*25 | بسته 1 کیلویی</t>
  </si>
  <si>
    <t>کاغذ-روغنی-35در25-بسته-1-کیلویی</t>
  </si>
  <si>
    <t>NKH-14040814-1201</t>
  </si>
  <si>
    <t>https://noruzkhan.com/product/%da%a9%d8%a7%d8%ba%d8%b0-%d8%b1%d9%88%d8%ba%d9%86%db%8c-35%d8%af%d8%b125-%d8%a8%d8%b3%d8%aa%d9%87-1-%da%a9%db%8c%d9%84%d9%88%db%8c%db%8c/</t>
  </si>
  <si>
    <t>کاغذ روغنی | 35*33 | بسته 1 کیلویی</t>
  </si>
  <si>
    <t>کاغذ-روغنی-35در33-بسته-1-کیلویی</t>
  </si>
  <si>
    <t>NKH-14040814-1201-1</t>
  </si>
  <si>
    <t>https://noruzkhan.com/product/%da%a9%d8%a7%d8%ba%d8%b0-%d8%b1%d9%88%d8%ba%d9%86%db%8c-35%d8%af%d8%b133-%d8%a8%d8%b3%d8%aa%d9%87-1-%da%a9%db%8c%d9%84%d9%88%db%8c%db%8c/</t>
  </si>
  <si>
    <t>کاغذ روغنی | 23*25 | بسته 1 کیلویی</t>
  </si>
  <si>
    <t>کاغذ-روغنی-23در25-بسته-1-کیلویی</t>
  </si>
  <si>
    <t>NKH-14040814-1203</t>
  </si>
  <si>
    <t>https://noruzkhan.com/product/%da%a9%d8%a7%d8%ba%d8%b0-%d8%b1%d9%88%d8%ba%d9%86%db%8c-23%d8%af%d8%b125-%d8%a8%d8%b3%d8%aa%d9%87-1-%da%a9%db%8c%d9%84%d9%88%db%8c%db%8c/</t>
  </si>
  <si>
    <t>کاغذ کرافت زرد خارجی (هندی / روسی) | 100*70 | بسته 1 کیلویی</t>
  </si>
  <si>
    <t>کاغذ-کرافت-زرد-خارجی-هندی-روسی-100در70-بست</t>
  </si>
  <si>
    <t>NKH-14040814-12030</t>
  </si>
  <si>
    <t>https://noruzkhan.com/product/%da%a9%d8%a7%d8%ba%d8%b0-%da%a9%d8%b1%d8%a7%d9%81%d8%aa-%d8%b2%d8%b1%d8%af-%d8%ae%d8%a7%d8%b1%d8%ac%db%8c-%d9%87%d9%86%d8%af%db%8c-%d8%b1%d9%88%d8%b3%db%8c-100%d8%af%d8%b170-%d8%a8%d8%b3%d8%aa/</t>
  </si>
  <si>
    <t>کاغذ-کرافت-ایرانی-100در70-بسته-1-کیلویی</t>
  </si>
  <si>
    <t>NKH-14040814-12030-1</t>
  </si>
  <si>
    <t>https://noruzkhan.com/product/%da%a9%d8%a7%d8%ba%d8%b0-%da%a9%d8%b1%d8%a7%d9%81%d8%aa-%d8%a7%db%8c%d8%b1%d8%a7%d9%86%db%8c-100%d8%af%d8%b170-%d8%a8%d8%b3%d8%aa%d9%87-1-%da%a9%db%8c%d9%84%d9%88%db%8c%db%8c/</t>
  </si>
  <si>
    <t>کاغذ کاهی | 100*70 | بسته 1 کیلویی</t>
  </si>
  <si>
    <t>کاغذ-کاهی-100در70-بسته-1-کیلویی</t>
  </si>
  <si>
    <t>NKH-14040814-1240</t>
  </si>
  <si>
    <t>https://noruzkhan.com/product/%da%a9%d8%a7%d8%ba%d8%b0-%da%a9%d8%a7%d9%87%db%8c-100%d8%af%d8%b170-%d8%a8%d8%b3%d8%aa%d9%87-1-%da%a9%db%8c%d9%84%d9%88%db%8c%db%8c/</t>
  </si>
  <si>
    <t>کاغذ کاهی | 25*35 | بسته 1 کیلویی</t>
  </si>
  <si>
    <t>کاغذ-کاهی-25در35-بسته-1-کیلویی</t>
  </si>
  <si>
    <t>NKH-14040814-1240-1</t>
  </si>
  <si>
    <t>https://noruzkhan.com/product/%da%a9%d8%a7%d8%ba%d8%b0-%da%a9%d8%a7%d9%87%db%8c-25%d8%af%d8%b135-%d8%a8%d8%b3%d8%aa%d9%87-1-%da%a9%db%8c%d9%84%d9%88%db%8c%db%8c/</t>
  </si>
  <si>
    <t>کاغذ سولفات | 100*70 | بسته 1 کیلویی</t>
  </si>
  <si>
    <t>کاغذ-سولفات-100در70-بسته-1-کیلویی</t>
  </si>
  <si>
    <t>NKH-14040814-1240-2</t>
  </si>
  <si>
    <t>https://noruzkhan.com/product/%da%a9%d8%a7%d8%ba%d8%b0-%d8%b3%d9%88%d9%84%d9%81%d8%a7%d8%aa-100%d8%af%d8%b170-%d8%a8%d8%b3%d8%aa%d9%87-1-%da%a9%db%8c%d9%84%d9%88%db%8c%db%8c/</t>
  </si>
  <si>
    <t>کاغذ سولفات | 25*35 | بسته 1 کیلویی</t>
  </si>
  <si>
    <t>کاغذ-سولفات-25در35-بسته-1-کیلویی</t>
  </si>
  <si>
    <t>NKH-14040814-1240-2-1</t>
  </si>
  <si>
    <t>https://noruzkhan.com/product/%da%a9%d8%a7%d8%ba%d8%b0-%d8%b3%d9%88%d9%84%d9%81%d8%a7%d8%aa-25%d8%af%d8%b135-%d8%a8%d8%b3%d8%aa%d9%87-1-%da%a9%db%8c%d9%84%d9%88%db%8c%db%8c/</t>
  </si>
  <si>
    <t>کاغذ سولفات | 33*35 | بسته 1 کیلویی</t>
  </si>
  <si>
    <t>کاغذ-سولفات-33در35-بسته-1-کیلویی</t>
  </si>
  <si>
    <t>NKH-14040814-1240-2-1-1</t>
  </si>
  <si>
    <t>https://noruzkhan.com/product/%da%a9%d8%a7%d8%ba%d8%b0-%d8%b3%d9%88%d9%84%d9%81%d8%a7%d8%aa-33%d8%af%d8%b135-%d8%a8%d8%b3%d8%aa%d9%87-1-%da%a9%db%8c%d9%84%d9%88%db%8c%db%8c/</t>
  </si>
  <si>
    <t>کاغذ کرافت زرد (رنگ شده) | 100*70 | بسته 1 کیلویی</t>
  </si>
  <si>
    <t>کاغذ-کرافت-زرد-رنگ-شده-100در70-بسته-1-کیلویی</t>
  </si>
  <si>
    <t>NKH-14040814-1245</t>
  </si>
  <si>
    <t>https://noruzkhan.com/product/%da%a9%d8%a7%d8%ba%d8%b0-%da%a9%d8%b1%d8%a7%d9%81%d8%aa-%d8%b2%d8%b1%d8%af-%d8%b1%d9%86%da%af-%d8%b4%d8%af%d9%87-100%d8%af%d8%b170-%d8%a8%d8%b3%d8%aa%d9%87-1-%da%a9%db%8c%d9%84%d9%88%db%8c%db%8c/</t>
  </si>
  <si>
    <t>412500</t>
  </si>
  <si>
    <t>کیسه-نایلونی-ساده-شفاف-لب-به-لب-عادی-60در90</t>
  </si>
  <si>
    <t>https://noruzkhan.com/product/%da%a9%db%8c%d8%b3%d9%87-%d9%86%d8%a7%db%8c%d9%84%d9%88%d9%86%db%8c-%d8%b3%d8%a7%d8%af%d9%87-%d8%b4%d9%81%d8%a7%d9%81-%d9%84%d8%a8-%d8%a8%d9%87-%d9%84%d8%a8-%d8%b9%d8%a7%d8%af%db%8c-60%d8%af%d8%b190/</t>
  </si>
  <si>
    <t>77250</t>
  </si>
  <si>
    <t>113000</t>
  </si>
  <si>
    <t>تفاوت قیمت محاسباتی و قیمت فعلی</t>
  </si>
  <si>
    <t>سانت 25 متری</t>
  </si>
  <si>
    <t>82500</t>
  </si>
  <si>
    <t>110000</t>
  </si>
  <si>
    <t>123750</t>
  </si>
  <si>
    <t>137500</t>
  </si>
  <si>
    <t>233750</t>
  </si>
  <si>
    <t>302500</t>
  </si>
  <si>
    <t>481250</t>
  </si>
  <si>
    <t>68750</t>
  </si>
  <si>
    <t>62000</t>
  </si>
  <si>
    <t>55000</t>
  </si>
  <si>
    <t>48250</t>
  </si>
  <si>
    <t>41250</t>
  </si>
  <si>
    <t>4417250</t>
  </si>
  <si>
    <t>4507250</t>
  </si>
  <si>
    <t>4062500</t>
  </si>
  <si>
    <t>4807750</t>
  </si>
  <si>
    <t>چسب پهن کاغذی بی اثر (کرم) | مدل غزال</t>
  </si>
  <si>
    <t>چسب کاغذی 2.5 سانتی بی اثر | مدل غزال</t>
  </si>
  <si>
    <t>چسب پهن کاغذی بی اثر (نارنجی) | مدل غزال</t>
  </si>
  <si>
    <t>چسب دو طرفه سلولزی 100 متری | عرض 2 سانت | مدل 4440</t>
  </si>
  <si>
    <t>چسب-دو-طرفه-سلولزی-100-متری-عرض-2-سانت-مدل-4440</t>
  </si>
  <si>
    <t>NKH-14040820-1400</t>
  </si>
  <si>
    <t>https://noruzkhan.com/product/%da%86%d8%b3%d8%a8-%d8%af%d9%88-%d8%b7%d8%b1%d9%81%d9%87-%d8%b3%d9%84%d9%88%d9%84%d8%b2%db%8c-100-%d9%85%d8%aa%d8%b1%db%8c-%d8%b9%d8%b1%d8%b6-2-%d8%b3%d8%a7%d9%86%d8%aa-%d9%85%d8%af%d9%84-4440/</t>
  </si>
  <si>
    <t>چسب تفنگی حرارتی سایز کوچک | تایوانی | مدل Janson AC160</t>
  </si>
  <si>
    <t>چسب-تفنگی-حرارتی-سایز-کوچک-تایوانی-مد</t>
  </si>
  <si>
    <t>[ninja_tables id="10017889444"]</t>
  </si>
  <si>
    <t>NKH-4040825-1200</t>
  </si>
  <si>
    <t>https://noruzkhan.com/product/%da%86%d8%b3%d8%a8-%d8%aa%d9%81%d9%86%da%af%db%8c-%d8%ad%d8%b1%d8%a7%d8%b1%d8%aa%db%8c-%d8%b3%d8%a7%db%8c%d8%b2-%da%a9%d9%88%da%86%da%a9-%d8%aa%d8%a7%db%8c%d9%88%d8%a7%d9%86%db%8c-%d9%85%d8%af/</t>
  </si>
  <si>
    <t>چسب تفنگی حرارتی سایز کوچک | چینی | مدل Q101</t>
  </si>
  <si>
    <t>چسب-تفنگی-حرارتی-سایز-کوچک-چینی-مدل-q101</t>
  </si>
  <si>
    <t>NKH-4040825-1201</t>
  </si>
  <si>
    <t>https://noruzkhan.com/product/%da%86%d8%b3%d8%a8-%d8%aa%d9%81%d9%86%da%af%db%8c-%d8%ad%d8%b1%d8%a7%d8%b1%d8%aa%db%8c-%d8%b3%d8%a7%db%8c%d8%b2-%da%a9%d9%88%da%86%da%a9-%da%86%db%8c%d9%86%db%8c-%d9%85%d8%af%d9%84-q101/</t>
  </si>
  <si>
    <t>چسب حرارتی سایز کوچک تایوانی | بسته 1 کیلویی</t>
  </si>
  <si>
    <t>چسب-حرارتی-سایز-کوچک-تایوانی-بسته-1-کیل</t>
  </si>
  <si>
    <t>NKH-4040825-1203</t>
  </si>
  <si>
    <t>553500</t>
  </si>
  <si>
    <t>https://noruzkhan.com/product/%da%86%d8%b3%d8%a8-%d8%ad%d8%b1%d8%a7%d8%b1%d8%aa%db%8c-%d8%b3%d8%a7%db%8c%d8%b2-%da%a9%d9%88%da%86%da%a9-%d8%aa%d8%a7%db%8c%d9%88%d8%a7%d9%86%db%8c-%d8%a8%d8%b3%d8%aa%d9%87-1-%da%a9%db%8c%d9%84/</t>
  </si>
  <si>
    <t>چسب حرارتی سایز کوچک چینی | بسته 1 کیلویی</t>
  </si>
  <si>
    <t>چسب-حرارتی-سایز-کوچک-چینی-بسته-1-کیلویی</t>
  </si>
  <si>
    <t>NKH-4040825-1205</t>
  </si>
  <si>
    <t>https://noruzkhan.com/product/%da%86%d8%b3%d8%a8-%d8%ad%d8%b1%d8%a7%d8%b1%d8%aa%db%8c-%d8%b3%d8%a7%db%8c%d8%b2-%da%a9%d9%88%da%86%da%a9-%da%86%db%8c%d9%86%db%8c-%d8%a8%d8%b3%d8%aa%d9%87-1-%da%a9%db%8c%d9%84%d9%88%db%8c%db%8c/</t>
  </si>
  <si>
    <t>چسب حرارتی سایز کوچک تایوانی | در بسته 10 عددی</t>
  </si>
  <si>
    <t>چسب-حرارتی-سایز-کوچک-تایوانی-بسته-10-عدد</t>
  </si>
  <si>
    <t>NKH-4040825-1220</t>
  </si>
  <si>
    <t>https://noruzkhan.com/product/%da%86%d8%b3%d8%a8-%d8%ad%d8%b1%d8%a7%d8%b1%d8%aa%db%8c-%d8%b3%d8%a7%db%8c%d8%b2-%da%a9%d9%88%da%86%da%a9-%d8%aa%d8%a7%db%8c%d9%88%d8%a7%d9%86%db%8c-%d8%a8%d8%b3%d8%aa%d9%87-10-%d8%b9%d8%af%d8%af/</t>
  </si>
  <si>
    <t>چسب حرارتی سایز کوچک چینی | در بسته 10 عددی</t>
  </si>
  <si>
    <t>چسب-حرارتی-سایز-کوچک-چینی-بسته-10-عددی</t>
  </si>
  <si>
    <t>NKH-4040825-1225</t>
  </si>
  <si>
    <t>https://noruzkhan.com/product/%da%86%d8%b3%d8%a8-%d8%ad%d8%b1%d8%a7%d8%b1%d8%aa%db%8c-%d8%b3%d8%a7%db%8c%d8%b2-%da%a9%d9%88%da%86%da%a9-%da%86%db%8c%d9%86%db%8c-%d8%a8%d8%b3%d8%aa%d9%87-10-%d8%b9%d8%af%d8%af%db%8c/</t>
  </si>
  <si>
    <t>https://noruzkhan.com/?post_type=product&amp;p=10017873340</t>
  </si>
  <si>
    <t>چسب پهن مدل HM بیصدا | 90 یارد</t>
  </si>
  <si>
    <t>چسب-پهن-مدل-hm-بیصدا-90-یارد</t>
  </si>
  <si>
    <t>NKH-14040800-1201</t>
  </si>
  <si>
    <t>https://noruzkhan.com/product/%da%86%d8%b3%d8%a8-%d9%be%d9%87%d9%86-%d9%85%d8%af%d9%84-hm-%d8%a8%db%8c%d8%b5%d8%af%d8%a7-90-%db%8c%d8%a7%d8%b1%d8%af/</t>
  </si>
  <si>
    <t>سلفون لبه چسب دار شفاف | 7*10 عمودی | بسته 1 کیلویی</t>
  </si>
  <si>
    <t>https://noruzkhan.com/product/%da%86%d8%b3%d8%a8-%d9%be%d9%87%d9%86-%d9%85%d8%af%d9%84-persian-%d9%be%d8%b1%d8%b4%db%8c%d9%86-90-%db%8c%d8%a7%d8%b1%d8%af/</t>
  </si>
  <si>
    <t>Date - Time</t>
  </si>
  <si>
    <t>Last</t>
  </si>
  <si>
    <t>New</t>
  </si>
  <si>
    <t>Value</t>
  </si>
  <si>
    <t>Decimal</t>
  </si>
  <si>
    <t>پاکت کرافت جلو پنجره دار عمودی | 18*25 | بسته 1 کیلویی</t>
  </si>
  <si>
    <t>پاکت-کرافت-جلو-پنجره-دار-لمینت-پنجره-ع</t>
  </si>
  <si>
    <t>[ninja_tables id='10017889572']</t>
  </si>
  <si>
    <t>NKH-4040906-11</t>
  </si>
  <si>
    <t>https://noruzkhan.com/wp-content/uploads/پاکت-کرافت-جلوپنجره-دار-عمودی-18-در-25-فروشگاه-نوروزخان.jpg ! alt :  ! title : پاکت-کرافت-جلوپنجره-دار-عمودی-18-در-25-فروشگاه-نوروزخان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</si>
  <si>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https://noruzkhan.com/product/%d9%be%d8%a7%da%a9%d8%aa-%da%a9%d8%b1%d8%a7%d9%81%d8%aa-%d8%ac%d9%84%d9%88-%d9%be%d9%86%d8%ac%d8%b1%d9%87-%d8%af%d8%a7%d8%b1-%d9%84%d9%85%db%8c%d9%86%d8%aa-%d9%be%d9%86%d8%ac%d8%b1%d9%87-%d8%b9/</t>
  </si>
  <si>
    <t>پاکت کرافت جلو پنجره دار عمودی | 10*15 | بسته 1 کیلویی</t>
  </si>
  <si>
    <t>پاکت-کرافت-جلو-پنجره-دار-لمینت-پنجره-ع-2</t>
  </si>
  <si>
    <t>NKH-4040906-110</t>
  </si>
  <si>
    <t>https://noruzkhan.com/wp-content/uploads/پاکت-کرافت-جلوپنجره-دار-عمودی-10-در15فروشگاه-نوروزخان.jpg ! alt :  ! title : پاکت-کرافت-جلوپنجره-دار-عمودی-10-در15فروشگاه-نوروزخان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</si>
  <si>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https://noruzkhan.com/product/%d9%be%d8%a7%da%a9%d8%aa-%da%a9%d8%b1%d8%a7%d9%81%d8%aa-%d8%ac%d9%84%d9%88-%d9%be%d9%86%d8%ac%d8%b1%d9%87-%d8%af%d8%a7%d8%b1-%d9%84%d9%85%db%8c%d9%86%d8%aa-%d9%be%d9%86%d8%ac%d8%b1%d9%87-%d8%b9-2/</t>
  </si>
  <si>
    <t>پاکت کرافت جلو پنجره دار عمودی | 10*20 | بسته 1 کیلویی</t>
  </si>
  <si>
    <t>پاکت-کرافت-جلو-پنجره-دار-عمودی-1020-بسته-1-ک</t>
  </si>
  <si>
    <t>NKH-4040906-120</t>
  </si>
  <si>
    <t>https://noruzkhan.com/wp-content/uploads/پاکت-کرافت-جلوپنجره-دار-عمودی-10-در20فروشگاه-نوروزخان.jpg ! alt :  ! title : پاکت-کرافت-جلوپنجره-دار-عمودی-10-در20فروشگاه-نوروزخان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</si>
  <si>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https://noruzkhan.com/product/%d9%be%d8%a7%da%a9%d8%aa-%da%a9%d8%b1%d8%a7%d9%81%d8%aa-%d8%ac%d9%84%d9%88-%d9%be%d9%86%d8%ac%d8%b1%d9%87-%d8%af%d8%a7%d8%b1-%d8%b9%d9%85%d9%88%d8%af%db%8c-1020-%d8%a8%d8%b3%d8%aa%d9%87-1-%da%a9/</t>
  </si>
  <si>
    <t>پاکت کرافت جلو پنجره دار عمودی | 10*25 | بسته 1 کیلویی</t>
  </si>
  <si>
    <t>پاکت-کرافت-جلو-پنجره-دار-عمودی-1025-بسته-1-ک</t>
  </si>
  <si>
    <t>NKH-4040906-120-1</t>
  </si>
  <si>
    <t>https://noruzkhan.com/wp-content/uploads/پاکت-کرافت-جلوپنجره-دار-عمودی-10-در25فروشگاه-نوروزخان.jpg ! alt :  ! title : پاکت-کرافت-جلوپنجره-دار-عمودی-10-در25فروشگاه-نوروزخان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</si>
  <si>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https://noruzkhan.com/product/%d9%be%d8%a7%da%a9%d8%aa-%da%a9%d8%b1%d8%a7%d9%81%d8%aa-%d8%ac%d9%84%d9%88-%d9%be%d9%86%d8%ac%d8%b1%d9%87-%d8%af%d8%a7%d8%b1-%d8%b9%d9%85%d9%88%d8%af%db%8c-1025-%d8%a8%d8%b3%d8%aa%d9%87-1-%da%a9/</t>
  </si>
  <si>
    <t>پاکت کرافت جلو پنجره دار عمودی | 10*30 | بسته 1 کیلویی</t>
  </si>
  <si>
    <t>پاکت-کرافت-جلو-پنجره-دار-عمودی-1030-بسته-1-ک</t>
  </si>
  <si>
    <t>NKH-4040906-140</t>
  </si>
  <si>
    <t>https://noruzkhan.com/wp-content/uploads/پاکت-کرافت-جلوپنجره-دار-عمودی-10-در30فروشگاه-نوروزخان.jpg ! alt :  ! title : پاکت-کرافت-جلوپنجره-دار-عمودی-10-در30فروشگاه-نوروزخان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</si>
  <si>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https://noruzkhan.com/product/%d9%be%d8%a7%da%a9%d8%aa-%da%a9%d8%b1%d8%a7%d9%81%d8%aa-%d8%ac%d9%84%d9%88-%d9%be%d9%86%d8%ac%d8%b1%d9%87-%d8%af%d8%a7%d8%b1-%d8%b9%d9%85%d9%88%d8%af%db%8c-1030-%d8%a8%d8%b3%d8%aa%d9%87-1-%da%a9/</t>
  </si>
  <si>
    <t>پاکت کرافت جلو پنجره دار عمودی | 10*35 | بسته 1 کیلویی</t>
  </si>
  <si>
    <t>پاکت-کرافت-جلو-پنجره-دار-عمودی-1035-بسته-1-ک</t>
  </si>
  <si>
    <t>NKH-4040906-145</t>
  </si>
  <si>
    <t>https://noruzkhan.com/wp-content/uploads/پاکت-کرافت-جلوپنجره-دار-عمودی-10-در35فروشگاه-نوروزخان.jpg ! alt :  ! title : پاکت-کرافت-جلوپنجره-دار-عمودی-10-در35فروشگاه-نوروزخان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</si>
  <si>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https://noruzkhan.com/product/%d9%be%d8%a7%da%a9%d8%aa-%da%a9%d8%b1%d8%a7%d9%81%d8%aa-%d8%ac%d9%84%d9%88-%d9%be%d9%86%d8%ac%d8%b1%d9%87-%d8%af%d8%a7%d8%b1-%d8%b9%d9%85%d9%88%d8%af%db%8c-1035-%d8%a8%d8%b3%d8%aa%d9%87-1-%da%a9/</t>
  </si>
  <si>
    <t>پاکت کرافت جلو پنجره دار عمودی | 10*40 | بسته 1 کیلویی</t>
  </si>
  <si>
    <t>پاکت-کرافت-جلو-پنجره-دار-عمودی-1040-بسته-1-ک</t>
  </si>
  <si>
    <t>NKH-4040906-150</t>
  </si>
  <si>
    <t>https://noruzkhan.com/wp-content/uploads/پاکت-کرافت-جلوپنجره-دار-عمودی-10-در40فروشگاه-نوروزخان.jpg ! alt :  ! title : پاکت-کرافت-جلوپنجره-دار-عمودی-10-در40فروشگاه-نوروزخان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</si>
  <si>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https://noruzkhan.com/product/%d9%be%d8%a7%da%a9%d8%aa-%da%a9%d8%b1%d8%a7%d9%81%d8%aa-%d8%ac%d9%84%d9%88-%d9%be%d9%86%d8%ac%d8%b1%d9%87-%d8%af%d8%a7%d8%b1-%d8%b9%d9%85%d9%88%d8%af%db%8c-1040-%d8%a8%d8%b3%d8%aa%d9%87-1-%da%a9/</t>
  </si>
  <si>
    <t>پاکت کرافت جلو پنجره دار عمودی | 15*20 | بسته 1 کیلویی</t>
  </si>
  <si>
    <t>پاکت-کرافت-جلو-پنجره-دار-عمودی-1520-بسته-1-ک</t>
  </si>
  <si>
    <t>NKH-4040906-155</t>
  </si>
  <si>
    <t>https://noruzkhan.com/wp-content/uploads/پاکت-کرافت-جلوپنجره-دار-عمودی-15-در20فروشگاه-نوروزخان.jpg ! alt :  ! title : پاکت-کرافت-جلوپنجره-دار-عمودی-15-در20فروشگاه-نوروزخان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</si>
  <si>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https://noruzkhan.com/product/%d9%be%d8%a7%da%a9%d8%aa-%da%a9%d8%b1%d8%a7%d9%81%d8%aa-%d8%ac%d9%84%d9%88-%d9%be%d9%86%d8%ac%d8%b1%d9%87-%d8%af%d8%a7%d8%b1-%d8%b9%d9%85%d9%88%d8%af%db%8c-1520-%d8%a8%d8%b3%d8%aa%d9%87-1-%da%a9/</t>
  </si>
  <si>
    <t>پاکت کرافت جلو پنجره دار عمودی | 15*25 | بسته 1 کیلویی</t>
  </si>
  <si>
    <t>پاکت-کرافت-جلو-پنجره-دار-عمودی-1525-بسته-1-ک</t>
  </si>
  <si>
    <t>NKH-4040906-160</t>
  </si>
  <si>
    <t>https://noruzkhan.com/wp-content/uploads/پاکت-کرافت-جلوپنجره-دار-عمودی-15-در25فروشگاه-نوروزخان.jpg ! alt :  ! title : پاکت-کرافت-جلوپنجره-دار-عمودی-15-در25فروشگاه-نوروزخان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</si>
  <si>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https://noruzkhan.com/product/%d9%be%d8%a7%da%a9%d8%aa-%da%a9%d8%b1%d8%a7%d9%81%d8%aa-%d8%ac%d9%84%d9%88-%d9%be%d9%86%d8%ac%d8%b1%d9%87-%d8%af%d8%a7%d8%b1-%d8%b9%d9%85%d9%88%d8%af%db%8c-1525-%d8%a8%d8%b3%d8%aa%d9%87-1-%da%a9/</t>
  </si>
  <si>
    <t>پاکت کرافت جلو پنجره دار عمودی | 15*30 | بسته 1 کیلویی</t>
  </si>
  <si>
    <t>پاکت-کرافت-جلو-پنجره-دار-عمودی-1530-بسته-1-ک</t>
  </si>
  <si>
    <t>NKH-4040906-165</t>
  </si>
  <si>
    <t>https://noruzkhan.com/wp-content/uploads/پاکت-کرافت-جلوپنجره-دار-عمودی-15-در30فروشگاه-نوروزخان.jpg ! alt :  ! title : پاکت-کرافت-جلوپنجره-دار-عمودی-15-در30فروشگاه-نوروزخان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</si>
  <si>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https://noruzkhan.com/product/%d9%be%d8%a7%da%a9%d8%aa-%da%a9%d8%b1%d8%a7%d9%81%d8%aa-%d8%ac%d9%84%d9%88-%d9%be%d9%86%d8%ac%d8%b1%d9%87-%d8%af%d8%a7%d8%b1-%d8%b9%d9%85%d9%88%d8%af%db%8c-1530-%d8%a8%d8%b3%d8%aa%d9%87-1-%da%a9/</t>
  </si>
  <si>
    <t>پاکت کرافت جلو پنجره دار عمودی | 15*35 | بسته 1 کیلویی</t>
  </si>
  <si>
    <t>پاکت-کرافت-جلو-پنجره-دار-عمودی-1535-بسته-1-ک</t>
  </si>
  <si>
    <t>NKH-4040906-170</t>
  </si>
  <si>
    <t>https://noruzkhan.com/wp-content/uploads/پاکت-کرافت-جلوپنجره-دار-عمودی-15-در35فروشگاه-نوروزخان.jpg ! alt :  ! title : پاکت-کرافت-جلوپنجره-دار-عمودی-15-در35فروشگاه-نوروزخان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</si>
  <si>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https://noruzkhan.com/product/%d9%be%d8%a7%da%a9%d8%aa-%da%a9%d8%b1%d8%a7%d9%81%d8%aa-%d8%ac%d9%84%d9%88-%d9%be%d9%86%d8%ac%d8%b1%d9%87-%d8%af%d8%a7%d8%b1-%d8%b9%d9%85%d9%88%d8%af%db%8c-1535-%d8%a8%d8%b3%d8%aa%d9%87-1-%da%a9/</t>
  </si>
  <si>
    <t>پاکت کرافت جلو پنجره دار عمودی | 15*40 | بسته 1 کیلویی</t>
  </si>
  <si>
    <t>پاکت-کرافت-جلو-پنجره-دار-عمودی-1540-بسته-1-ک</t>
  </si>
  <si>
    <t>NKH-4040906-175</t>
  </si>
  <si>
    <t>https://noruzkhan.com/wp-content/uploads/پاکت-کرافت-جلوپنجره-دار-عمودی-15-در40فروشگاه-نوروزخان.jpg ! alt :  ! title : پاکت-کرافت-جلوپنجره-دار-عمودی-15-در40فروشگاه-نوروزخان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</si>
  <si>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https://noruzkhan.com/product/%d9%be%d8%a7%da%a9%d8%aa-%da%a9%d8%b1%d8%a7%d9%81%d8%aa-%d8%ac%d9%84%d9%88-%d9%be%d9%86%d8%ac%d8%b1%d9%87-%d8%af%d8%a7%d8%b1-%d8%b9%d9%85%d9%88%d8%af%db%8c-1540-%d8%a8%d8%b3%d8%aa%d9%87-1-%da%a9/</t>
  </si>
  <si>
    <t>پاکت کرافت جلو پنجره دار عمودی | 18*30 | بسته 1 کیلویی</t>
  </si>
  <si>
    <t>پاکت-کرافت-جلو-پنجره-دار-عمودی-1830-بسته-1-ک</t>
  </si>
  <si>
    <t>NKH-4040906-180</t>
  </si>
  <si>
    <t>https://noruzkhan.com/wp-content/uploads/پاکت-کرافت-جلوپنجره-دار-عمودی-18-در-30-فروشگاه-نوروزخان.jpg ! alt :  ! title : پاکت-کرافت-جلوپنجره-دار-عمودی-18-در-30-فروشگاه-نوروزخان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</si>
  <si>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https://noruzkhan.com/product/%d9%be%d8%a7%da%a9%d8%aa-%da%a9%d8%b1%d8%a7%d9%81%d8%aa-%d8%ac%d9%84%d9%88-%d9%be%d9%86%d8%ac%d8%b1%d9%87-%d8%af%d8%a7%d8%b1-%d8%b9%d9%85%d9%88%d8%af%db%8c-1830-%d8%a8%d8%b3%d8%aa%d9%87-1-%da%a9/</t>
  </si>
  <si>
    <t>پاکت کرافت جلو پنجره دار عمودی | 18*35 | بسته 1 کیلویی</t>
  </si>
  <si>
    <t>پاکت-کرافت-جلو-پنجره-دار-عمودی-1835-بسته-1-ک</t>
  </si>
  <si>
    <t>NKH-4040906-185</t>
  </si>
  <si>
    <t>https://noruzkhan.com/wp-content/uploads/پاکت-کرافت-جلوپنجره-دار-عمودی-18-در-35-فروشگاه-نوروزخان.jpg ! alt :  ! title : پاکت-کرافت-جلوپنجره-دار-عمودی-18-در-35-فروشگاه-نوروزخان ! desc :  ! caption :  | https://noruzkhan.com/wp-content/uploads/پاکت-کرافت-جلوپنجره-دار-عمودی-فروشگاه-نوروزخان1.jpg ! alt :  ! title : پاکت-کرافت-جلوپنجره-دار-عمودی-فروشگاه-نوروزخان1 ! desc :  ! caption :  | https://noruzkhan.com/wp-content/uploads/پاکت-کرافت-جلوپنجره-دار-عمودی-فروشگاه-نوروزخان2.jpg ! alt :  ! title : پاکت-کرافت-جلوپنجره-دار-عمودی-فروشگاه-نوروزخان2 ! desc :  ! caption :  | https://noruzkhan.com/wp-content/uploads/پاکت-کرافت-جلوپنجره-دار-عمودی-فروشگاه-نوروزخان3.jpg ! alt :  ! title : پاکت-کرافت-جلوپنجره-دار-عمودی-فروشگاه-نوروزخان3 ! desc :  ! caption :</t>
  </si>
  <si>
    <t>https://noruzkhan.com/product/%d9%be%d8%a7%da%a9%d8%aa-%da%a9%d8%b1%d8%a7%d9%81%d8%aa-%d8%ac%d9%84%d9%88-%d9%be%d9%86%d8%ac%d8%b1%d9%87-%d8%af%d8%a7%d8%b1-%d8%b9%d9%85%d9%88%d8%af%db%8c-1835-%d8%a8%d8%b3%d8%aa%d9%87-1-%da%a9/</t>
  </si>
  <si>
    <t>3691500</t>
  </si>
  <si>
    <t>Prod Name</t>
  </si>
  <si>
    <t>https://noruzkhan.com/?post_type=product&amp;p=10017880857</t>
  </si>
  <si>
    <t>https://noruzkhan.com/?post_type=product&amp;p=10017880859</t>
  </si>
  <si>
    <t>https://noruzkhan.com/?post_type=product&amp;p=10017880861</t>
  </si>
  <si>
    <t>https://noruzkhan.com/?post_type=product&amp;p=10017880863</t>
  </si>
  <si>
    <t>https://noruzkhan.com/?post_type=product&amp;p=10017880865</t>
  </si>
  <si>
    <t>https://noruzkhan.com/?post_type=product&amp;p=10017880874</t>
  </si>
  <si>
    <t>https://noruzkhan.com/?post_type=product&amp;p=10017880875</t>
  </si>
  <si>
    <t>https://noruzkhan.com/?post_type=product&amp;p=10017880877</t>
  </si>
  <si>
    <t>https://noruzkhan.com/?post_type=product&amp;p=10017880879</t>
  </si>
  <si>
    <t>https://noruzkhan.com/?post_type=product&amp;p=10017880881</t>
  </si>
  <si>
    <t>https://noruzkhan.com/?post_type=product&amp;p=10017880883</t>
  </si>
  <si>
    <t>https://noruzkhan.com/?post_type=product&amp;p=10017880885</t>
  </si>
  <si>
    <t>https://noruzkhan.com/?post_type=product&amp;p=10017880886</t>
  </si>
  <si>
    <t>https://noruzkhan.com/?post_type=product&amp;p=10017880890</t>
  </si>
  <si>
    <t>https://noruzkhan.com/?post_type=product&amp;p=10017880928</t>
  </si>
  <si>
    <t>https://noruzkhan.com/?post_type=product&amp;p=10017880930</t>
  </si>
  <si>
    <t>https://noruzkhan.com/?post_type=product&amp;p=10017880932</t>
  </si>
  <si>
    <t>https://noruzkhan.com/?post_type=product&amp;p=10017880934</t>
  </si>
  <si>
    <t>https://noruzkhan.com/?post_type=product&amp;p=10017880936</t>
  </si>
  <si>
    <t>https://noruzkhan.com/?post_type=product&amp;p=10017880956</t>
  </si>
  <si>
    <t>https://noruzkhan.com/?post_type=product&amp;p=10017880963</t>
  </si>
  <si>
    <t>https://noruzkhan.com/?post_type=product&amp;p=10017880966</t>
  </si>
  <si>
    <t>https://noruzkhan.com/?post_type=product&amp;p=10017880968</t>
  </si>
  <si>
    <t>https://noruzkhan.com/?post_type=product&amp;p=10017880970</t>
  </si>
  <si>
    <t>https://noruzkhan.com/?post_type=product&amp;p=10017880972</t>
  </si>
  <si>
    <t>https://noruzkhan.com/?post_type=product&amp;p=10017880974</t>
  </si>
  <si>
    <t>https://noruzkhan.com/?post_type=product&amp;p=10017880976</t>
  </si>
  <si>
    <t>https://noruzkhan.com/?post_type=product&amp;p=10017880978</t>
  </si>
  <si>
    <t>https://noruzkhan.com/?post_type=product&amp;p=10017888500</t>
  </si>
  <si>
    <t>https://noruzkhan.com/?post_type=product&amp;p=10017888501</t>
  </si>
  <si>
    <t>https://noruzkhan.com/?post_type=product&amp;p=10017888502</t>
  </si>
  <si>
    <t>فویل-آلومینیومی-200-میکرون-عرض-60-سانت-1-کیل</t>
  </si>
  <si>
    <t>NKH-4040916-1200</t>
  </si>
  <si>
    <t>https://noruzkhan.com/product/%d9%81%d9%88%db%8c%d9%84-%d8%a2%d9%84%d9%88%d9%85%db%8c%d9%86%db%8c%d9%88%d9%85%db%8c-200-%d9%85%db%8c%da%a9%d8%b1%d9%88%d9%86-%d8%b9%d8%b1%d8%b6-60-%d8%b3%d8%a7%d9%86%d8%aa-1-%da%a9%db%8c%d9%84/</t>
  </si>
  <si>
    <t>فویل-آلومینیومی-100-میکرون-عرض-60-سانت-رول-1</t>
  </si>
  <si>
    <t>NKH-4040916-1205</t>
  </si>
  <si>
    <t>https://noruzkhan.com/product/%d9%81%d9%88%db%8c%d9%84-%d8%a2%d9%84%d9%88%d9%85%db%8c%d9%86%db%8c%d9%88%d9%85%db%8c-100-%d9%85%db%8c%da%a9%d8%b1%d9%88%d9%86-%d8%b9%d8%b1%d8%b6-60-%d8%b3%d8%a7%d9%86%d8%aa-%d8%b1%d9%88%d9%84-1/</t>
  </si>
  <si>
    <t>فویل-آلومینیومی-80-میکرون-عرض-60-سانت-رول-1</t>
  </si>
  <si>
    <t>NKH-40400915-1210</t>
  </si>
  <si>
    <t>https://noruzkhan.com/product/%d9%81%d9%88%db%8c%d9%84-%d8%a2%d9%84%d9%88%d9%85%db%8c%d9%86%db%8c%d9%88%d9%85%db%8c-80-%d9%85%db%8c%da%a9%d8%b1%d9%88%d9%86-%d8%b9%d8%b1%d8%b6-60-%d8%b3%d8%a7%d9%86%d8%aa-%d8%b1%d9%88%d9%84-1/</t>
  </si>
  <si>
    <t>فویل-آلومینیومی-70-میکرون-عرض-60-سانت-رول-1</t>
  </si>
  <si>
    <t>NKH-4040916-1215</t>
  </si>
  <si>
    <t>https://noruzkhan.com/product/%d9%81%d9%88%db%8c%d9%84-%d8%a2%d9%84%d9%88%d9%85%db%8c%d9%86%db%8c%d9%88%d9%85%db%8c-70-%d9%85%db%8c%da%a9%d8%b1%d9%88%d9%86-%d8%b9%d8%b1%d8%b6-60-%d8%b3%d8%a7%d9%86%d8%aa-%d8%b1%d9%88%d9%84-1/</t>
  </si>
  <si>
    <t>فویل-آلومینیومی-60-میکرون-عرض-60-سانت-رول-1</t>
  </si>
  <si>
    <t>NKH-4040916-1220</t>
  </si>
  <si>
    <t>https://noruzkhan.com/product/%d9%81%d9%88%db%8c%d9%84-%d8%a2%d9%84%d9%88%d9%85%db%8c%d9%86%db%8c%d9%88%d9%85%db%8c-60-%d9%85%db%8c%da%a9%d8%b1%d9%88%d9%86-%d8%b9%d8%b1%d8%b6-60-%d8%b3%d8%a7%d9%86%d8%aa-%d8%b1%d9%88%d9%84-1/</t>
  </si>
  <si>
    <t>فویل-آلومینیومی-50-میکرون-عرض-60-سانت-رول-1</t>
  </si>
  <si>
    <t>NKH-4040916-1230</t>
  </si>
  <si>
    <t>https://noruzkhan.com/product/%d9%81%d9%88%db%8c%d9%84-%d8%a2%d9%84%d9%88%d9%85%db%8c%d9%86%db%8c%d9%88%d9%85%db%8c-50-%d9%85%db%8c%da%a9%d8%b1%d9%88%d9%86-%d8%b9%d8%b1%d8%b6-60-%d8%b3%d8%a7%d9%86%d8%aa-%d8%b1%d9%88%d9%84-1/</t>
  </si>
  <si>
    <t>فویل-آلومینیومی-30-میکرون-عرض-60-سانت-رول-1</t>
  </si>
  <si>
    <t>NKH-4040707-0946-1</t>
  </si>
  <si>
    <t>https://noruzkhan.com/product/%d9%81%d9%88%db%8c%d9%84-%d8%a2%d9%84%d9%88%d9%85%db%8c%d9%86%db%8c%d9%88%d9%85%db%8c-30-%d9%85%db%8c%da%a9%d8%b1%d9%88%d9%86-%d8%b9%d8%b1%d8%b6-60-%d8%b3%d8%a7%d9%86%d8%aa-%d8%b1%d9%88%d9%84-1/</t>
  </si>
  <si>
    <t>شاپینگ بگ کرافت (کاغذی) | 21*23 | بسته 1 کیلویی</t>
  </si>
  <si>
    <t>شاپینگ-بگ-کرافت-کاغذی-2123-بسته-1-کیلویی</t>
  </si>
  <si>
    <t>[ninja_tables id="10017889817"]</t>
  </si>
  <si>
    <t>NKH-4041005-1600</t>
  </si>
  <si>
    <t>https://noruzkhan.com/product/%d8%b4%d8%a7%d9%be%db%8c%d9%86%da%af-%d8%a8%da%af-%da%a9%d8%b1%d8%a7%d9%81%d8%aa-%da%a9%d8%a7%d8%ba%d8%b0%db%8c-2123-%d8%a8%d8%b3%d8%aa%d9%87-1-%da%a9%db%8c%d9%84%d9%88%db%8c%db%8c/</t>
  </si>
  <si>
    <t>شاپینگ بگ کرافت (کاغذی) | 23*30 | بسته 1 کیلویی</t>
  </si>
  <si>
    <t>شاپینگ-بگ-کرافت-کاغذی-2330-بسته-1-کیلویی</t>
  </si>
  <si>
    <t>NKH-4041005-1605</t>
  </si>
  <si>
    <t>https://noruzkhan.com/product/%d8%b4%d8%a7%d9%be%db%8c%d9%86%da%af-%d8%a8%da%af-%da%a9%d8%b1%d8%a7%d9%81%d8%aa-%da%a9%d8%a7%d8%ba%d8%b0%db%8c-2330-%d8%a8%d8%b3%d8%aa%d9%87-1-%da%a9%db%8c%d9%84%d9%88%db%8c%db%8c/</t>
  </si>
  <si>
    <t>شاپینگ بگ کرافت (کاغذی) | 31*33 | بسته 1 کیلویی</t>
  </si>
  <si>
    <t>شاپینگ-بگ-کرافت-کاغذی-3133-بسته-1-کیلویی</t>
  </si>
  <si>
    <t>NKH-4041005-1608</t>
  </si>
  <si>
    <t>https://noruzkhan.com/product/%d8%b4%d8%a7%d9%be%db%8c%d9%86%da%af-%d8%a8%da%af-%da%a9%d8%b1%d8%a7%d9%81%d8%aa-%da%a9%d8%a7%d8%ba%d8%b0%db%8c-3133-%d8%a8%d8%b3%d8%aa%d9%87-1-%da%a9%db%8c%d9%84%d9%88%db%8c%db%8c/</t>
  </si>
  <si>
    <t>شاپینگ بگ کرافت (کاغذی) | 15*20 | بسته 1 کیلویی</t>
  </si>
  <si>
    <t>شاپینگ-بگ-کرافت-کاغذی-1520-بسته-1-کیلویی</t>
  </si>
  <si>
    <t>NKH-4041009-1631</t>
  </si>
  <si>
    <t>https://noruzkhan.com/product/%d8%b4%d8%a7%d9%be%db%8c%d9%86%da%af-%d8%a8%da%af-%da%a9%d8%b1%d8%a7%d9%81%d8%aa-%da%a9%d8%a7%d8%ba%d8%b0%db%8c-1520-%d8%a8%d8%b3%d8%aa%d9%87-1-%da%a9%db%8c%d9%84%d9%88%db%8c%db%8c/</t>
  </si>
  <si>
    <t>شاپینگ بگ کرافت (کاغذی) | 18*25 | بسته 1 کیلویی</t>
  </si>
  <si>
    <t>شاپینگ-بگ-کرافت-کاغذی-1825-بسته-1-کیلویی</t>
  </si>
  <si>
    <t>NKH-4041009-1637</t>
  </si>
  <si>
    <t>https://noruzkhan.com/product/%d8%b4%d8%a7%d9%be%db%8c%d9%86%da%af-%d8%a8%da%af-%da%a9%d8%b1%d8%a7%d9%81%d8%aa-%da%a9%d8%a7%d8%ba%d8%b0%db%8c-1825-%d8%a8%d8%b3%d8%aa%d9%87-1-%da%a9%db%8c%d9%84%d9%88%db%8c%db%8c/</t>
  </si>
  <si>
    <t>شاپینگ بگ کرافت (کاغذی) | 23*23 | بسته 1 کیلویی</t>
  </si>
  <si>
    <t>شاپینگ-بگ-کرافت-کاغذی-2323-بسته-1-کیلویی</t>
  </si>
  <si>
    <t>NKH-4041009-1641</t>
  </si>
  <si>
    <t>https://noruzkhan.com/product/%d8%b4%d8%a7%d9%be%db%8c%d9%86%da%af-%d8%a8%da%af-%da%a9%d8%b1%d8%a7%d9%81%d8%aa-%da%a9%d8%a7%d8%ba%d8%b0%db%8c-2323-%d8%a8%d8%b3%d8%aa%d9%87-1-%da%a9%db%8c%d9%84%d9%88%db%8c%db%8c/</t>
  </si>
  <si>
    <t>شاپینگ بگ کرافت (کاغذی) | 22*24 | بسته 1 کیلویی</t>
  </si>
  <si>
    <t>شاپینگ-بگ-کرافت-کاغذی-2224-بسته-1-کیلویی</t>
  </si>
  <si>
    <t>NKH-4041009-1645</t>
  </si>
  <si>
    <t>https://noruzkhan.com/product/%d8%b4%d8%a7%d9%be%db%8c%d9%86%da%af-%d8%a8%da%af-%da%a9%d8%b1%d8%a7%d9%81%d8%aa-%da%a9%d8%a7%d8%ba%d8%b0%db%8c-2224-%d8%a8%d8%b3%d8%aa%d9%87-1-%da%a9%db%8c%d9%84%d9%88%db%8c%db%8c/</t>
  </si>
  <si>
    <t>شاپینگ بگ کرافت (کاغذی) | 23*26 | بسته 1 کیلویی</t>
  </si>
  <si>
    <t>شاپینگ-بگ-کرافت-کاغذی-2326-بسته-1-کیلویی</t>
  </si>
  <si>
    <t>NKH-4041009-1650</t>
  </si>
  <si>
    <t>https://noruzkhan.com/product/%d8%b4%d8%a7%d9%be%db%8c%d9%86%da%af-%d8%a8%da%af-%da%a9%d8%b1%d8%a7%d9%81%d8%aa-%da%a9%d8%a7%d8%ba%d8%b0%db%8c-2326-%d8%a8%d8%b3%d8%aa%d9%87-1-%da%a9%db%8c%d9%84%d9%88%db%8c%db%8c/</t>
  </si>
  <si>
    <t>شاپینگ بگ کرافت (کاغذی) | 29*30 | بسته 1 کیلویی</t>
  </si>
  <si>
    <t>شاپینگ-بگ-کرافت-کاغذی-2930-بسته-1-کیلویی</t>
  </si>
  <si>
    <t>NKH-4041009-1651</t>
  </si>
  <si>
    <t>https://noruzkhan.com/product/%d8%b4%d8%a7%d9%be%db%8c%d9%86%da%af-%d8%a8%da%af-%da%a9%d8%b1%d8%a7%d9%81%d8%aa-%da%a9%d8%a7%d8%ba%d8%b0%db%8c-2930-%d8%a8%d8%b3%d8%aa%d9%87-1-%da%a9%db%8c%d9%84%d9%88%db%8c%db%8c/</t>
  </si>
  <si>
    <t>شاپینگ بگ کرافت (کاغذی) | 32*31 | بسته 1 کیلویی</t>
  </si>
  <si>
    <t>شاپینگ-بگ-کرافت-کاغذی-3231-بسته-1-کیلویی</t>
  </si>
  <si>
    <t>NKH-4041009-1652</t>
  </si>
  <si>
    <t>https://noruzkhan.com/product/%d8%b4%d8%a7%d9%be%db%8c%d9%86%da%af-%d8%a8%da%af-%da%a9%d8%b1%d8%a7%d9%81%d8%aa-%da%a9%d8%a7%d8%ba%d8%b0%db%8c-3231-%d8%a8%d8%b3%d8%aa%d9%87-1-%da%a9%db%8c%d9%84%d9%88%db%8c%db%8c/</t>
  </si>
  <si>
    <t>شاپینگ بگ کرافت (کاغذی) | 32*39 | بسته 1 کیلویی</t>
  </si>
  <si>
    <t>شاپینگ-بگ-کرافت-کاغذی-3239-بسته-1-کیلویی</t>
  </si>
  <si>
    <t>NKH-4041009-1654</t>
  </si>
  <si>
    <t>https://noruzkhan.com/product/%d8%b4%d8%a7%d9%be%db%8c%d9%86%da%af-%d8%a8%da%af-%da%a9%d8%b1%d8%a7%d9%81%d8%aa-%da%a9%d8%a7%d8%ba%d8%b0%db%8c-3239-%d8%a8%d8%b3%d8%aa%d9%87-1-%da%a9%db%8c%d9%84%d9%88%db%8c%db%8c/</t>
  </si>
  <si>
    <t>https://noruzkhan.com/wp-content/uploads/نخ-تابیده-پلاستیکی-با-مواد-نو-درجه-یک-سایز-متوسط-فروشگاه-اینترنتی-نوروزخان-1.jpg ! alt :  ! title : نخ-تابیده-پلاستیکی-با-مواد-نو-درجه-یک-سایز-متوسط-فروشگاه-اینترنتی-نوروزخان ! desc :  ! caption :  | https://noruzkhan.com/wp-content/uploads/سایز-بندی-نخ-های-تابیده-در-فروشگاه-نوروزخان.jpg ! alt :  ! title : سایز-بندی-نخ-های-تابیده-در-فروشگاه-نوروزخان ! desc :  ! caption :</t>
  </si>
  <si>
    <t>https://noruzkhan.com/wp-content/uploads/نخ-تابیده-پلاستیکی-با-مواد-نو-درجه-یک-سایز-بزرگ-فروشگاه-اینترنتی-نوروزخان-1.jpg ! alt :  ! title : نخ-تابیده-پلاستیکی-با-مواد-نو-درجه-یک-سایز-بزرگ-فروشگاه-اینترنتی-نوروزخان ! desc :  ! caption :  | https://noruzkhan.com/wp-content/uploads/سایز-بندی-نخ-های-تابیده-در-فروشگاه-نوروزخان.jpg ! alt :  ! title : سایز-بندی-نخ-های-تابیده-در-فروشگاه-نوروزخان ! desc :  ! caption :</t>
  </si>
  <si>
    <t>https://noruzkhan.com/wp-content/uploads/نخ-تابیده-پلاستیکی-با-مواد-نو-درجه-یک-سایز-کوچک-فروشگاه-اینترنتی-نوروزخان-1.jpg ! alt :  ! title : نخ-تابیده-پلاستیکی-با-مواد-نو-درجه-یک-سایز-کوچک-فروشگاه-اینترنتی-نوروزخان ! desc :  ! caption :  | https://noruzkhan.com/wp-content/uploads/سایز-بندی-نخ-های-تابیده-در-فروشگاه-نوروزخان.jpg ! alt :  ! title : سایز-بندی-نخ-های-تابیده-در-فروشگاه-نوروزخان ! desc :  ! caption :</t>
  </si>
  <si>
    <t>کیسه-نایلونی-بزرگ-مواد-نو-با-دسته-رکابی</t>
  </si>
  <si>
    <t>[ninja_tables id="10017889880"]</t>
  </si>
  <si>
    <t>NKH-14041009-1144</t>
  </si>
  <si>
    <t>https://noruzkhan.com/product/%da%a9%db%8c%d8%b3%d9%87-%d9%86%d8%a7%db%8c%d9%84%d9%88%d9%86%db%8c-%d8%a8%d8%b2%d8%b1%da%af-%d9%85%d9%88%d8%a7%d8%af-%d9%86%d9%88-%d8%a8%d8%a7-%d8%af%d8%b3%d8%aa%d9%87-%d8%b1%da%a9%d8%a7%d8%a8%db%8c/</t>
  </si>
  <si>
    <t>کیسه-نایلونی-بزرگ-دسته-دار-با-مواد-نو-6575</t>
  </si>
  <si>
    <t>NKH-14041009-1143</t>
  </si>
  <si>
    <t>https://noruzkhan.com/product/%da%a9%db%8c%d8%b3%d9%87-%d9%86%d8%a7%db%8c%d9%84%d9%88%d9%86%db%8c-%d8%a8%d8%b2%d8%b1%da%af-%d8%af%d8%b3%d8%aa%d9%87-%d8%af%d8%a7%d8%b1-%d8%a8%d8%a7-%d9%85%d9%88%d8%a7%d8%af-%d9%86%d9%88-6575/</t>
  </si>
  <si>
    <t>کیسه-نایلونی-بزرگ-دسته-دار-با-مواد-نو-8090</t>
  </si>
  <si>
    <t>NKH-14041009-1139</t>
  </si>
  <si>
    <t>https://noruzkhan.com/product/%da%a9%db%8c%d8%b3%d9%87-%d9%86%d8%a7%db%8c%d9%84%d9%88%d9%86%db%8c-%d8%a8%d8%b2%d8%b1%da%af-%d8%af%d8%b3%d8%aa%d9%87-%d8%af%d8%a7%d8%b1-%d8%a8%d8%a7-%d9%85%d9%88%d8%a7%d8%af-%d9%86%d9%88-8090/</t>
  </si>
  <si>
    <t>سلفون-استرچ-غذایی-عرض-۳۹-سانت،-طول-۱۰۰۰</t>
  </si>
  <si>
    <t>NKH-14041010-1448</t>
  </si>
  <si>
    <t>https://noruzkhan.com/product/%d8%b3%d9%84%d9%81%d9%88%d9%86-%d8%a7%d8%b3%d8%aa%d8%b1%da%86-%d8%ba%d8%b0%d8%a7%db%8c%db%8c-%d8%b9%d8%b1%d8%b6-%db%b3%db%b9-%d8%b3%d8%a7%d9%86%d8%aa%d8%8c-%d8%b7%d9%88%d9%84-%db%b1%db%b0%db%b0%db%b0/</t>
  </si>
  <si>
    <t>سلفون-استرچ-غذایی-عرض-۳۹-سانت،-طول-۱۰۰-2</t>
  </si>
  <si>
    <t>NKH-14041010-1459</t>
  </si>
  <si>
    <t>https://noruzkhan.com/product/%d8%b3%d9%84%d9%81%d9%88%d9%86-%d8%a7%d8%b3%d8%aa%d8%b1%da%86-%d8%ba%d8%b0%d8%a7%db%8c%db%8c-%d8%b9%d8%b1%d8%b6-%db%b3%db%b9-%d8%b3%d8%a7%d9%86%d8%aa%d8%8c-%d8%b7%d9%88%d9%84-%db%b1%db%b0%db%b0-2/</t>
  </si>
  <si>
    <t>سلفون-استرچ-غذایی-عرض-۳۹-سانت،-طول-۱۰۰-3</t>
  </si>
  <si>
    <t>NKH-14041010-1508</t>
  </si>
  <si>
    <t>https://noruzkhan.com/product/%d8%b3%d9%84%d9%81%d9%88%d9%86-%d8%a7%d8%b3%d8%aa%d8%b1%da%86-%d8%ba%d8%b0%d8%a7%db%8c%db%8c-%d8%b9%d8%b1%d8%b6-%db%b3%db%b9-%d8%b3%d8%a7%d9%86%d8%aa%d8%8c-%d8%b7%d9%88%d9%84-%db%b1%db%b0%db%b0-3/</t>
  </si>
  <si>
    <t>سلفون-استرچ-غذایی-عرض-۳۹-سانت،-طول-۱۰۰-4</t>
  </si>
  <si>
    <t>NKH-14041010-1510</t>
  </si>
  <si>
    <t>https://noruzkhan.com/product/%d8%b3%d9%84%d9%81%d9%88%d9%86-%d8%a7%d8%b3%d8%aa%d8%b1%da%86-%d8%ba%d8%b0%d8%a7%db%8c%db%8c-%d8%b9%d8%b1%d8%b6-%db%b3%db%b9-%d8%b3%d8%a7%d9%86%d8%aa%d8%8c-%d8%b7%d9%88%d9%84-%db%b1%db%b0%db%b0-4/</t>
  </si>
  <si>
    <t>سلفون-استرچ-غذایی-عرض-۲۹-سانت،-طول-۱۰۰۰</t>
  </si>
  <si>
    <t>NKH-14041010-1513</t>
  </si>
  <si>
    <t>https://noruzkhan.com/product/%d8%b3%d9%84%d9%81%d9%88%d9%86-%d8%a7%d8%b3%d8%aa%d8%b1%da%86-%d8%ba%d8%b0%d8%a7%db%8c%db%8c-%d8%b9%d8%b1%d8%b6-%db%b2%db%b9-%d8%b3%d8%a7%d9%86%d8%aa%d8%8c-%d8%b7%d9%88%d9%84-%db%b1%db%b0%db%b0%db%b0/</t>
  </si>
  <si>
    <t>سلفون-استرچ-غذایی-عرض-۲۴-سانت،-طول-۱۰۰۰</t>
  </si>
  <si>
    <t>NKH-14041010-1517</t>
  </si>
  <si>
    <t>https://noruzkhan.com/product/%d8%b3%d9%84%d9%81%d9%88%d9%86-%d8%a7%d8%b3%d8%aa%d8%b1%da%86-%d8%ba%d8%b0%d8%a7%db%8c%db%8c-%d8%b9%d8%b1%d8%b6-%db%b2%db%b4-%d8%b3%d8%a7%d9%86%d8%aa%d8%8c-%d8%b7%d9%88%d9%84-%db%b1%db%b0%db%b0%db%b0/</t>
  </si>
  <si>
    <t>سلفون-استرچ-غذایی-عرض-۱۹-سانت،-طول-۱۰۰۰</t>
  </si>
  <si>
    <t>NKH-14041010-1519</t>
  </si>
  <si>
    <t>https://noruzkhan.com/product/%d8%b3%d9%84%d9%81%d9%88%d9%86-%d8%a7%d8%b3%d8%aa%d8%b1%da%86-%d8%ba%d8%b0%d8%a7%db%8c%db%8c-%d8%b9%d8%b1%d8%b6-%db%b1%db%b9-%d8%b3%d8%a7%d9%86%d8%aa%d8%8c-%d8%b7%d9%88%d9%84-%db%b1%db%b0%db%b0%db%b0/</t>
  </si>
  <si>
    <t>سلفون-استرچ-غذایی-عرض-۳۹-سانت،-طول-۵۰۰</t>
  </si>
  <si>
    <t>NKH-14041010-1520</t>
  </si>
  <si>
    <t>https://noruzkhan.com/product/%d8%b3%d9%84%d9%81%d9%88%d9%86-%d8%a7%d8%b3%d8%aa%d8%b1%da%86-%d8%ba%d8%b0%d8%a7%db%8c%db%8c-%d8%b9%d8%b1%d8%b6-%db%b3%db%b9-%d8%b3%d8%a7%d9%86%d8%aa%d8%8c-%d8%b7%d9%88%d9%84-%db%b5%db%b0%db%b0/</t>
  </si>
  <si>
    <t>سلفون-استرچ-غذایی-عرض-۴۵-سانت،-طول-۶۰۰</t>
  </si>
  <si>
    <t>NKH-14041010-1522</t>
  </si>
  <si>
    <t>https://noruzkhan.com/product/%d8%b3%d9%84%d9%81%d9%88%d9%86-%d8%a7%d8%b3%d8%aa%d8%b1%da%86-%d8%ba%d8%b0%d8%a7%db%8c%db%8c-%d8%b9%d8%b1%d8%b6-%db%b4%db%b5-%d8%b3%d8%a7%d9%86%d8%aa%d8%8c-%d8%b7%d9%88%d9%84-%db%b6%db%b0%db%b0/</t>
  </si>
  <si>
    <t>سلفون-استرچ-غذایی-عرض-۳۹-سانت،-طول-۳۵۰</t>
  </si>
  <si>
    <t>NKH-14041010-1526</t>
  </si>
  <si>
    <t>https://noruzkhan.com/product/%d8%b3%d9%84%d9%81%d9%88%d9%86-%d8%a7%d8%b3%d8%aa%d8%b1%da%86-%d8%ba%d8%b0%d8%a7%db%8c%db%8c-%d8%b9%d8%b1%d8%b6-%db%b3%db%b9-%d8%b3%d8%a7%d9%86%d8%aa%d8%8c-%d8%b7%d9%88%d9%84-%db%b3%db%b5%db%b0/</t>
  </si>
  <si>
    <t>سلفون-استرچ-غذایی-عرض-۳۹-سانت،-طول-۱۰۰-5</t>
  </si>
  <si>
    <t>NKH-14041010-1529</t>
  </si>
  <si>
    <t>https://noruzkhan.com/product/%d8%b3%d9%84%d9%81%d9%88%d9%86-%d8%a7%d8%b3%d8%aa%d8%b1%da%86-%d8%ba%d8%b0%d8%a7%db%8c%db%8c-%d8%b9%d8%b1%d8%b6-%db%b3%db%b9-%d8%b3%d8%a7%d9%86%d8%aa%d8%8c-%d8%b7%d9%88%d9%84-%db%b1%db%b0%db%b0-5/</t>
  </si>
  <si>
    <t>سلفون-استرچ-غذایی-عرض-۳۴-سانت،-طول-۵۰۰</t>
  </si>
  <si>
    <t>NKH-14041010-1532</t>
  </si>
  <si>
    <t>https://noruzkhan.com/product/%d8%b3%d9%84%d9%81%d9%88%d9%86-%d8%a7%d8%b3%d8%aa%d8%b1%da%86-%d8%ba%d8%b0%d8%a7%db%8c%db%8c-%d8%b9%d8%b1%d8%b6-%db%b3%db%b4-%d8%b3%d8%a7%d9%86%d8%aa%d8%8c-%d8%b7%d9%88%d9%84-%db%b5%db%b0%db%b0/</t>
  </si>
  <si>
    <t>سلفون-استرچ-غذایی-عرض-۴۰-سانت،-طول-۳۰-ی</t>
  </si>
  <si>
    <t>NKH-14041010-2025</t>
  </si>
  <si>
    <t>https://noruzkhan.com/product/%d8%b3%d9%84%d9%81%d9%88%d9%86-%d8%a7%d8%b3%d8%aa%d8%b1%da%86-%d8%ba%d8%b0%d8%a7%db%8c%db%8c-%d8%b9%d8%b1%d8%b6-%db%b4%db%b0-%d8%b3%d8%a7%d9%86%d8%aa%d8%8c-%d8%b7%d9%88%d9%84-%db%b3%db%b0-%db%8c/</t>
  </si>
  <si>
    <t>سلفون-استرچ-غذایی-عرض-۴۰-سانت،-طول-۵۰-ی</t>
  </si>
  <si>
    <t>NKH-14041010-2029</t>
  </si>
  <si>
    <t>https://noruzkhan.com/product/%d8%b3%d9%84%d9%81%d9%88%d9%86-%d8%a7%d8%b3%d8%aa%d8%b1%da%86-%d8%ba%d8%b0%d8%a7%db%8c%db%8c-%d8%b9%d8%b1%d8%b6-%db%b4%db%b0-%d8%b3%d8%a7%d9%86%d8%aa%d8%8c-%d8%b7%d9%88%d9%84-%db%b5%db%b0-%db%8c/</t>
  </si>
  <si>
    <t>سلفون-استرچ-غذایی-عرض-۴۰-سانت،-طول-۱۰۰</t>
  </si>
  <si>
    <t>NKH-14041010-2032</t>
  </si>
  <si>
    <t>https://noruzkhan.com/product/%d8%b3%d9%84%d9%81%d9%88%d9%86-%d8%a7%d8%b3%d8%aa%d8%b1%da%86-%d8%ba%d8%b0%d8%a7%db%8c%db%8c-%d8%b9%d8%b1%d8%b6-%db%b4%db%b0-%d8%b3%d8%a7%d9%86%d8%aa%d8%8c-%d8%b7%d9%88%d9%84-%db%b1%db%b0%db%b0/</t>
  </si>
  <si>
    <t>سلفون-استرچ-غذایی-عرض-۴۰-سانت،-طول-۲۰۰</t>
  </si>
  <si>
    <t>NKH-14041010-2035</t>
  </si>
  <si>
    <t>https://noruzkhan.com/product/%d8%b3%d9%84%d9%81%d9%88%d9%86-%d8%a7%d8%b3%d8%aa%d8%b1%da%86-%d8%ba%d8%b0%d8%a7%db%8c%db%8c-%d8%b9%d8%b1%d8%b6-%db%b4%db%b0-%d8%b3%d8%a7%d9%86%d8%aa%d8%8c-%d8%b7%d9%88%d9%84-%db%b2%db%b0%db%b0/</t>
  </si>
  <si>
    <t>سلفون-استرچ-غذایی-عرض-۳۰-سانت،-طول-۱۰۰</t>
  </si>
  <si>
    <t>NKH-14041010-2042</t>
  </si>
  <si>
    <t>https://noruzkhan.com/product/%d8%b3%d9%84%d9%81%d9%88%d9%86-%d8%a7%d8%b3%d8%aa%d8%b1%da%86-%d8%ba%d8%b0%d8%a7%db%8c%db%8c-%d8%b9%d8%b1%d8%b6-%db%b3%db%b0-%d8%b3%d8%a7%d9%86%d8%aa%d8%8c-%d8%b7%d9%88%d9%84-%db%b1%db%b0%db%b0/</t>
  </si>
  <si>
    <t>سلفون-استرچ-غذایی-عرض-۳۰-سانت،-طول-۴۰۰</t>
  </si>
  <si>
    <t>NKH-14041010-2045</t>
  </si>
  <si>
    <t>https://noruzkhan.com/product/%d8%b3%d9%84%d9%81%d9%88%d9%86-%d8%a7%d8%b3%d8%aa%d8%b1%da%86-%d8%ba%d8%b0%d8%a7%db%8c%db%8c-%d8%b9%d8%b1%d8%b6-%db%b3%db%b0-%d8%b3%d8%a7%d9%86%d8%aa%d8%8c-%d8%b7%d9%88%d9%84-%db%b4%db%b0%db%b0/</t>
  </si>
  <si>
    <t>سلفون-استرچ-غذایی-عرض-۴۵-سانت،-طول-۴۰۰</t>
  </si>
  <si>
    <t>NKH-14041010-2048</t>
  </si>
  <si>
    <t>https://noruzkhan.com/product/%d8%b3%d9%84%d9%81%d9%88%d9%86-%d8%a7%d8%b3%d8%aa%d8%b1%da%86-%d8%ba%d8%b0%d8%a7%db%8c%db%8c-%d8%b9%d8%b1%d8%b6-%db%b4%db%b5-%d8%b3%d8%a7%d9%86%d8%aa%d8%8c-%d8%b7%d9%88%d9%84-%db%b4%db%b0%db%b0/</t>
  </si>
  <si>
    <t>[ninja_tables id="10017889912"]</t>
  </si>
  <si>
    <t>پاکت زیپ کیپی مخصوص مراسم ترحیم (طرح لیلیوم) | 32*22 | بسته 1 کیلویی</t>
  </si>
  <si>
    <t>پاکت-زیپ-کیپی-مخصوص-مراسم-ترحیم-طرح-لیل</t>
  </si>
  <si>
    <t>NKH-14041012-1230</t>
  </si>
  <si>
    <t>https://noruzkhan.com/product/%d9%be%d8%a7%da%a9%d8%aa-%d8%b2%db%8c%d9%be-%da%a9%db%8c%d9%be%db%8c-%d9%85%d8%ae%d8%b5%d9%88%d8%b5-%d9%85%d8%b1%d8%a7%d8%b3%d9%85-%d8%aa%d8%b1%d8%ad%db%8c%d9%85-%d8%b7%d8%b1%d8%ad-%d9%84%db%8c%d9%84/</t>
  </si>
  <si>
    <t>آهنربا نواری | ضخامت 2 میل، عرض 1.2 سانت | 10 متری</t>
  </si>
  <si>
    <t>آهنربا نواری | ضخامت 2 میل، عرض 1.7 سانت | 10 متری</t>
  </si>
  <si>
    <t>آهنربا نواری پشت چسب دار | ضخامت 2 میل، عرض 1.2 سانت | 10 متری</t>
  </si>
  <si>
    <t>آهنربا نواری پشت چسب دار | ضخامت 2 میل، عرض 1.7 سانت | 10 متری</t>
  </si>
  <si>
    <t>آهنربا-نواری-پشت-چسب-دار-ضخامت-2-میل،-عر</t>
  </si>
  <si>
    <t>NKH-14041012-1445</t>
  </si>
  <si>
    <t>https://noruzkhan.com/product/%d8%a2%d9%87%d9%86%d8%b1%d8%a8%d8%a7-%d9%86%d9%88%d8%a7%d8%b1%db%8c-%d9%be%d8%b4%d8%aa-%da%86%d8%b3%d8%a8-%d8%af%d8%a7%d8%b1-%d8%b6%d8%ae%d8%a7%d9%85%d8%aa-2-%d9%85%db%8c%d9%84%d8%8c-%d8%b9%d8%b1/</t>
  </si>
  <si>
    <t>627250</t>
  </si>
  <si>
    <t>[ninja_tables id="10017889986"]</t>
  </si>
  <si>
    <t>سلفون استرچ غذایی | عرض ۳۹ سانت، طول ۱۰۰۰ متر، ضخامت ۱۲ میکرون</t>
  </si>
  <si>
    <t>سلفون استرچ غذایی | عرض ۴۰ سانت، طول ۳۰ یارد (27 متر)</t>
  </si>
  <si>
    <t>https://noruzkhan.com/wp-content/uploads/سلفون-استرچ-غذایی-عرض-40-سانت-طول-30-یارد-فروشگاه-نوروزخان.jpg ! alt :  ! title : سلفون استرچ غذایی عرض 40 سانت طول 30 یارد فروشگاه نوروزخان ! desc :  ! caption :  | https://noruzkhan.com/wp-content/uploads/یاردی-ها.jpg ! alt :  ! title : یاردی-ها ! desc :  ! caption :</t>
  </si>
  <si>
    <t>سلفون استرچ غذایی | عرض ۴۰ سانت، طول ۵۰ یارد (46 متر)</t>
  </si>
  <si>
    <t>https://noruzkhan.com/wp-content/uploads/سلفون-استرچ-غذایی-عرض-40-سانت-طول-50-یارد-فروشگاه-نوروزخان.jpg ! alt :  ! title : سلفون استرچ غذایی عرض 40 سانت طول 50 یارد فروشگاه نوروزخان ! desc :  ! caption :  | https://noruzkhan.com/wp-content/uploads/یاردی-ها.jpg ! alt :  ! title : یاردی-ها ! desc :  ! caption :</t>
  </si>
  <si>
    <t>سلفون استرچ غذایی | عرض ۴۰ سانت، طول ۱۰۰ یارد (92 متر)</t>
  </si>
  <si>
    <t>https://noruzkhan.com/wp-content/uploads/سلفون-استرچ-غذایی-عرض-40-سانت-طول-100-یارد-فروشگاه-نوروزخان.jpg ! alt :  ! title : سلفون استرچ غذایی عرض 40 سانت طول 100 یارد فروشگاه نوروزخان ! desc :  ! caption :  | https://noruzkhan.com/wp-content/uploads/یاردی-ها.jpg ! alt :  ! title : یاردی-ها ! desc :  ! caption :</t>
  </si>
  <si>
    <t>سلفون استرچ غذایی | عرض ۴۰ سانت، طول ۲۰۰ یارد (183 متر)</t>
  </si>
  <si>
    <t>https://noruzkhan.com/wp-content/uploads/سلفون-استرچ-غذایی-عرض-40-سانت-طول-200-یارد-فروشگاه-نوروزخان.jpg ! alt :  ! title : سلفون-استرچ-غذایی-عرض-40-سانت-طول-200-یارد-فروشگاه-نوروزخان ! desc :  ! caption :  | https://noruzkhan.com/wp-content/uploads/یاردی-ها.jpg ! alt :  ! title : یاردی-ها ! desc :  ! caption :</t>
  </si>
  <si>
    <t>https://noruzkhan.com/wp-content/uploads/سلفن-استرچ-غذایی-تیغه-دار-عرض-30-سانت-طول-400-یارد-فروشگاه-نوروزخان.jpg ! alt :  ! title : سلفن-استرچ-غذایی-تیغه-دار-عرض-30-سانت-طول-400-یارد-فروشگاه-نوروزخان ! desc :  ! caption :  | https://noruzkhan.com/wp-content/uploads/سلفون-استرچ-غذایی-تیغه-دار-فروشگاه-نوروزخان.jpg ! alt :  ! title : سلفون-استرچ-غذایی-تیغه-دار-فروشگاه-نوروزخان ! desc :  ! caption :</t>
  </si>
  <si>
    <t>کیسه-نایلونی-چاپدار-لبه-برچسب-دار-عرض-۲</t>
  </si>
  <si>
    <t>NKH-14041014-1027</t>
  </si>
  <si>
    <t>https://noruzkhan.com/product/%da%a9%db%8c%d8%b3%d9%87-%d9%86%d8%a7%db%8c%d9%84%d9%88%d9%86%db%8c-%da%86%d8%a7%d9%be%d8%af%d8%a7%d8%b1-%d9%84%d8%a8%d9%87-%d8%a8%d8%b1%da%86%d8%b3%d8%a8-%d8%af%d8%a7%d8%b1-%d8%b9%d8%b1%d8%b6-%db%b2/</t>
  </si>
  <si>
    <t>کیسه-نایلونی-چاپدار-لبه-برچسب-دار-عرض-۳</t>
  </si>
  <si>
    <t>NKH-14041014-1030</t>
  </si>
  <si>
    <t>https://noruzkhan.com/product/%da%a9%db%8c%d8%b3%d9%87-%d9%86%d8%a7%db%8c%d9%84%d9%88%d9%86%db%8c-%da%86%d8%a7%d9%be%d8%af%d8%a7%d8%b1-%d9%84%d8%a8%d9%87-%d8%a8%d8%b1%da%86%d8%b3%d8%a8-%d8%af%d8%a7%d8%b1-%d8%b9%d8%b1%d8%b6-%db%b3/</t>
  </si>
  <si>
    <t>کیسه-نایلونی-چاپدار-لبه-برچسب-دار-عرض-2</t>
  </si>
  <si>
    <t>NKH-14041014-1034</t>
  </si>
  <si>
    <t>https://noruzkhan.com/product/%da%a9%db%8c%d8%b3%d9%87-%d9%86%d8%a7%db%8c%d9%84%d9%88%d9%86%db%8c-%da%86%d8%a7%d9%be%d8%af%d8%a7%d8%b1-%d9%84%d8%a8%d9%87-%d8%a8%d8%b1%da%86%d8%b3%d8%a8-%d8%af%d8%a7%d8%b1-%d8%b9%d8%b1%d8%b6-2/</t>
  </si>
  <si>
    <t>کیسه-نایلونی-چاپدار-لبه-برچسب-دار-عرض-۴</t>
  </si>
  <si>
    <t>NKH-14041014-1038</t>
  </si>
  <si>
    <t>https://noruzkhan.com/product/%da%a9%db%8c%d8%b3%d9%87-%d9%86%d8%a7%db%8c%d9%84%d9%88%d9%86%db%8c-%da%86%d8%a7%d9%be%d8%af%d8%a7%d8%b1-%d9%84%d8%a8%d9%87-%d8%a8%d8%b1%da%86%d8%b3%d8%a8-%d8%af%d8%a7%d8%b1-%d8%b9%d8%b1%d8%b6-%db%b4/</t>
  </si>
  <si>
    <t>کیسه-نایلونی-چاپدار-لبه-برچسب-دار-عرض-3</t>
  </si>
  <si>
    <t>NKH-14041014-1040</t>
  </si>
  <si>
    <t>https://noruzkhan.com/product/%da%a9%db%8c%d8%b3%d9%87-%d9%86%d8%a7%db%8c%d9%84%d9%88%d9%86%db%8c-%da%86%d8%a7%d9%be%d8%af%d8%a7%d8%b1-%d9%84%d8%a8%d9%87-%d8%a8%d8%b1%da%86%d8%b3%d8%a8-%d8%af%d8%a7%d8%b1-%d8%b9%d8%b1%d8%b6-3/</t>
  </si>
  <si>
    <t>کیسه-نایلونی-چاپدار-لبه-برچسب-دار-عرض-4</t>
  </si>
  <si>
    <t>NKH-14041014-1042</t>
  </si>
  <si>
    <t>https://noruzkhan.com/product/%da%a9%db%8c%d8%b3%d9%87-%d9%86%d8%a7%db%8c%d9%84%d9%88%d9%86%db%8c-%da%86%d8%a7%d9%be%d8%af%d8%a7%d8%b1-%d9%84%d8%a8%d9%87-%d8%a8%d8%b1%da%86%d8%b3%d8%a8-%d8%af%d8%a7%d8%b1-%d8%b9%d8%b1%d8%b6-4/</t>
  </si>
  <si>
    <t>کیسه-نایلونی-چاپدار-لبه-برچسب-دار-عرض-۵</t>
  </si>
  <si>
    <t>NKH-14041014-1044</t>
  </si>
  <si>
    <t>https://noruzkhan.com/product/%da%a9%db%8c%d8%b3%d9%87-%d9%86%d8%a7%db%8c%d9%84%d9%88%d9%86%db%8c-%da%86%d8%a7%d9%be%d8%af%d8%a7%d8%b1-%d9%84%d8%a8%d9%87-%d8%a8%d8%b1%da%86%d8%b3%d8%a8-%d8%af%d8%a7%d8%b1-%d8%b9%d8%b1%d8%b6-%db%b5/</t>
  </si>
  <si>
    <t>578250</t>
  </si>
  <si>
    <t>فویل آلومینیومی 200 میکرون | عرض 60 سانت | رول 1 کیلویی خالص</t>
  </si>
  <si>
    <t>https://noruzkhan.com/wp-content/uploads/فویل-آلومینیومی-200-میکرون-عرض-60-وزن-1-کیلویی-در-فروشگاه-نوروزخان-1.jpg ! alt :  ! title : فویل-آلومینیومی-200-میکرون-عرض-60-وزن-1-کیلویی-در-فروشگاه-نوروزخان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</si>
  <si>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100 میکرون | عرض 60 سانت | رول 1 کیلویی خالص</t>
  </si>
  <si>
    <t>https://noruzkhan.com/wp-content/uploads/فویل-آلومینیومی-100-میکرون-عرض-60-وزن-1-کیلویی-در-فروشگاه-نوروزخان-1.jpg ! alt :  ! title : فویل-آلومینیومی-100-میکرون-عرض-60-وزن-1-کیلویی-در-فروشگاه-نوروزخان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</si>
  <si>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80 میکرون | عرض 60 سانت | رول 1 کیلویی خالص</t>
  </si>
  <si>
    <t>https://noruzkhan.com/wp-content/uploads/فویل-آلومینیومی80-میکرون-عرض-60-وزن-1-کیلویی-در-فروشگاه-نوروزخان-1.jpg ! alt :  ! title : فویل-آلومینیومی80-میکرون-عرض-60-وزن-1-کیلویی-در-فروشگاه-نوروزخان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</si>
  <si>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70 میکرون | عرض 60 سانت | رول 1 کیلویی خالص</t>
  </si>
  <si>
    <t>https://noruzkhan.com/wp-content/uploads/فویل-آلومینیومی70-میکرون-عرض-60-وزن-1-کیلویی-در-فروشگاه-نوروزخان-1.jpg ! alt :  ! title : فویل-آلومینیومی70-میکرون-عرض-60-وزن-1-کیلویی-در-فروشگاه-نوروزخان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</si>
  <si>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60 میکرون | عرض 60 سانت | رول 1 کیلویی خالص</t>
  </si>
  <si>
    <t>https://noruzkhan.com/wp-content/uploads/فویل-آلومینیومی60-میکرون-عرض-60-وزن-1-کیلویی-در-فروشگاه-نوروزخان-1.jpg ! alt :  ! title : فویل-آلومینیومی60-میکرون-عرض-60-وزن-1-کیلویی-در-فروشگاه-نوروزخان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</si>
  <si>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50 میکرون | عرض 60 سانت | رول 1 کیلویی خالص</t>
  </si>
  <si>
    <t>https://noruzkhan.com/wp-content/uploads/فویل-آلومینیومی50-میکرون-عرض-60-وزن-1-کیلویی-در-فروشگاه-نوروزخان-1.jpg ! alt :  ! title : فویل-آلومینیومی50-میکرون-عرض-60-وزن-1-کیلویی-در-فروشگاه-نوروزخان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</si>
  <si>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فویل آلومینیومی 30 میکرون | عرض 60 سانت | رول 1 کیلویی خالص</t>
  </si>
  <si>
    <t>https://noruzkhan.com/wp-content/uploads/فویل-آلومینیومی30-میکرون-عرض-60-وزن-1-کیلویی-در-فروشگاه-نوروزخان-1.jpg ! alt :  ! title : فویل-آلومینیومی30-میکرون-عرض-60-وزن-1-کیلویی-در-فروشگاه-نوروزخان ! desc :  ! caption :  | https://noruzkhan.com/wp-content/uploads/شمای-کلی-ضخامت-فویل-های-آلومینیومی-در-فروشگاه-اینترنتی-نوروزخان.jpg ! alt :  ! title : شمای-کلی-ضخامت-فویل-های-آلومینیومی-در-فروشگاه-اینترنتی-نوروزخان ! desc :  ! caption :</t>
  </si>
  <si>
    <t>https://noruzkhan.com/?post_type=product&amp;p=10017870068</t>
  </si>
  <si>
    <t>https://noruzkhan.com/wp-content/uploads/پاکت-ترحیم-طرح-لیلیوم-22-در-32-نوروزخان.jpg ! alt :  ! title : پاکت-ترحیم-طرح-لیلیوم-22-در-32--نوروزخان ! desc :  ! caption :  | https://noruzkhan.com/wp-content/uploads/پاکت-ترحیم-طرح-زنبق-22-در-32-پشت-پاکت-فروشگاه-نوروزخان.jpg ! alt :  ! title : پاکت-ترحیم-طرح-زنبق-22-در-32-پشت-پاکت-فروشگاه-نوروزخان ! desc :  ! caption :  | https://noruzkhan.com/wp-content/uploads/پاکت-ترحیم-طرح-زنبق-22-در-32-کف-پاکت-فروشگاه-نوروزخان.jpg ! alt :  ! title : پاکت-ترحیم-طرح-زنبق-22-در-32-کف-پاکت-فروشگاه-نوروزخان ! desc :  ! caption :</t>
  </si>
  <si>
    <t>پاکت زیپ کیپی مخصوص مراسم جشن (طرح رز) | 32*22 | بسته 1 کیلویی</t>
  </si>
  <si>
    <t>پاکت-زیپ-کیپی-مخصوص-مراسم-جشن-طرح-رز-3222-ب</t>
  </si>
  <si>
    <t>NKH-14041012-1245</t>
  </si>
  <si>
    <t>https://noruzkhan.com/wp-content/uploads/پاکت-جشن-طرح-رز-22-در-32-اصلی-فروشگاه-نوروزخان.jpg ! alt :  ! title : پاکت-جشن-طرح-رز-22-در-32-اصلی-فروشگاه-نوروزخان ! desc :  ! caption :  | https://noruzkhan.com/wp-content/uploads/پاکت-جشن-طرح-رز-22-در-32-فروشگاه-نوروزخان.jpg ! alt :  ! title : پاکت-جشن-طرح-رز-22-در-32-فروشگاه-نوروزخان ! desc :  ! caption :</t>
  </si>
  <si>
    <t>https://noruzkhan.com/product/%d9%be%d8%a7%da%a9%d8%aa-%d8%b2%db%8c%d9%be-%da%a9%db%8c%d9%be%db%8c-%d9%85%d8%ae%d8%b5%d9%88%d8%b5-%d9%85%d8%b1%d8%a7%d8%b3%d9%85-%d8%ac%d8%b4%d9%86-%d8%b7%d8%b1%d8%ad-%d8%b1%d8%b2-3222-%d8%a8/</t>
  </si>
  <si>
    <t>https://noruzkhan.com/wp-content/uploads/کیسه-نایلونی-پاکتی-خیاری-سایز-70-در-90-در-فروشگاه-اینترنتی-نوروزخان-1.jpg ! alt :  ! title : کیسه--نایلونی-پاکتی-خیاری-سایز-70-در-90-در-فروشگاه-اینترنتی-نوروزخان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</si>
  <si>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https://noruzkhan.com/wp-content/uploads/کیسه-نایلونی-پاکتی-خیاری-سایز-100-در-130-در-فروشگاه-اینترنتی-نوروزخان-1.jpg ! alt :  ! title : کیسه--نایلونی-پاکتی-خیاری-سایز-100-در-130-در-فروشگاه-اینترنتی-نوروزخان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</si>
  <si>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https://noruzkhan.com/wp-content/uploads/کیسه-نایلونی-لب-به-لب-فروشگاه-نوروزخان-21.jpg ! alt :  ! title : کیسه نایلونی لب به لب فروشگاه نوروزخان (21) ! desc :  ! caption :</t>
  </si>
  <si>
    <t>https://noruzkhan.com/wp-content/uploads/کیسه-نایلونی-پاکتی-خیاری-سایز-35-در-65-در-فروشگاه-اینترنتی-نوروزخان-1.jpg ! alt :  ! title : کیسه--نایلونی-پاکتی-خیاری-سایز-35-در-65-در-فروشگاه-اینترنتی-نوروزخان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</si>
  <si>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https://noruzkhan.com/wp-content/uploads/کیسه-نایلونی-پاکتی-خیاری-سایز-40-در-80-در-فروشگاه-اینترنتی-نوروزخان-1.jpg ! alt :  ! title : کیسه--نایلونی-پاکتی-خیاری-سایز-40-در-80-در-فروشگاه-اینترنتی-نوروزخان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</si>
  <si>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https://noruzkhan.com/wp-content/uploads/کیسه-نایلونی-پاکتی-خیاری-سایز-50-در-100-در-فروشگاه-اینترنتی-نوروزخان-1.jpg ! alt :  ! title : کیسه--نایلونی-پاکتی-خیاری-سایز-50-در-100-در-فروشگاه-اینترنتی-نوروزخان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</si>
  <si>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https://noruzkhan.com/wp-content/uploads/کیسه-نایلونی-پاکتی-خیاری-سایز-80-در-100-در-فروشگاه-اینترنتی-نوروزخان-1.jpg ! alt :  ! title : کیسه--نایلونی-پاکتی-خیاری-سایز-80-در-100-در-فروشگاه-اینترنتی-نوروزخان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</si>
  <si>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https://noruzkhan.com/wp-content/uploads/کیسه-نایلونی-پاکتی-خیاری-سایز-90-در-120-در-فروشگاه-اینترنتی-نوروزخان-1.jpg ! alt :  ! title : کیسه--نایلونی-پاکتی-خیاری-سایز-90-در-120-در-فروشگاه-اینترنتی-نوروزخان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</si>
  <si>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https://noruzkhan.com/wp-content/uploads/کیسه-نایلونی-پاکتی-خیاری-سایز-80-در-120-در-فروشگاه-اینترنتی-نوروزخان-1.jpg ! alt :  ! title : کیسه--نایلونی-پاکتی-خیاری-سایز-80-در-120-در-فروشگاه-اینترنتی-نوروزخان ! desc :  ! caption :  | https://noruzkhan.com/wp-content/uploads/کیسه-پاکتی-کیسه-خیاری-در-فروشگاه-اینترنتی-نوروزخان.jpg ! alt :  ! title : کیسه-پاکتی-کیسه-خیاری-در-فروشگاه-اینترنتی-نوروزخان ! desc :  ! caption :</t>
  </si>
  <si>
    <t>https://noruzkhan.com/wp-content/uploads/آهنربا-نواری-10-متری-عرض-12میل-فروشگاه-اینترنتی-نوروزخان-1.jpg ! alt :  ! title : آهنربا-نواری-10-متری-عرض-12میل-فروشگاه-اینترنتی-نوروزخان ! desc :  ! caption :  | https://noruzkhan.com/wp-content/uploads/آهنربا-نواری-2-در-12-میل-فروشگاه-اینترنتی-نوروزخان-2.jpg ! alt :  ! title : آهنربا-نواری-2-در-12-میل-فروشگاه-اینترنتی-نوروزخان-2 ! desc :  ! caption :</t>
  </si>
  <si>
    <t>https://noruzkhan.com/wp-content/uploads/آهنربا-نواری-10-متری-عرض-17میل-فروشگاه-اینترنتی-نو2روزخان.jpg ! alt :  ! title : آهنربا-نواری-10-متری-عرض-17میل-فروشگاه-اینترنتی-نو2روزخان ! desc :  ! caption :  | https://noruzkhan.com/wp-content/uploads/آهنربا-نواری-2-در-12-میل-فروشگاه-اینترنتی-نوروزخان-2.jpg ! alt :  ! title : آهنربا-نواری-2-در-12-میل-فروشگاه-اینترنتی-نوروزخان-2 ! desc :  ! caption :</t>
  </si>
  <si>
    <t>https://noruzkhan.com/wp-content/uploads/آهنربا-نواری-پشت-چسب-دار-عرض-12-فروشگاه-اینترنتی-نوروزخان2.jpg ! alt :  ! title : آهنربا-نواری-پشت-چسب-دار-عرض-12-فروشگاه-اینترنتی-نوروزخان2 ! desc :  ! caption :  | https://noruzkhan.com/wp-content/uploads/آهنربا-نواری-2-در-12-پشت-چسب-دار-1.jpg ! alt :  ! title : آهنربا-نواری-2-در-12-پشت-چسب-دار-1 ! desc :  ! caption :  | https://noruzkhan.com/wp-content/uploads/آهنربا-نواری-2-در-12-پشت-چسب-دار-2.jpg ! alt :  ! title : آهنربا-نواری-2-در-12-پشت-چسب-دار-2 ! desc :  ! caption :</t>
  </si>
  <si>
    <t>https://noruzkhan.com/wp-content/uploads/آهنربا-نواری-پشت-چسب-دار-عرض-17-فروشگاه-اینترنتی-نوروزخان-1-1.jpg ! alt :  ! title : آهنربا-نواری-پشت-چسب-دار-عرض-17-فروشگاه-اینترنتی-نوروزخان-1 ! desc :  ! caption :  | https://noruzkhan.com/wp-content/uploads/آهنربا-نواری-2-در-12-پشت-چسب-دار-1.jpg ! alt :  ! title : آهنربا-نواری-2-در-12-پشت-چسب-دار-1 ! desc :  ! caption :  | https://noruzkhan.com/wp-content/uploads/آهنربا-نواری-2-در-12-پشت-چسب-دار-2.jpg ! alt :  ! title : آهنربا-نواری-2-در-12-پشت-چسب-دار-2 ! desc :  ! caption :</t>
  </si>
  <si>
    <t>722750</t>
  </si>
  <si>
    <t>سلفون استرچ غذایی | عرض 39 سانت، طول 1000 متر، ضخامت 10 میکرون</t>
  </si>
  <si>
    <t>https://noruzkhan.com/wp-content/uploads/سلفون-استرچ-غذایی-عرض-39-طول-1000-ضخامت-10-فروشگاه-نوروزخان-1.jpg ! alt :  ! title : سلفون-استرچ-غذایی-عرض-39-طول-1000-ضخامت-10-فروشگاه-نوروزخان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</si>
  <si>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https://noruzkhan.com/wp-content/uploads/سلفون-استرچ-غذایی-عرض-39-طول-1000-ضخامت-12-فروشگاه-نوروزخان-1.jpg ! alt :  ! title : سلفون-استرچ-غذایی-عرض-39-طول-1000-ضخامت-12-فروشگاه-نوروزخان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</si>
  <si>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39 سانت، طول 1000 متر، ضخامت 14 میکرون</t>
  </si>
  <si>
    <t>https://noruzkhan.com/wp-content/uploads/سلفون-استرچ-غذایی-عرض-39-طول-1000-ضخامت-14-فروشگاه-نوروزخان-1.jpg ! alt :  ! title : سلفون-استرچ-غذایی-عرض-39-طول-1000-ضخامت-14-فروشگاه-نوروزخان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</si>
  <si>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39 سانت، طول 1000 متر، ضخامت 16 میکرون</t>
  </si>
  <si>
    <t>https://noruzkhan.com/wp-content/uploads/سلفون-استرچ-غذایی-عرض-39-طول-1000-ضخامت-16-فروشگاه-نوروزخان-1.jpg ! alt :  ! title : سلفون-استرچ-غذایی-عرض-39-طول-1000-ضخامت-16-فروشگاه-نوروزخان ! desc :  ! caption :  | https://noruzkhan.com/wp-content/uploads/سلفون-های-کره-ای-در-فروشگاه-نوروزخان.jpg ! alt :  ! title : سلفون-های-کره-ای-در-فروشگاه-نوروزخان ! desc :  ! caption :  | https://noruzkhan.com/wp-content/uploads/سلفون-های-کره-ای-در-فروشگاه-نوروزخان2.jpg ! alt :  ! title : سلفون-های-کره-ای-در-فروشگاه-نوروزخان2 ! desc :  ! caption :</t>
  </si>
  <si>
    <t>سلفون استرچ غذایی | عرض 29 سانت، طول 1000 متر، ضخامت 10 میکرون</t>
  </si>
  <si>
    <t>https://noruzkhan.com/wp-content/uploads/سلفون-استرچ-غذایی-عرض-29-طول-1000-ضخامت-10-فروشگاه-نوروزخان-1.jpg ! alt :  ! title : سلفون-استرچ-غذایی-عرض-29-طول-1000-ضخامت-10-فروشگاه-نوروزخان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</si>
  <si>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24 سانت، طول 1000 متر، ضخامت 10 میکرون</t>
  </si>
  <si>
    <t>https://noruzkhan.com/wp-content/uploads/سلفون-استرچ-غذایی-عرض-24-طول-1000-ضخامت-10-فروشگاه-نوروزخان-1.jpg ! alt :  ! title : سلفون-استرچ-غذایی-عرض-24-طول-1000-ضخامت-10-فروشگاه-نوروزخان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</si>
  <si>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19 سانت، طول 1000 متر، ضخامت 10 میکرون</t>
  </si>
  <si>
    <t>سلفون استرچ غذایی | عرض 39 سانت، طول 500 متر، ضخامت 10 میکرون</t>
  </si>
  <si>
    <t>https://noruzkhan.com/wp-content/uploads/سلفون-استرچ-غذایی-عرض-39-طول-500-ضخامت-10-فروشگاه-نوروزخان.jpg ! alt :  ! title : سلفون-استرچ-غذایی-عرض-39-طول-500-ضخامت-10-فروشگاه-نوروزخان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</si>
  <si>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45 سانت، طول 600 متر، ضخامت 12 میکرون</t>
  </si>
  <si>
    <t>https://noruzkhan.com/wp-content/uploads/سلفون-استرچ-غذایی-عرض-45-طول-600-ضخامت-12-فروشگاه-نوروزخان-1.jpg ! alt :  ! title : سلفون-استرچ-غذایی-عرض-45-طول-600-ضخامت-12-فروشگاه-نوروزخان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</si>
  <si>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39 سانت، طول 350 متر، ضخامت 10 میکرون</t>
  </si>
  <si>
    <t>https://noruzkhan.com/wp-content/uploads/سلفون-استرچ-غذایی-عرض-39-طول-350-2ضخامت-10-فروشگاه-نوروزخان-1.jpg ! alt :  ! title : سلفون-استرچ-غذایی-عرض-39-طول-350-2ضخامت-10-فروشگاه-نوروزخان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</si>
  <si>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39 سانت، طول 1000 متر، ضخامت 9 میکرون</t>
  </si>
  <si>
    <t>https://noruzkhan.com/wp-content/uploads/سلفون-استرچ-غذایی-عرض-39-طول-1000-ضخامت-09-فروشگاه-نوروزخان-1.jpg ! alt :  ! title : سلفون-استرچ-غذایی-عرض-39-طول-1000-ضخامت-09-فروشگاه-نوروزخان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</si>
  <si>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عرض 34 سانت، طول 500 متر، ضخامت 9 میکرون</t>
  </si>
  <si>
    <t>https://noruzkhan.com/wp-content/uploads/سلفون-استرچ-غذایی-عرض-34-طول-500-ضخامت-9-فروشگاه-نوروزخان.jpg ! alt :  ! title : سلفون-استرچ-غذایی-عرض-34-طول-500-ضخامت-9-فروشگاه-نوروزخان ! desc :  ! caption :  | https://noruzkhan.com/wp-content/uploads/سلفون-های-کره-ای-در-فروشگاه-نوروزخان2.jpg ! alt :  ! title : سلفون-های-کره-ای-در-فروشگاه-نوروزخان2 ! desc :  ! caption :  | https://noruzkhan.com/wp-content/uploads/سلفون-های-کره-ای-در-فروشگاه-نوروزخان.jpg ! alt :  ! title : سلفون-های-کره-ای-در-فروشگاه-نوروزخان ! desc :  ! caption :</t>
  </si>
  <si>
    <t>سلفون استرچ غذایی | تیغه دار | عرض 30 سانت، طول 100 یارد (92 متر)</t>
  </si>
  <si>
    <t>https://noruzkhan.com/wp-content/uploads/سلفن-استرچ-غذایی-تیغه-دار-عرض-30-سانت-طول-100-یارد-فروشگاه-نوروزخان.jpg ! alt :  ! title : سلفن-استرچ-غذایی-تیغه-دار-عرض-30-سانت-طول-100-یارد-فروشگاه-نوروزخان ! desc :  ! caption :  | https://noruzkhan.com/wp-content/uploads/سلفون-استرچ-غذایی-تیغه-دار-فروشگاه-نوروزخان.jpg ! alt :  ! title : سلفون-استرچ-غذایی-تیغه-دار-فروشگاه-نوروزخان ! desc :  ! caption :</t>
  </si>
  <si>
    <t>سلفون استرچ غذایی | تیغه دار | عرض 30 سانت، طول 400 یارد (367 متر)</t>
  </si>
  <si>
    <t>سلفون استرچ غذایی | تیغه دار | عرض 45 سانت، طول 400 یارد (367 متر)</t>
  </si>
  <si>
    <t>https://noruzkhan.com/wp-content/uploads/سلفن-استرچ-غذایی-تیغه-دار-عرض-45-سانت-طول-400-یارد-فروشگاه-نوروزخان2.jpg ! alt :  ! title : سلفن-استرچ-غذایی-تیغه-دار-عرض-45-سانت-طول-400-یارد-فروشگاه-نوروزخان2 ! desc :  ! caption :  | https://noruzkhan.com/wp-content/uploads/سلفون-استرچ-غذایی-تیغه-دار-فروشگاه-نوروزخان.jpg ! alt :  ! title : سلفون-استرچ-غذایی-تیغه-دار-فروشگاه-نوروزخان ! desc :  ! caption :</t>
  </si>
  <si>
    <t>کیسه نایلونی چاپدار لبه چسب دار | 25*35 | بسته 1 کیلویی</t>
  </si>
  <si>
    <t>[ninja_tables id='10017890027']</t>
  </si>
  <si>
    <t>https://noruzkhan.com/wp-content/uploads/نایلون-چاپدار-لبه-چسب-دار-25-در-35فروشگاه-نوروزخان.jpg ! alt :  ! title : نایلون-چاپدار-لبه-چسب-دار-25-در-35فروشگاه-نوروزخان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</si>
  <si>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30*40 | بسته 1 کیلویی</t>
  </si>
  <si>
    <t>https://noruzkhan.com/wp-content/uploads/نایلون-چاپدار-لبه-چسب-دار-30-در-40فروشگاه-نوروزخان.jpg ! alt :  ! title : نایلون-چاپدار-لبه-چسب-دار-30-در-40فروشگاه-نوروزخان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</si>
  <si>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35*45 | بسته 1 کیلویی</t>
  </si>
  <si>
    <t>https://noruzkhan.com/wp-content/uploads/نایلون-چاپدار-لبه-چسب-دار-35-در-45فروشگاه-نوروزخان.jpg ! alt :  ! title : نایلون-چاپدار-لبه-چسب-دار-35-در-45فروشگاه-نوروزخان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</si>
  <si>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40*50 | بسته 1 کیلویی</t>
  </si>
  <si>
    <t>https://noruzkhan.com/wp-content/uploads/نایلون-چاپدار-لبه-چسب-دار-40-در-50فروشگاه-نوروزخان.jpg ! alt :  ! title : نایلون-چاپدار-لبه-چسب-دار-40-در-50فروشگاه-نوروزخان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</si>
  <si>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45*60 | بسته 1 کیلویی</t>
  </si>
  <si>
    <t>https://noruzkhan.com/wp-content/uploads/نایلون-چاپدار-لبه-چسب-دار-45در60فروشگاه-نوروزخان.jpg ! alt :  ! title : نایلون-چاپدار-لبه-چسب-دار-45در60فروشگاه-نوروزخان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</si>
  <si>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40*60 | بسته 1 کیلویی</t>
  </si>
  <si>
    <t>https://noruzkhan.com/wp-content/uploads/نایلون-چاپدار-لبه-چسب-دار-40-در-60-فروشگاه-نوروزخان.jpg ! alt :  ! title : نایلون-چاپدار-لبه-چسب-دار-40-در-60-فروشگاه-نوروزخان ! desc :  ! caption :  | https://noruzkhan.com/wp-content/uploads/نایلون-چاپدار-لبه-چسب-دار-در-فروشگاه-نوروزخان.jpg ! alt :  ! title : نایلون-چاپدار-لبه-چسب-دار-در-فروشگاه-نوروزخان ! desc :  ! caption :</t>
  </si>
  <si>
    <t>کیسه نایلونی چاپدار لبه چسب دار | 50*70 | بسته 1 کیلویی</t>
  </si>
  <si>
    <t>https://noruzkhan.com/wp-content/uploads/نایلون-چاپدار-لبه-چسب-دار-50-در-70-فروشگاه-نوروزخان.jpg ! alt :  ! title : نایلون-چاپدار-لبه-چسب-دار-50-در-70-فروشگاه-نوروزخان ! desc :  ! caption :  | https://noruzkhan.com/wp-content/uploads/نایلون-چاپدار-لبه-چسب-دار-در-فروشگاه-نوروزخان.jpg ! alt :  ! title : نایلون-چاپدار-لبه-چسب-دار-در-فروشگاه-نوروزخان ! desc :  ! caption :</t>
  </si>
  <si>
    <t>فویل آلومینیومی چسبدار | عرض 5 سانت | طول 45 متر</t>
  </si>
  <si>
    <t>فویل-آلومینیومی-چسبدار-عرض-5-سانت-طول-45</t>
  </si>
  <si>
    <t>[ninja_tables id="10017890258"]</t>
  </si>
  <si>
    <t>NKH-14041023-2330</t>
  </si>
  <si>
    <t>https://noruzkhan.com/wp-content/uploads/فویل-آلومینیومی-چسب-دار-5-سانتی-فروشگاه-نوروزخان.jpg ! alt :  ! title : فویل-آلومینیومی-چسب-دار-5-سانتی-فروشگاه-نوروزخان ! desc :  ! caption :  | https://noruzkhan.com/wp-content/uploads/فویل-آلومینیومی-چسب-دار-فروشگاه-نوروزخان.jpg ! alt :  ! title : فویل-آلومینیومی-چسب-دار-فروشگاه-نوروزخان ! desc :  ! caption :</t>
  </si>
  <si>
    <t>https://noruzkhan.com/product/%d9%81%d9%88%db%8c%d9%84-%d8%a2%d9%84%d9%88%d9%85%db%8c%d9%86%db%8c%d9%88%d9%85%db%8c-%da%86%d8%b3%d8%a8%d8%af%d8%a7%d8%b1-%d8%b9%d8%b1%d8%b6-5-%d8%b3%d8%a7%d9%86%d8%aa-%d8%b7%d9%88%d9%84-45/</t>
  </si>
  <si>
    <t>فویل آلومینیومی چسبدار | عرض 1.5 سانت | طول 45 متر</t>
  </si>
  <si>
    <t>فویل-آلومینیومی-چسبدار-عرض-1-5-سانت-طول-45</t>
  </si>
  <si>
    <t>NKH-14041023-2331</t>
  </si>
  <si>
    <t>266000</t>
  </si>
  <si>
    <t>https://noruzkhan.com/wp-content/uploads/فویل-آلومینیومی-چسب-دار-15-میلیمتر-فروشگاه-نوروزخان.jpg ! alt :  ! title : فویل-آلومینیومی-چسب-دار-15-میلیمتر-فروشگاه-نوروزخان ! desc :  ! caption :  | https://noruzkhan.com/wp-content/uploads/فویل-آلومینیومی-چسب-دار-فروشگاه-نوروزخان.jpg ! alt :  ! title : فویل-آلومینیومی-چسب-دار-فروشگاه-نوروزخان ! desc :  ! caption :</t>
  </si>
  <si>
    <t>https://noruzkhan.com/product/%d9%81%d9%88%db%8c%d9%84-%d8%a2%d9%84%d9%88%d9%85%db%8c%d9%86%db%8c%d9%88%d9%85%db%8c-%da%86%d8%b3%d8%a8%d8%af%d8%a7%d8%b1-%d8%b9%d8%b1%d8%b6-1-5-%d8%b3%d8%a7%d9%86%d8%aa-%d8%b7%d9%88%d9%84-45/</t>
  </si>
  <si>
    <t>فویل آلومینیومی چسبدار | عرض 10 سانت | طول 45 متر</t>
  </si>
  <si>
    <t>فویل-آلومینیومی-چسبدار-عرض-10-سانت-طول-45</t>
  </si>
  <si>
    <t>NKH-14041023-2332</t>
  </si>
  <si>
    <t>https://noruzkhan.com/wp-content/uploads/فویل-آلومینیومی-چسب-دار-10-سانتی-فروشگاه-نوروزخان.jpg ! alt :  ! title : فویل-آلومینیومی-چسب-دار-10-سانتی-فروشگاه-نوروزخان ! desc :  ! caption :  | https://noruzkhan.com/wp-content/uploads/فویل-آلومینیومی-چسب-دار-فروشگاه-نوروزخان.jpg ! alt :  ! title : فویل-آلومینیومی-چسب-دار-فروشگاه-نوروزخان ! desc :  ! caption :</t>
  </si>
  <si>
    <t>https://noruzkhan.com/product/%d9%81%d9%88%db%8c%d9%84-%d8%a2%d9%84%d9%88%d9%85%db%8c%d9%86%db%8c%d9%88%d9%85%db%8c-%da%86%d8%b3%d8%a8%d8%af%d8%a7%d8%b1-%d8%b9%d8%b1%d8%b6-10-%d8%b3%d8%a7%d9%86%d8%aa-%d8%b7%d9%88%d9%84-45/</t>
  </si>
  <si>
    <t>فویل آلومینیومی چسبدار | عرض 20 سانت | طول 45 متر</t>
  </si>
  <si>
    <t>فویل-آلومینیومی-چسبدار-عرض-20-سانت-طول-45</t>
  </si>
  <si>
    <t>NKH-14041023-2340</t>
  </si>
  <si>
    <t>https://noruzkhan.com/wp-content/uploads/فویل-آلومینیومی-چسب-دار-20-سانتی-فروشگاه-نوروزخان.jpg ! alt :  ! title : فویل-آلومینیومی-چسب-دار-20-سانتی-فروشگاه-نوروزخان ! desc :  ! caption :  | https://noruzkhan.com/wp-content/uploads/فویل-آلومینیومی-چسب-دار-فروشگاه-نوروزخان.jpg ! alt :  ! title : فویل-آلومینیومی-چسب-دار-فروشگاه-نوروزخان ! desc :  ! caption :</t>
  </si>
  <si>
    <t>https://noruzkhan.com/product/%d9%81%d9%88%db%8c%d9%84-%d8%a2%d9%84%d9%88%d9%85%db%8c%d9%86%db%8c%d9%88%d9%85%db%8c-%da%86%d8%b3%d8%a8%d8%af%d8%a7%d8%b1-%d8%b9%d8%b1%d8%b6-20-%d8%b3%d8%a7%d9%86%d8%aa-%d8%b7%d9%88%d9%84-45/</t>
  </si>
  <si>
    <t>فویل آلومینیومی 15 میکرون | عرض 20 سانت | رول 390 گرمی خالص</t>
  </si>
  <si>
    <t>فویل-آلومینیومی-15-میکرون-عرض-20-سانت-رول-390</t>
  </si>
  <si>
    <t>NKH-14041025-1200</t>
  </si>
  <si>
    <t>https://noruzkhan.com/wp-content/uploads/فویل-آلومینیومی-عرض-20-ضخامت-15-میکرون-500-گرمی-فروشگاه-نوروزخان.jpg ! alt :  ! title : فویل-آلومینیومی-عرض-20-ضخامت-15-میکرون-500-گرمی-فروشگاه-نوروزخان ! desc :  ! caption :  | https://noruzkhan.com/wp-content/uploads/فویل-الومینیومی-عرض-کوچک-در-فروشگاه-نوروزخان.jpg ! alt :  ! title : فویل-الومینیومی-عرض-کوچک-در-فروشگاه-نوروزخان ! desc :  ! caption :</t>
  </si>
  <si>
    <t>https://noruzkhan.com/product/%d9%81%d9%88%db%8c%d9%84-%d8%a2%d9%84%d9%88%d9%85%db%8c%d9%86%db%8c%d9%88%d9%85%db%8c-15-%d9%85%db%8c%da%a9%d8%b1%d9%88%d9%86-%d8%b9%d8%b1%d8%b6-20-%d8%b3%d8%a7%d9%86%d8%aa-%d8%b1%d9%88%d9%84-390/</t>
  </si>
  <si>
    <t>فویل آلومینیومی 15 میکرون | عرض 30 سانت | رول 390 گرمی خالص</t>
  </si>
  <si>
    <t>فویل-آلومینیومی-15-میکرون-عرض-30-سانت-رول-390</t>
  </si>
  <si>
    <t>NKH-14041025-12001</t>
  </si>
  <si>
    <t>https://noruzkhan.com/wp-content/uploads/فویل-آلومینیومی-عرض-30-ضخامت-15-میکرون-500-گرمی-فروشگاه-نوروزخان.jpg ! alt :  ! title : فویل-آلومینیومی-عرض-30-ضخامت-15-میکرون-500-گرمی-فروشگاه-نوروزخان ! desc :  ! caption :  | https://noruzkhan.com/wp-content/uploads/فویل-الومینیومی-عرض-کوچک-در-فروشگاه-نوروزخان.jpg ! alt :  ! title : فویل-الومینیومی-عرض-کوچک-در-فروشگاه-نوروزخان ! desc :  ! caption :</t>
  </si>
  <si>
    <t>https://noruzkhan.com/product/%d9%81%d9%88%db%8c%d9%84-%d8%a2%d9%84%d9%88%d9%85%db%8c%d9%86%db%8c%d9%88%d9%85%db%8c-15-%d9%85%db%8c%da%a9%d8%b1%d9%88%d9%86-%d8%b9%d8%b1%d8%b6-30-%d8%b3%d8%a7%d9%86%d8%aa-%d8%b1%d9%88%d9%84-390/</t>
  </si>
  <si>
    <t>https://noruzkhan.com/wp-content/uploads/کیسه-نایلونی-لب-به-لب-فروشگاه-نوروزخان-3.jpg ! alt :  ! title : کیسه نایلونی لب به لب فروشگاه نوروزخان (3) ! desc :  ! caption :</t>
  </si>
  <si>
    <t>https://noruzkhan.com/wp-content/uploads/کیسه-نایلونی-لب-به-لب-فروشگاه-نوروزخان-4.jpg ! alt :  ! title : کیسه نایلونی لب به لب فروشگاه نوروزخان (4) ! desc :  ! caption :</t>
  </si>
  <si>
    <t>https://noruzkhan.com/wp-content/uploads/کیسه-نایلونی-لب-به-لب-فروشگاه-نوروزخان-31.jpg ! alt :  ! title : کیسه نایلونی لب به لب فروشگاه نوروزخان (31) ! desc :  ! caption :</t>
  </si>
  <si>
    <t>https://noruzkhan.com/wp-content/uploads/کیسه-نایلونی-لب-به-لب-فروشگاه-نوروزخان-7.jpg ! alt :  ! title : کیسه نایلونی لب به لب فروشگاه نوروزخان (7) ! desc :  ! caption :</t>
  </si>
  <si>
    <t>https://noruzkhan.com/wp-content/uploads/کیسه-نایلونی-لب-به-لب-فروشگاه-نوروزخان-9.jpg ! alt :  ! title : کیسه نایلونی لب به لب فروشگاه نوروزخان (9) ! desc :  ! caption :</t>
  </si>
  <si>
    <t>https://noruzkhan.com/wp-content/uploads/کیسه-نایلونی-لب-به-لب-فروشگاه-نوروزخان-11.jpg ! alt :  ! title : کیسه نایلونی لب به لب فروشگاه نوروزخان (11) ! desc :  ! caption :</t>
  </si>
  <si>
    <t>https://noruzkhan.com/wp-content/uploads/کیسه-نایلونی-لب-به-لب-فروشگاه-نوروزخان-14.jpg ! alt :  ! title : کیسه نایلونی لب به لب فروشگاه نوروزخان (14) ! desc :  ! caption :</t>
  </si>
  <si>
    <t>https://noruzkhan.com/wp-content/uploads/کیسه-نایلونی-لب-به-لب-فروشگاه-نوروزخان-15.jpg ! alt :  ! title : کیسه نایلونی لب به لب فروشگاه نوروزخان (15) ! desc :  ! caption :</t>
  </si>
  <si>
    <t>https://noruzkhan.com/wp-content/uploads/کیسه-نایلونی-لب-به-لب-فروشگاه-نوروزخان-17.jpg ! alt :  ! title : کیسه نایلونی لب به لب فروشگاه نوروزخان (17) ! desc :  ! caption :</t>
  </si>
  <si>
    <t>https://noruzkhan.com/wp-content/uploads/کیسه-نایلونی-لب-به-لب-فروشگاه-نوروزخان-19.jpg ! alt :  ! title : کیسه نایلونی لب به لب فروشگاه نوروزخان (19) ! desc :  ! caption :</t>
  </si>
  <si>
    <t>https://noruzkhan.com/wp-content/uploads/کیسه-نایلونی-لب-به-لب-فروشگاه-نوروزخان-23.jpg ! alt :  ! title : کیسه نایلونی لب به لب فروشگاه نوروزخان (23) ! desc :  ! caption :</t>
  </si>
  <si>
    <t>https://noruzkhan.com/wp-content/uploads/کیسه-نایلونی-لب-به-لب-فروشگاه-نوروزخان-25.jpg ! alt :  ! title : کیسه نایلونی لب به لب فروشگاه نوروزخان (25) ! desc :  ! caption :</t>
  </si>
  <si>
    <t>https://noruzkhan.com/wp-content/uploads/کیسه-نایلونی-لب-به-لب-فروشگاه-نوروزخان-29.jpg ! alt :  ! title : کیسه نایلونی لب به لب فروشگاه نوروزخان (29) ! desc :  ! caption :</t>
  </si>
  <si>
    <t>https://noruzkhan.com/wp-content/uploads/کیسه-نایلونی-لب-به-لب-فروشگاه-نوروزخان-27.jpg ! alt :  ! title : کیسه نایلونی لب به لب فروشگاه نوروزخان (27) ! desc :  ! caption :</t>
  </si>
  <si>
    <t>475250</t>
  </si>
  <si>
    <t>کارتن-اثاث-کشی-5-لایه-نو-302838-در-بسته-10-عددی</t>
  </si>
  <si>
    <t>[ninja_tables id="10017890323"]</t>
  </si>
  <si>
    <t>NKH-14041025-2000</t>
  </si>
  <si>
    <t>https://noruzkhan.com/wp-content/uploads/کارتن-اثاث-کشی-نو-38-28-30-فروشگاه-نوروزخان2.jpg ! alt :  ! title : کارتن-اثاث-کشی-نو-38-28-30-فروشگاه-نوروزخان2 ! desc :  ! caption :</t>
  </si>
  <si>
    <t>https://noruzkhan.com/product/%da%a9%d8%a7%d8%b1%d8%aa%d9%86-%d8%a7%d8%ab%d8%a7%d8%ab-%da%a9%d8%b4%db%8c-5-%d9%84%d8%a7%db%8c%d9%87-%d9%86%d9%88-302838-%d8%af%d8%b1-%d8%a8%d8%b3%d8%aa%d9%87-10-%d8%b9%d8%af%d8%af%db%8c/</t>
  </si>
  <si>
    <t>کارتن-اثاث-کشی-5-لایه-نو-503030-در-بسته-10-عددی</t>
  </si>
  <si>
    <t>NKH-14041025-2009</t>
  </si>
  <si>
    <t>https://noruzkhan.com/wp-content/uploads/کارتن-اثاث-کشی-نو-50-30-30-فروشگاه-نوروزخان.jpg ! alt :  ! title : کارتن-اثاث-کشی-نو-50-30-30-فروشگاه-نوروزخان ! desc :  ! caption :</t>
  </si>
  <si>
    <t>https://noruzkhan.com/product/%da%a9%d8%a7%d8%b1%d8%aa%d9%86-%d8%a7%d8%ab%d8%a7%d8%ab-%da%a9%d8%b4%db%8c-5-%d9%84%d8%a7%db%8c%d9%87-%d9%86%d9%88-503030-%d8%af%d8%b1-%d8%a8%d8%b3%d8%aa%d9%87-10-%d8%b9%d8%af%d8%af%db%8c/</t>
  </si>
  <si>
    <t>کارتن-اثاث-کشی-5-لایه-نو-404060-در-بسته-10-عددی</t>
  </si>
  <si>
    <t>NKH-14041025-2030</t>
  </si>
  <si>
    <t>https://noruzkhan.com/wp-content/uploads/کارتن-اثاث-کشی-نو-60-40-40-فروشگاه-نوروزخان.jpg ! alt :  ! title : کارتن-اثاث-کشی-نو-60-40-40-فروشگاه-نوروزخان ! desc :  ! caption :</t>
  </si>
  <si>
    <t>https://noruzkhan.com/product/%da%a9%d8%a7%d8%b1%d8%aa%d9%86-%d8%a7%d8%ab%d8%a7%d8%ab-%da%a9%d8%b4%db%8c-5-%d9%84%d8%a7%db%8c%d9%87-%d9%86%d9%88-404060-%d8%af%d8%b1-%d8%a8%d8%b3%d8%aa%d9%87-10-%d8%b9%d8%af%d8%af%db%8c/</t>
  </si>
  <si>
    <t>کارتن-اثاث-کشی-5-لایه-درحد-نو-404060-در-بسته-10-ع</t>
  </si>
  <si>
    <t>NKH-14041025-2032</t>
  </si>
  <si>
    <t>https://noruzkhan.com/wp-content/uploads/کارتن-اثاث-کشی-در-حد-نو-60-40-40-فروشگاه-نوروزخان.jpg ! alt :  ! title : کارتن-اثاث-کشی-در-حد-نو-60-40-40-فروشگاه-نوروزخان ! desc :  ! caption :</t>
  </si>
  <si>
    <t>https://noruzkhan.com/product/%da%a9%d8%a7%d8%b1%d8%aa%d9%86-%d8%a7%d8%ab%d8%a7%d8%ab-%da%a9%d8%b4%db%8c-5-%d9%84%d8%a7%db%8c%d9%87-%d8%af%d8%b1%d8%ad%d8%af-%d9%86%d9%88-404060-%d8%af%d8%b1-%d8%a8%d8%b3%d8%aa%d9%87-10-%d8%b9/</t>
  </si>
  <si>
    <t>کارتن-اثاث-کشی-5-لایه-نو-505060-در-بسته-5-عددی</t>
  </si>
  <si>
    <t>NKH-14041025-2040</t>
  </si>
  <si>
    <t>https://noruzkhan.com/wp-content/uploads/کارتن-اثاث-کشی-نو60-50-50-فروشگاه-نوروزخان.jpg ! alt :  ! title : کارتن-اثاث-کشی-نو60-50-50--فروشگاه-نوروزخان ! desc :  ! caption :</t>
  </si>
  <si>
    <t>https://noruzkhan.com/product/%da%a9%d8%a7%d8%b1%d8%aa%d9%86-%d8%a7%d8%ab%d8%a7%d8%ab-%da%a9%d8%b4%db%8c-5-%d9%84%d8%a7%db%8c%d9%87-%d9%86%d9%88-505060-%d8%af%d8%b1-%d8%a8%d8%b3%d8%aa%d9%87-5-%d8%b9%d8%af%d8%af%db%8c/</t>
  </si>
  <si>
    <t>کارتن-اثاث-کشی-5-لایه-نو-505080-در-بسته-5-عددی</t>
  </si>
  <si>
    <t>NKH-14041025-2045</t>
  </si>
  <si>
    <t>https://noruzkhan.com/wp-content/uploads/کارتن-اثاث-کشی-نو-80-50-50-فروشگاه-نوروزخان.jpg ! alt :  ! title : کارتن-اثاث-کشی-نو-80-50-50-فروشگاه-نوروزخان ! desc :  ! caption :</t>
  </si>
  <si>
    <t>https://noruzkhan.com/product/%da%a9%d8%a7%d8%b1%d8%aa%d9%86-%d8%a7%d8%ab%d8%a7%d8%ab-%da%a9%d8%b4%db%8c-5-%d9%84%d8%a7%db%8c%d9%87-%d9%86%d9%88-505080-%d8%af%d8%b1-%d8%a8%d8%b3%d8%aa%d9%87-5-%d8%b9%d8%af%d8%af%db%8c/</t>
  </si>
  <si>
    <t>کارتن-اثاث-کشی-5-لایه-درحد-نو-343153-در-بسته-10-ع</t>
  </si>
  <si>
    <t>NKH-14041025-2055</t>
  </si>
  <si>
    <t>https://noruzkhan.com/wp-content/uploads/کارتن-اثاث-کشی-در-حد-نو-53-31-34-فروشگاه-نوروزخان.jpg ! alt :  ! title : کارتن-اثاث-کشی-در-حد-نو-53-31-34--فروشگاه-نوروزخان ! desc :  ! caption :</t>
  </si>
  <si>
    <t>https://noruzkhan.com/product/%da%a9%d8%a7%d8%b1%d8%aa%d9%86-%d8%a7%d8%ab%d8%a7%d8%ab-%da%a9%d8%b4%db%8c-5-%d9%84%d8%a7%db%8c%d9%87-%d8%af%d8%b1%d8%ad%d8%af-%d9%86%d9%88-343153-%d8%af%d8%b1-%d8%a8%d8%b3%d8%aa%d9%87-10-%d8%b9/</t>
  </si>
  <si>
    <t>کارتن-اثاث-کشی-5-لایه-درحد-نو-303045-در-بسته-10-ع</t>
  </si>
  <si>
    <t>NKH-14041025-2100</t>
  </si>
  <si>
    <t>https://noruzkhan.com/wp-content/uploads/کارتن-اثاث-کشی-در-حد-نو-45-30-30-فروشگاه-نوروزخان.jpg ! alt :  ! title : کارتن-اثاث-کشی-در-حد-نو-45-30-30-فروشگاه-نوروزخان ! desc :  ! caption :</t>
  </si>
  <si>
    <t>https://noruzkhan.com/product/%da%a9%d8%a7%d8%b1%d8%aa%d9%86-%d8%a7%d8%ab%d8%a7%d8%ab-%da%a9%d8%b4%db%8c-5-%d9%84%d8%a7%db%8c%d9%87-%d8%af%d8%b1%d8%ad%d8%af-%d9%86%d9%88-303045-%d8%af%d8%b1-%d8%a8%d8%b3%d8%aa%d9%87-10-%d8%b9/</t>
  </si>
  <si>
    <t>کارتن-اثاث-کشی-5-لایه-درحد-نو-353060-در-بسته-10-ع</t>
  </si>
  <si>
    <t>NKH-14041025-2110</t>
  </si>
  <si>
    <t>https://noruzkhan.com/wp-content/uploads/کارتن-اثاث-کشی-در-حد-نو-60-30-35فروشگاه-نوروزخان.jpg ! alt :  ! title : کارتن-اثاث-کشی-در-حد-نو-60-30-35فروشگاه-نوروزخان ! desc :  ! caption :</t>
  </si>
  <si>
    <t>https://noruzkhan.com/product/%da%a9%d8%a7%d8%b1%d8%aa%d9%86-%d8%a7%d8%ab%d8%a7%d8%ab-%da%a9%d8%b4%db%8c-5-%d9%84%d8%a7%db%8c%d9%87-%d8%af%d8%b1%d8%ad%d8%af-%d9%86%d9%88-353060-%d8%af%d8%b1-%d8%a8%d8%b3%d8%aa%d9%87-10-%d8%b9/</t>
  </si>
  <si>
    <t>کاغذ کرافت زنبوری قهوه ای | عرض 50 سانت | طول 50 متر</t>
  </si>
  <si>
    <t>کاغذ-کرافت-زنبوری-قهوه-ای-عرض-50-سانت-طول</t>
  </si>
  <si>
    <t>NKH-14041027-1200</t>
  </si>
  <si>
    <t>https://noruzkhan.com/product/%da%a9%d8%a7%d8%ba%d8%b0-%da%a9%d8%b1%d8%a7%d9%81%d8%aa-%d8%b2%d9%86%d8%a8%d9%88%d8%b1%db%8c-%d9%82%d9%87%d9%88%d9%87-%d8%a7%db%8c-%d8%b9%d8%b1%d8%b6-50-%d8%b3%d8%a7%d9%86%d8%aa-%d8%b7%d9%88%d9%84/</t>
  </si>
  <si>
    <t>کاغذ کرافت زنبوری سفید | عرض 50 سانت | طول 50 متر</t>
  </si>
  <si>
    <t>کاغذ-کرافت-زنبوری-سفید-عرض-50-سانت-طول-50-م</t>
  </si>
  <si>
    <t>NKH-14041027-1215</t>
  </si>
  <si>
    <t>https://noruzkhan.com/product/%da%a9%d8%a7%d8%ba%d8%b0-%da%a9%d8%b1%d8%a7%d9%81%d8%aa-%d8%b2%d9%86%d8%a8%d9%88%d8%b1%db%8c-%d8%b3%d9%81%db%8c%d8%af-%d8%b9%d8%b1%d8%b6-50-%d8%b3%d8%a7%d9%86%d8%aa-%d8%b7%d9%88%d9%84-50-%d9%85/</t>
  </si>
  <si>
    <t>https://noruzkhan.com/wp-content/uploads/KiseParcheii_mozi_30_20aa.jpg ! alt :  ! title : KiseParcheii_mozi_30_20aa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https://noruzkhan.com/wp-content/uploads/شاپینگ-بگ-های-پارچه-ای-اسپان-باند-در-فروشگاه-نوروزخان.jpg ! alt :  ! title : شاپینگ-بگ-های-پارچه-ای-اسپان-باند-در-فروشگاه-نوروزخان ! desc :  ! caption :  | https://noruzkhan.com/wp-content/uploads/شاپینگ-بگ-های-پارچه-ای-اسپان-باند-در-فروشگاه-نوروزخان2.jpg ! alt :  ! title : شاپینگ-بگ-های-پارچه-ای-اسپان-باند-در-فروشگاه-نوروزخان2 ! desc :  ! captio</t>
  </si>
  <si>
    <t>https://noruzkhan.com/wp-content/uploads/KiseParcheii_mozi_35-25aa.jpg ! alt :  ! title : KiseParcheii_mozi_35-25aa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https://noruzkhan.com/wp-content/uploads/شاپینگ-بگ-های-پارچه-ای-اسپان-باند-در-فروشگاه-نوروزخان4.jpg ! alt :  ! title : شاپینگ-بگ-های-پارچه-ای-اسپان-باند-در-فروشگاه-نوروزخان4 ! desc :  ! caption :  | https://noruzkhan.com/wp-content/uploads/شاپینگ-بگ-های-پارچه-ای-اسپان-باند-در-فروشگاه-نوروزخان3.jpg ! alt :  ! title : شاپینگ-بگ-های-پارچه-ای-اسپان-باند-در-فروشگاه-نوروزخان3 ! desc :  ! capt</t>
  </si>
  <si>
    <t>https://noruzkhan.com/wp-content/uploads/KiseParcheii_mozi_40-30aaaa.jpg ! alt :  ! title : KiseParcheii_mozi_40-30aaaa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https://noruzkhan.com/wp-content/uploads/شاپینگ-بگ-های-پارچه-ای-اسپان-باند-در-فروشگاه-نوروزخان4.jpg ! alt :  ! title : شاپینگ-بگ-های-پارچه-ای-اسپان-باند-در-فروشگاه-نوروزخان4 ! desc :  ! caption :  | https://noruzkhan.com/wp-content/uploads/شاپینگ-بگ-های-پارچه-ای-اسپان-باند-در-فروشگاه-نوروزخان3.jpg ! alt :  ! title : شاپینگ-بگ-های-پارچه-ای-اسپان-باند-در-فروشگاه-نوروزخان3 ! desc :  !</t>
  </si>
  <si>
    <t>https://noruzkhan.com/wp-content/uploads/KiseParcheii_mozi_45-35aa.jpg ! alt :  ! title : KiseParcheii_mozi_45-35aa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https://noruzkhan.com/wp-content/uploads/شاپینگ-بگ-های-پارچه-ای-اسپان-باند-در-فروشگاه-نوروزخان4.jpg ! alt :  ! title : شاپینگ-بگ-های-پارچه-ای-اسپان-باند-در-فروشگاه-نوروزخان4 ! desc :  ! caption :  | https://noruzkhan.com/wp-content/uploads/شاپینگ-بگ-های-پارچه-ای-اسپان-باند-در-فروشگاه-نوروزخان3.jpg ! alt :  ! title : شاپینگ-بگ-های-پارچه-ای-اسپان-باند-در-فروشگاه-نوروزخان3 ! desc :  ! capt</t>
  </si>
  <si>
    <t>https://noruzkhan.com/wp-content/uploads/KiseParcheii_mozi_50-40aa.jpg ! alt :  ! title : KiseParcheii_mozi_50-40aa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https://noruzkhan.com/wp-content/uploads/شاپینگ-بگ-های-پارچه-ای-اسپان-باند-در-فروشگاه-نوروزخان4.jpg ! alt :  ! title : شاپینگ-بگ-های-پارچه-ای-اسپان-باند-در-فروشگاه-نوروزخان4 ! desc :  ! caption :  | https://noruzkhan.com/wp-content/uploads/شاپینگ-بگ-های-پارچه-ای-اسپان-باند-در-فروشگاه-نوروزخان3.jpg ! alt :  ! title : شاپینگ-بگ-های-پارچه-ای-اسپان-باند-در-فروشگاه-نوروزخان3 ! desc :  ! capt</t>
  </si>
  <si>
    <t>https://noruzkhan.com/wp-content/uploads/KiseParcheii_mozi_55-45aa.jpg ! alt :  ! title : KiseParcheii_mozi_55-45aa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https://noruzkhan.com/wp-content/uploads/شاپینگ-بگ-های-پارچه-ای-اسپان-باند-در-فروشگاه-نوروزخان.jpg ! alt :  ! title : شاپینگ-بگ-های-پارچه-ای-اسپان-باند-در-فروشگاه-نوروزخان ! desc :  ! caption :  | https://noruzkhan.com/wp-content/uploads/شاپینگ-بگ-های-پارچه-ای-اسپان-باند-در-فروشگاه-نوروزخان4.jpg ! alt :  ! title : شاپینگ-بگ-های-پارچه-ای-اسپان-باند-در-فروشگاه-نوروزخان4 ! desc :  ! captio</t>
  </si>
  <si>
    <t>https://noruzkhan.com/wp-content/uploads/KiseParcheii_mozi_60-50aa.jpg ! alt :  ! title : KiseParcheii_mozi_60-50aa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  | https://noruzkhan.com/wp-content/uploads/شاپینگ-بگ-های-پارچه-ای-اسپان-باند-در-فروشگاه-نوروزخان.jpg ! alt :  ! title : شاپینگ-بگ-های-پارچه-ای-اسپان-باند-در-فروشگاه-نوروزخان ! desc :  ! caption :  | https://noruzkhan.com/wp-content/uploads/شاپینگ-بگ-های-پارچه-ای-اسپان-باند-در-فروشگاه-نوروزخان4.jpg ! alt :  ! title : شاپینگ-بگ-های-پارچه-ای-اسپان-باند-در-فروشگاه-نوروزخان4 ! desc :  ! captio</t>
  </si>
  <si>
    <t>https://noruzkhan.com/wp-content/uploads/boardقالب-فوتوشاپ-کیسه-پارچه-اسپان-باند-در-بسته-های-1000-عددی-1.jpg20-30-1.jpg ! alt :  ! title : قالب-فوتوشاپ-کیسه-پارچه-اسپان-باند-در-بسته-های-1000-عددی.jpg20-30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</si>
  <si>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https://noruzkhan.com/wp-content/uploads/boardقالب-فوتوشاپ-کیسه-پارچه-اسپان-باند-در-بسته-های-1000-عددی-1.jpg-25-35-1.jpg ! alt :  ! title : قالب-فوتوشاپ-کیسه-پارچه-اسپان-باند-در-بسته-های-1000-عددی.jpg-25-35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</si>
  <si>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https://noruzkhan.com/wp-content/uploads/boardقالب-فوتوشاپ-کیسه-پارچه-اسپان-باند-در-بسته-های-1000-عددی-1.jpg40-30-1.jpg ! alt :  ! title : قالب-فوتوشاپ-کیسه-پارچه-اسپان-باند-در-بسته-های-1000-عددی.jpg40-30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</si>
  <si>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https://noruzkhan.com/wp-content/uploads/boardقالب-فوتوشاپ-کیسه-پارچه-اسپان-باند-در-بسته-های-1000-عددی-1.jpg35-45-1.jpg ! alt :  ! title : قالب-فوتوشاپ-کیسه-پارچه-اسپان-باند-در-بسته-های-1000-عددی.jpg35-45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</si>
  <si>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https://noruzkhan.com/wp-content/uploads/boardقالب-فوتوشاپ-کیسه-پارچه-اسپان-باند-در-بسته-های-1000-عددی-1.jpg50-40-1.jpg ! alt :  ! title : قالب-فوتوشاپ-کیسه-پارچه-اسپان-باند-در-بسته-های-1000-عددی.jpg50-40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</si>
  <si>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https://noruzkhan.com/wp-content/uploads/boardقالب-فوتوشاپ-کیسه-پارچه-اسپان-باند-در-بسته-های-1000-عددی-1.jpg45-55-1.jpg ! alt :  ! title : قالب-فوتوشاپ-کیسه-پارچه-اسپان-باند-در-بسته-های-1000-عددی.jpg45-55 ! desc :  ! caption :  | https://noruzkhan.com/wp-content/uploads/kiseparcheii_mozi_colors.jpg ! alt :  ! title : kiseparcheii_mozi_colors ! desc :  ! caption :  | https://noruzkhan.com/wp-content/uploads/کیسه-پارچه-ای-اسپان-باند-فروشگاه-نوروزخان11.jpg ! alt :  ! title : کیسه-پارچه-ای-اسپان-باند-فروشگاه-نوروزخان11 ! desc :  ! caption :  | https://noruzkhan.com/wp-content/uploads/کیسه-پارچه-ای-اسپان-باند-فروشگاه-نوروزخان10.jpg ! alt :  ! title : کیسه-پارچه-ای-اسپان-باند-فروشگاه-نوروزخان10 ! desc :  ! caption :</t>
  </si>
  <si>
    <t>https://noruzkhan.com/wp-content/uploads/boardقالب-فوتوشاپ-کیسه-پارچه-اسپان-باند-در-بسته-های-1000-عددی-1.jpg60-50-1.jpg ! alt :  ! title : قالب-فوتوشاپ-کیسه-پارچه-اسپان-باند-در-بسته-های-1000-عددی.jpg60-50 ! desc :  ! caption :  | https://noruzkhan.com/wp-content/uploads/kiseparcheii_mozi_colors.jpg ! alt :  ! title : kiseparcheii_mozi_colors ! desc :  ! caption :  | https://noruzkhan.com/wp-content/uploads/کیسه-پارچه-ای-اسپان-باند-فروشگاه-نوروزخان10.jpg ! alt :  ! title : کیسه-پارچه-ای-اسپان-باند-فروشگاه-نوروزخان10 ! desc :  ! caption :  | https://noruzkhan.com/wp-content/uploads/کیسه-پارچه-ای-اسپان-باند-فروشگاه-نوروزخان11.jpg ! alt :  ! title : کیسه-پارچه-ای-اسپان-باند-فروشگاه-نوروزخان11 ! desc :  ! caption :</t>
  </si>
  <si>
    <t>https://noruzkhan.com/wp-content/uploads/boardکیسه-پارچه-اسپان-باند-باکس-دسته-بندی-عرض-20-ارتفاع-17-رنگ-بندی-1.jpg ! alt :  ! title : کیسه-پارچه-اسپان-باند-(باکس)-دسته-بندی--عرض-20--ارتفاع-17--رنگ-بندی ! desc :  ! caption :</t>
  </si>
  <si>
    <t>https://noruzkhan.com/wp-content/uploads/boardکیسه-پارچه-اسپان-باند-باکس-دسته-بندی-عرض-40-ارتفاع-31-رنگ-بندی-1.jpg ! alt :  ! title : کیسه-پارچه-اسپان-باند-(باکس)-دسته-بندی--عرض-40-ارتفاع-31--رنگ-بندی ! desc :  ! caption :</t>
  </si>
  <si>
    <t>https://noruzkhan.com/wp-content/uploads/boardکیسه-پارچه-اسپان-باند-باکس-دسته-بندی-عرض-31-ارتفاع-36-رنگ-بندی-1.jpg ! alt :  ! title : کیسه-پارچه-اسپان-باند-(باکس)-دسته-بندی--عرض-31--ارتفاع-36--رنگ-بندی ! desc :  ! caption :</t>
  </si>
  <si>
    <t>https://noruzkhan.com/wp-content/uploads/boardکیسه-پارچه-اسپان-باند-باکس-دسته-بندی-عرض-44-ارتفاع-36-رنگ-بندی-1.jpg ! alt :  ! title : کیسه-پارچه-اسپان-باند-(باکس)-دسته-بندی--عرض-44--ارتفاع-36--رنگ-بندی ! desc :  ! caption :</t>
  </si>
  <si>
    <t>https://noruzkhan.com/wp-content/uploads/boardکیسه-پارچه-اسپان-باند-باکس-دسته-بندی-عرض-35-ارتفاع-40-رنگ-بندی-1.jpg ! alt :  ! title : کیسه-پارچه-اسپان-باند-(باکس)-دسته-بندی--عرض-35--ارتفاع-40--رنگ-بندی ! desc :  ! caption :</t>
  </si>
  <si>
    <t>https://noruzkhan.com/wp-content/uploads/boardکیسه-پارچه-اسپان-باند-باکس-دسته-بندی-عرض-35-ارتفاع-37-رنگ-بندی-1-1.jpg ! alt :  ! title : کیسه-پارچه-اسپان-باند-(باکس)-دسته-بندی--عرض-35--ارتفاع-37--رنگ-بندی ! desc :  ! caption :</t>
  </si>
  <si>
    <t>https://noruzkhan.com/wp-content/uploads/boardکیسه-پارچه-اسپان-باند-باکس-دسته-بندی-عرض-50-ارتفاع-41-رنگ-بندی-1.jpg ! alt :  ! title : کیسه-پارچه-اسپان-باند-(باکس)-دسته-بندی--عرض-50--ارتفاع-41--رنگ-بندی ! desc :  ! caption :</t>
  </si>
  <si>
    <t>https://noruzkhan.com/wp-content/uploads/boardکیسه-پارچه-اسپان-باند-باکس-دسته-بندی-عرض-27-ارتفاع-27-رنگ-بندی-1.jpg ! alt :  ! title : کیسه-پارچه-اسپان-باند-(باکس)-دسته-بندی--عرض-27--ارتفاع-27--رنگ-بندی ! desc :  ! caption :</t>
  </si>
  <si>
    <t>https://noruzkhan.com/wp-content/uploads/boardچسب-دوطرفه-سلولزی-2-سانت-در-100-متر-سفید-نازک-فروشگاه-نوروزخان-1.jpg ! alt :  ! title : چسب-دوطرفه-سلولزی-2-سانت-در-100-متر-سفید-نازک-فروشگاه-نوروزخان ! desc :  ! caption :  | https://noruzkhan.com/wp-content/uploads/چسب-دوطرفه-سلولزی-2-سانت-در-100-متر-سفید-نازک-فروشگاه-نوروزخان3.jpg ! alt :  ! title : چسب-دوطرفه-سلولزی-2-سانت-در-100-متر-سفید-نازک-فروشگاه-نوروزخان3 ! desc :  ! caption :  | https://noruzkhan.com/wp-content/uploads/چسب-دوطرفه-سلولزی-2-سانت-در-100-متر-سفید-نازک-فروشگاه-نوروزخان2.jpg ! alt :  ! title : چسب-دوطرفه-سلولزی-2-سانت-در-100-متر-سفید-نازک-فروشگاه-نوروزخان2 ! desc :  ! caption :  | https://noruzkhan.com/wp-content/uploads/چسب-دوطرفه-سلولزی-سانت-فروشگاه-اینترنتی-نوروزخان1.jpg ! alt :  ! title : چسب-دوطرفه-سلولزی-سانت-فروشگاه-اینترنتی-نوروزخان1 ! desc :  ! caption :</t>
  </si>
  <si>
    <t>https://noruzkhan.com/wp-content/uploads/boardچسب-حرارتی-سایز-کوچک-8-میل-تایوانی-نوروزخان-1.jpg ! alt :  ! title : چسب-حرارتی-سایز-کوچک-8-میل-تایوانی-نوروزخان ! desc :  ! caption :  | https://noruzkhan.com/wp-content/uploads/چسب-حرارتی-چینی-و-تایوانی-در-فروشگاه-نوروزخان-1.jpg ! alt :  ! title : چسب-حرارتی-چینی-و-تایوانی-در-فروشگاه-نوروزخان ! desc :  ! caption :  | https://noruzkhan.com/wp-content/uploads/چسب-حرارتی-چینی-و-تایوانی-در-فروشگاه-نوروزخان2-1.jpg ! alt :  ! title : چسب-حرارتی-چینی-و-تایوانی-در-فروشگاه-نوروزخان2 ! desc :  ! caption :  | https://noruzkhan.com/wp-content/uploads/چسب-حرارتی-نازک-تایوانی-فروشگاه-نوروزخان10.jpg ! alt :  ! title : چسب-حرارتی-نازک-تایوانی-فروشگاه-نوروزخان10 ! desc :  ! caption :</t>
  </si>
  <si>
    <t>https://noruzkhan.com/wp-content/uploads/boardچسب-حرارتی-سایز-کوچک-8-میل-چینی-نوروزخان-1.jpg ! alt :  ! title : چسب-حرارتی-سایز-کوچک-8-میل-چینی-نوروزخان ! desc :  ! caption :  | https://noruzkhan.com/wp-content/uploads/چسب-حرارتی-چینی-و-تایوانی-در-فروشگاه-نوروزخان-1.jpg ! alt :  ! title : چسب-حرارتی-چینی-و-تایوانی-در-فروشگاه-نوروزخان ! desc :  ! caption :  | https://noruzkhan.com/wp-content/uploads/چسب-حرارتی-چینی-و-تایوانی-در-فروشگاه-نوروزخان2-1.jpg ! alt :  ! title : چسب-حرارتی-چینی-و-تایوانی-در-فروشگاه-نوروزخان2 ! desc :  ! caption :</t>
  </si>
  <si>
    <t>https://noruzkhan.com/wp-content/uploads/boardچسب-حرارتی-سایز-کوچک-8-میل-تایوانی-بسته-10-عددی-نوروزخان-1.jpg ! alt :  ! title : چسب-حرارتی-سایز-کوچک-8-میل-تایوانی-بسته-10-عددی--نوروزخان ! desc :  ! caption :  | https://noruzkhan.com/wp-content/uploads/چسب-حرارتی-چینی-و-تایوانی-در-فروشگاه-نوروزخان-1.jpg ! alt :  ! title : چسب-حرارتی-چینی-و-تایوانی-در-فروشگاه-نوروزخان ! desc :  ! caption :  | https://noruzkhan.com/wp-content/uploads/چسب-حرارتی-چینی-و-تایوانی-در-فروشگاه-نوروزخان2-1.jpg ! alt :  ! title : چسب-حرارتی-چینی-و-تایوانی-در-فروشگاه-نوروزخان2 ! desc :  ! caption :</t>
  </si>
  <si>
    <t>https://noruzkhan.com/wp-content/uploads/boardچسب-حرارتی-سایز-کوچک-8-میل-چینی-بسته-10-عددی-نوروزخان-1.jpg ! alt :  ! title : چسب-حرارتی-سایز-کوچک-8-میل-چینی-بسته-10-عددی--نوروزخان ! desc :  ! caption :  | https://noruzkhan.com/wp-content/uploads/چسب-حرارتی-چینی-و-تایوانی-در-فروشگاه-نوروزخان-1.jpg ! alt :  ! title : چسب-حرارتی-چینی-و-تایوانی-در-فروشگاه-نوروزخان ! desc :  ! caption :  | https://noruzkhan.com/wp-content/uploads/چسب-حرارتی-چینی-و-تایوانی-در-فروشگاه-نوروزخان2-1.jpg ! alt :  ! title : چسب-حرارتی-چینی-و-تایوانی-در-فروشگاه-نوروزخان2 ! desc :  ! caption :</t>
  </si>
  <si>
    <t>https://noruzkhan.com/wp-content/uploads/boardچسب-پهن-کاغذی-دو-و-نیم-سانتی-کرم-در-فروشگاه-اینترنتی-نوروزخان-نارنجی-1.jpg ! alt :  ! title : boardچسب-پهن-کاغذی-دو-و-نیم-سانتی-کرم-در-فروشگاه-اینترنتی-نوروزخان-نارنجی ! desc :  ! caption :  | https://noruzkhan.com/wp-content/uploads/چسب-پهن-کاغذی-دو-و-نیم-سانتی-در-فروشگاه-اینترنتی-نوروزخانزرد.jpg ! alt :  ! title : چسب-پهن-کاغذی-دو-و-نیم-سانتی-در-فروشگاه-اینترنتی-نوروزخانزرد ! desc :  ! caption :</t>
  </si>
  <si>
    <t>https://noruzkhan.com/wp-content/uploads/boardچسب-پهن-کاغذی-در-فروشگاه-اینترنتی-نوروزخانزرد-1.jpg ! alt :  ! title : چسب-پهن-کاغذی-در-فروشگاه-اینترنتی-نوروزخانزرد ! desc :  ! caption :  | https://noruzkhan.com/wp-content/uploads/چسب-پهن-کاغذی-در-فروشگاه-اینترنتی-نوروزخان2.jpg ! alt :  ! title : چسب-پهن-کاغذی-در-فروشگاه-اینترنتی-نوروزخان2 ! desc :  ! caption :</t>
  </si>
  <si>
    <t>https://noruzkhan.com/wp-content/uploads/boardچسب-پهن-کاغذی-در-فروشگاه-اینترنتی-نوروزخان-نارنجی-1.jpg ! alt :  ! title : چسب-پهن-کاغذی-در-فروشگاه-اینترنتی-نوروزخان-نارنجی ! desc :  ! caption :  | https://noruzkhan.com/wp-content/uploads/چسب-پهن-کاغذی-نارنچی-در-فروشگاه-اینترنتی-نوروزخان-نارنجی.jpg ! alt :  ! title : چسب-پهن-کاغذی-نارنچی-در-فروشگاه-اینترنتی-نوروزخان-نارنجی ! desc :  ! caption :</t>
  </si>
  <si>
    <t>https://noruzkhan.com/wp-content/uploads/قالب-فوتوشاپ-طناب-های-پلاستیکی.jpg-6.jpg ! alt :  ! title : قالب-فوتوشاپ-طناب-های-پلاستیکی.jpg-6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</si>
  <si>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https://noruzkhan.com/wp-content/uploads/قالب-فوتوشاپ-طناب-های-پلاستیکی.jpg-8.jpg ! alt :  ! title : قالب-فوتوشاپ-طناب-های-پلاستیکی.jpg--8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</si>
  <si>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https://noruzkhan.com/wp-content/uploads/قالب-فوتوشاپ-طناب-های-پلاستیکی.jpg-10.jpg ! alt :  ! title : قالب-فوتوشاپ-طناب-های-پلاستیکی.jpg--10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</si>
  <si>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https://noruzkhan.com/wp-content/uploads/قالب-فوتوشاپ-طناب-های-پلاستیکی.jpg-12.jpg ! alt :  ! title : قالب-فوتوشاپ-طناب-های-پلاستیکی.jpg--12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</si>
  <si>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https://noruzkhan.com/wp-content/uploads/طناب-پلاستیکی-سایز-6-متراژ-بلند-150-متری-4-کیلویی-فروشگاه-اینترنتی-نوروزخان.jpg ! alt :  ! title : طناب پلاستیکی سایز 6 متراژ بلند 150 متری 4 کیلویی فروشگاه اینترنتی نوروزخان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</si>
  <si>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https://noruzkhan.com/wp-content/uploads/طناب-پلاستیکی-سایز-10-متراژ-بلند-300-متری-کیلویی-فروشگاه-اینترنتی-نوروزخان.jpg ! alt :  ! title : طناب پلاستیکی سایز 10 متراژ بلند 300 متری کیلویی فروشگاه اینترنتی نوروزخان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</si>
  <si>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https://noruzkhan.com/wp-content/uploads/طناب-پلاستیکی-سایز-8-متراژ-بلند-300-متری-کیلویی-فروشگاه-اینترنتی-نوروزخان.jpg ! alt :  ! title : طناب پلاستیکی سایز 8 متراژ بلند 300 متری کیلویی فروشگاه اینترنتی نوروزخان ! desc :  ! caption :  | https://noruzkhan.com/wp-content/uploads/طناب-پلاستیکی-در-انواع-ضخامت-ها-در-فروشگاه-اینترنتی-نوروزخان.jpg ! alt :  ! title : طناب-پلاستیکی-در-انواع-ضخامت-ها-در-فروشگاه-اینترنتی-نوروزخان ! desc :  ! caption :</t>
  </si>
  <si>
    <t>https://noruzkhan.com/wp-content/uploads/boardچسب-پهن-7-سانتی-50-میکرون-برند-ژاد-فروشگاه-اینترنتی-نوروزخان-1.jpg ! alt :  ! title : چسب-پهن-7-سانتی-50-میکرون-برند-ژاد-فروشگاه-اینترنتی-نوروزخان ! desc :  ! caption :</t>
  </si>
  <si>
    <t>https://noruzkhan.com/wp-content/uploads/boardنوروزخان-دستگاه-چسب-تفنگی-حرارتی-سایز-کوچک-تایوانی-1.jpg ! alt :  ! title : نوروزخان-دستگاه-چسب-تفنگی-حرارتی-سایز-کوچک-تایوانی ! desc :  ! caption :  | https://noruzkhan.com/wp-content/uploads/دستگاه-چسب-حرارتی-کوچک-تایوانی-در-فروشگاه-اینترنتی-نوروزخان15.jpg ! alt :  ! title : دستگاه-چسب-حرارتی-کوچک-تایوانی-در-فروشگاه-اینترنتی-نوروزخان15 ! desc :  ! caption :  | https://noruzkhan.com/wp-content/uploads/دستگاه-چسب-حرارتی-کوچک-تایوانی-در-فروشگاه-اینترنتی-نوروزخان13.jpg ! alt :  ! title : دستگاه-چسب-حرارتی-کوچک-تایوانی-در-فروشگاه-اینترنتی-نوروزخان13 ! desc :  ! caption :  | https://noruzkhan.com/wp-content/uploads/دستگاه-چسب-حرارتی-کوچک-تایوانی-در-فروشگاه-اینترنتی-نوروزخان12.jpg ! alt :  ! title : دستگاه-چسب-حرارتی-کوچک-تایوانی-در-فروشگاه-اینترنتی-نوروزخان12 ! desc :  ! caption :  | https://noruzkhan.com/wp-content/uploads/دستگاه-چسب-حرارتی-کوچک-تایوانی-در-فروشگاه-اینترنتی-نوروزخان11.jpg ! alt :  ! title : دستگاه-چسب-حرارتی-کوچک-تایوانی-در-فروشگاه-اینترنتی-نوروزخان1</t>
  </si>
  <si>
    <t>https://noruzkhan.com/wp-content/uploads/boardنوروزخان-دستگاه-چسب-تفنگی-حرارتی-سایز-کوچک-چینی-1.jpg ! alt :  ! title : نوروزخان-دستگاه-چسب-تفنگی-حرارتی-سایز-کوچک-چینی ! desc :  ! caption :  | https://noruzkhan.com/wp-content/uploads/دستگاه-چسب-حرارتی-کوچک-چینی-در-فروشگاه-اینترنتی-نوروزخان12.jpg ! alt :  ! title : دستگاه-چسب-حرارتی-کوچک-چینی-در-فروشگاه-اینترنتی-نوروزخان12 ! desc :  ! caption :  | https://noruzkhan.com/wp-content/uploads/دستگاه-چسب-حرارتی-کوچک-چینی-در-فروشگاه-اینترنتی-نوروزخان14.jpg ! alt :  ! title : دستگاه-چسب-حرارتی-کوچک-چینی-در-فروشگاه-اینترنتی-نوروزخان14 ! desc :  ! caption :</t>
  </si>
  <si>
    <t>https://noruzkhan.com/wp-content/uploads/boardپاکت-ساده-کرافت-خشکبار-سایز-10-در-25-در-فروشگاه-اینترنتی-نوروزخان-1.jpg ! alt :  ! title : پاکت-ساده-کرافت-خشکبار-سایز-10-در-25-در-فروشگاه-اینترنتی-نوروزخان ! desc :  ! caption :  | https://noruzkhan.com/wp-content/uploads/پاکت-های-کرافت-ساده-خشکبار-در-سایزبندی-در-فروشگاه-اینترنتی-نوروزخان.jpg ! alt :  ! title : پاکت-های-کرافت-ساده-خشکبار-در-سایزبندی-در-فروشگاه-اینترنتی-نوروزخان ! desc :  ! caption :</t>
  </si>
  <si>
    <t>https://noruzkhan.com/wp-content/uploads/boardپاکت-ساده-کرافت-خشکبار-سایز-13-در-30-در-فروشگاه-اینترنتی-نوروزخان-1.jpg ! alt :  ! title : پاکت-ساده-کرافت-خشکبار-سایز-13-در-30-در-فروشگاه-اینترنتی-نوروزخان ! desc :  ! caption :  | https://noruzkhan.com/wp-content/uploads/پاکت-های-کرافت-ساده-خشکبار-در-سایزبندی-در-فروشگاه-اینترنتی-نوروزخان.jpg ! alt :  ! title : پاکت-های-کرافت-ساده-خشکبار-در-سایزبندی-در-فروشگاه-اینترنتی-نوروزخان ! desc :  ! caption :</t>
  </si>
  <si>
    <t>https://noruzkhan.com/wp-content/uploads/boardپاکت-ساده-کرافت-خشکبار-سایز-17-در-34-در-فروشگاه-اینترنتی-نوروزخان-1.jpg ! alt :  ! title : پاکت-ساده-کرافت-خشکبار-سایز-17-در-34-در-فروشگاه-اینترنتی-نوروزخان ! desc :  ! caption :  | https://noruzkhan.com/wp-content/uploads/پاکت-های-کرافت-ساده-خشکبار-در-سایزبندی-در-فروشگاه-اینترنتی-نوروزخان.jpg ! alt :  ! title : پاکت-های-کرافت-ساده-خشکبار-در-سایزبندی-در-فروشگاه-اینترنتی-نوروزخان ! desc :  ! caption :</t>
  </si>
  <si>
    <t>https://noruzkhan.com/wp-content/uploads/boardپاکت-ساده-کرافت-خشکبار-سایز-19-در-37-در-فروشگاه-اینترنتی-نوروزخان-1.jpg ! alt :  ! title : پاکت-ساده-کرافت-خشکبار-سایز-19-در-37-در-فروشگاه-اینترنتی-نوروزخان ! desc :  ! caption :  | https://noruzkhan.com/wp-content/uploads/پاکت-های-کرافت-ساده-خشکبار-در-سایزبندی-در-فروشگاه-اینترنتی-نوروزخان.jpg ! alt :  ! title : پاکت-های-کرافت-ساده-خشکبار-در-سایزبندی-در-فروشگاه-اینترنتی-نوروزخان ! desc :  ! caption :</t>
  </si>
  <si>
    <t>https://noruzkhan.com/wp-content/uploads/boardپاکت-ساده-کرافت-خشکبار-سایز-23-در-42-در-فروشگاه-اینترنتی-نوروزخان-1.jpg ! alt :  ! title : پاکت-ساده-کرافت-خشکبار-سایز-23-در-42-در-فروشگاه-اینترنتی-نوروزخان ! desc :  ! caption :  | https://noruzkhan.com/wp-content/uploads/پاکت-های-کرافت-ساده-خشکبار-در-سایزبندی-در-فروشگاه-اینترنتی-نوروزخان.jpg ! alt :  ! title : پاکت-های-کرافت-ساده-خشکبار-در-سایزبندی-در-فروشگاه-اینترنتی-نوروزخان ! desc :  ! caption :</t>
  </si>
  <si>
    <t>https://noruzkhan.com/wp-content/uploads/boardchasbJanson2-1.jpg ! alt :  ! title : chasbJanson2 ! desc :  ! caption :  | https://noruzkhan.com/wp-content/uploads/JANSON-LOGO.jpg ! alt :  ! title : JANSON-LOGO ! desc :  ! caption :</t>
  </si>
  <si>
    <t>https://noruzkhan.com/wp-content/uploads/boardchasbJansonGh-1.jpg ! alt :  ! title : chasbJansonGh ! desc :  ! caption :</t>
  </si>
  <si>
    <t>https://noruzkhan.com/wp-content/uploads/boardچسب-پهن-بی-صدا-مدل-آبکو-فروشگاه-اینترنتی-نوروزخان-1.jpg ! alt :  ! title : چسب-پهن-بی-صدا-مدل-آبکو-فروشگاه-اینترنتی-نوروزخان ! desc :  ! caption :  | https://noruzkhan.com/wp-content/uploads/chasbAbco-2.jpg ! alt :  ! title : chasbAbco-2 ! desc :  ! caption :</t>
  </si>
  <si>
    <t>https://noruzkhan.com/wp-content/uploads/boardچسب-پهن-coma-کما-بی-صدا-فروشگاه-اینترنتی-نوروزخان-1.jpg ! alt :  ! title : چسب-پهن-coma-کما-بی-صدا-فروشگاه-اینترنتی-نوروزخان ! desc :  ! caption :</t>
  </si>
  <si>
    <t>https://noruzkhan.com/wp-content/uploads/boardقالب-چسب-پهن-رنگی-1.jpg ! alt :  ! title : قالب چسب پهن رنگی ! desc :  ! caption :  | https://noruzkhan.com/wp-content/uploads/چسب-پهن-رنگی-در-فروشگاه-اینترنتی-نوروزخان.jpg ! alt :  ! title : چسب-پهن-رنگی-در-فروشگاه-اینترنتی-نوروزخان ! desc :  ! caption :  | https://noruzkhan.com/wp-content/uploads/Untitled-1.jpg-پافی-3.jpg ! alt :  ! title : Untitled-1 ! desc :  ! caption :</t>
  </si>
  <si>
    <t>https://noruzkhan.com/wp-content/uploads/boardچسب-پهن-اندیکا-آبی-فروشگاه-اینترنتی-نوروزخان-1.jpg ! alt :  ! title : چسب-پهن-اندیکا-آبی-فروشگاه-اینترنتی-نوروزخان ! desc :  ! caption :  | https://noruzkhan.com/wp-content/uploads/chasbEndica-2.jpg ! alt :  ! title : chasbEndica-2 ! desc :  ! caption :  | https://noruzkhan.com/wp-content/uploads/chasbEndica-3.jpg ! alt :  ! title : chasbEndica-3 ! desc :  ! caption :</t>
  </si>
  <si>
    <t>https://noruzkhan.com/wp-content/uploads/boardچسب-پهن-اندیکا-زرد-فروشگاه-اینترنتی-نوروزخان-1-1.jpg ! alt :  ! title : چسب-پهن-اندیکا-زرد-فروشگاه-اینترنتی-نوروزخان ! desc :  ! caption :</t>
  </si>
  <si>
    <t>https://noruzkhan.com/wp-content/uploads/boardچسب-پهن-اندیکا-سبز-فروشگاه-اینترنتی-نوروزخان-1-1.jpg ! alt :  ! title : چسب-پهن-اندیکا-سبز-فروشگاه-اینترنتی-نوروزخان ! desc :  ! caption :</t>
  </si>
  <si>
    <t>https://noruzkhan.com/wp-content/uploads/boardچسب-پهن-اندیکا-قرمز-فروشگاه-اینترنتی-نوروزخان-1-1.jpg ! alt :  ! title : چسب-پهن-اندیکا-قرمز-فروشگاه-اینترنتی-نوروزخان ! desc :  ! caption :</t>
  </si>
  <si>
    <t>https://noruzkhan.com/wp-content/uploads/boardچسب-پهن-مدل-گس-فروشگاه-اینترنتی-نوروزخان-1.jpg ! alt :  ! title : چسب-پهن-مدل-گس-فروشگاه-اینترنتی-نوروزخان ! desc :  ! caption :  | https://noruzkhan.com/wp-content/uploads/chasbGuss-3.jpg ! alt :  ! title : chasbGuss-3 ! desc :  ! caption :  | https://noruzkhan.com/wp-content/uploads/chasbGuss-2.jpg ! alt :  ! title : chasbGuss-2 ! desc :  ! caption :</t>
  </si>
  <si>
    <t>https://noruzkhan.com/wp-content/uploads/boardChasbPersian-1-1.jpg ! alt :  ! title : ChasbPersian-1 ! desc :  ! caption :  | https://noruzkhan.com/wp-content/uploads/ChasbPersian-3.jpg ! alt :  ! title : ChasbPersian-3 ! desc :  ! caption :  | https://noruzkhan.com/wp-content/uploads/ChasbPersian-2.jpg ! alt :  ! title : ChasbPersian-2 ! desc :  ! caption :</t>
  </si>
  <si>
    <t>https://noruzkhan.com/wp-content/uploads/boardchasbWonderZard-1-1.jpg ! alt :  ! title : chasbWonderZard-1 ! desc :  ! caption :  | https://noruzkhan.com/wp-content/uploads/chasbWonderZard-2.jpg ! alt :  ! title : chasbWonderZard-2 ! desc :  ! caption :</t>
  </si>
  <si>
    <t>https://noruzkhan.com/wp-content/uploads/boardچسب-پهن-واندر-WONDER-زرد-90-یارد-تصویر-1-1.jpg ! alt :  ! title : چسب-پهن-واندر-WONDER-زرد-90-یارد-تصویر-1 ! desc :  ! caption :  | https://noruzkhan.com/wp-content/uploads/chasbWonderZard-2.jpg ! alt :  ! title : chasbWonderZard-2 ! desc :  ! caption :</t>
  </si>
  <si>
    <t>https://noruzkhan.com/wp-content/uploads/boardchasbWonderSabz-1-1.jpg ! alt :  ! title : chasbWonderSabz-1 ! desc :  ! caption :  | https://noruzkhan.com/wp-content/uploads/chasbWonderSabz3.jpg ! alt :  ! title : chasbWonderSabz3 ! desc :  ! caption :</t>
  </si>
  <si>
    <t>https://noruzkhan.com/wp-content/uploads/boardچسب-پهن-واندر-WONDER-سبز-90-یارد-تصویر-1-1.jpg ! alt :  ! title : چسب-پهن-واندر-WONDER-سبز-90-یارد-تصویر-1 ! desc :  ! caption :  | https://noruzkhan.com/wp-content/uploads/chasbWonderZard-2.jpg ! alt :  ! title : chasbWonderZard-2 ! desc :  ! caption :</t>
  </si>
  <si>
    <t>https://noruzkhan.com/wp-content/uploads/boardچسب-دوطرفه-پلی-استر-50-متری-عرض-1-سانت-1.jpg ! alt :  ! title : چسب دوطرفه پلی استر 50 متری عرض 1 سانت ! desc :  ! caption :  | https://noruzkhan.com/wp-content/uploads/چسب-دوطرفه-پلی-استر-فروشگاه-اینترنتی-نوروزخان-2.jpg ! alt :  ! title : چسب-دوطرفه-پلی-استر-فروشگاه-اینترنتی-نوروزخان-2 ! desc :  ! caption :  | https://noruzkhan.com/wp-content/uploads/چسب-دوطرفه-پلی-استر-فروشگاه-اینترنتی-نوروزخان-1.jpg ! alt :  ! title : چسب-دوطرفه-پلی-استر-فروشگاه-اینترنتی-نوروزخان-1 ! desc :  ! caption :</t>
  </si>
  <si>
    <t>https://noruzkhan.com/wp-content/uploads/boardچسب-دوطرفه-سلولزی-عرض-5-سانت-فروشگاه-اینترنتی-نوروزخان-1.jpg ! alt :  ! title : چسب-دوطرفه-سلولزی-عرض-5-سانت-فروشگاه-اینترنتی-نوروزخان ! desc :  ! caption :  | https://noruzkhan.com/wp-content/uploads/چسب-دوطرفه-سلولزی-سانت-فروشگاه-اینترنتی-نوروزخان1.jpg ! alt :  ! title : چسب-دوطرفه-سلولزی-سانت-فروشگاه-اینترنتی-نوروزخان1 ! desc :  ! caption :</t>
  </si>
  <si>
    <t>https://noruzkhan.com/wp-content/uploads/boardقالب-فوتوشاپ-چسب-دوطرفه-25-متری-فومی-1.jpg-1-1.jpg ! alt :  ! title : قالب فوتوشاپ چسب دوطرفه 25 متری فومی.jpg 1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</si>
  <si>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https://noruzkhan.com/wp-content/uploads/boardقالب-فوتوشاپ-چسب-دوطرفه-25-متری-فومی-1.jpg-3-1.jpg ! alt :  ! title : قالب فوتوشاپ چسب دوطرفه 25 متری فومی.jpg 3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</si>
  <si>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https://noruzkhan.com/wp-content/uploads/boardقالب-فوتوشاپ-چسب-دوطرفه-25-متری-فومی-1.jpg-5-1.jpg ! alt :  ! title : قالب فوتوشاپ چسب دوطرفه 25 متری فومی.jpg 5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</si>
  <si>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https://noruzkhan.com/wp-content/uploads/boardقالب-فوتوشاپ-چسب-دوطرفه-فومی-5-سانت-ورژن-2-1.jpg ! alt :  ! title : قالب-فوتوشاپ-چسب-دوطرفه-فومی-5-سانت-ورژن-2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</si>
  <si>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https://noruzkhan.com/wp-content/uploads/boardقالب-فوتوشاپ-چسب-دوطرفه-فومی-5-سانت-ورژن-2-1.jpg-2-1.jpg ! alt :  ! title : قالب-فوتوشاپ-چسب-دوطرفه-فومی-5-سانت-ورژن-2.jpg-2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</si>
  <si>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https://noruzkhan.com/wp-content/uploads/boardقالب-فوتوشاپ-چسب-دوطرفه-فومی-5-سانت-ورژن-2-1.jpg-3-1.jpg ! alt :  ! title : قالب-فوتوشاپ-چسب-دوطرفه-فومی-5-سانت-ورژن-2.jpg-3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</si>
  <si>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https://noruzkhan.com/wp-content/uploads/boardقالب-فوتوشاپ-چسب-دوطرفه-فومی-5-سانت-ورژن-2-1.jpg-4-1.jpg ! alt :  ! title : قالب-فوتوشاپ-چسب-دوطرفه-فومی-5-سانت-ورژن-2.jpg--4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</si>
  <si>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https://noruzkhan.com/wp-content/uploads/boardقالب-فوتوشاپ-چسب-دوطرفه-فومی-5-سانت-ورژن-2-1.jpg-5-1.jpg ! alt :  ! title : قالب-فوتوشاپ-چسب-دوطرفه-فومی-5-سانت-ورژن-2.jpg--5 ! desc :  ! caption :  | https://noruzkhan.com/wp-content/uploads/چسب-دوطرفه-فومی-فروشگاه-اینترنتی-نوروزخان1.jpg ! alt :  ! title : چسب-دوطرفه-فومی---فروشگاه-اینترنتی-نوروزخان1 ! desc :  ! caption :</t>
  </si>
  <si>
    <t>https://noruzkhan.com/wp-content/uploads/boardopteSilent-1-1.jpg ! alt :  ! title : opteSilent-1 ! desc :  ! caption :</t>
  </si>
  <si>
    <t>https://noruzkhan.com/wp-content/uploads/boardchasbOpti-1.jpg ! alt :  ! title : chasbOpti ! desc :  ! caption :</t>
  </si>
  <si>
    <t>https://noruzkhan.com/wp-content/uploads/boardچسب-پهن-مدیا-35-میکرون-فروشگاه-نوروزخان-90-یارد-1.jpg ! alt :  ! title : چسب-پهن-مدیا-35-میکرون-فروشگاه-نوروزخان-90-یارد ! desc :  ! caption :</t>
  </si>
  <si>
    <t>https://noruzkhan.com/wp-content/uploads/boardچسب-دوطرفه-پلی-استر-25-متری-عرض-1-سانت-1.jpg ! alt :  ! title : چسب دوطرفه پلی استر 25 متری عرض 1 سانت ! desc :  ! caption :  | https://noruzkhan.com/wp-content/uploads/چسب-دوطرفه-پلی-استر-فروشگاه-اینترنتی-نوروزخان-2.jpg ! alt :  ! title : چسب-دوطرفه-پلی-استر-فروشگاه-اینترنتی-نوروزخان-2 ! desc :  ! caption :  | https://noruzkhan.com/wp-content/uploads/چسب-دوطرفه-پلی-استر-فروشگاه-اینترنتی-نوروزخان-1.jpg ! alt :  ! title : چسب-دوطرفه-پلی-استر-فروشگاه-اینترنتی-نوروزخان-1 ! desc :  ! caption :</t>
  </si>
  <si>
    <t>https://noruzkhan.com/wp-content/uploads/boardچسب-پهن-بیصدا-مدل-HM-عرض-5-سانت-طول-90-یارد-نوروزخان-1.jpg ! alt :  ! title : چسب-پهن-بیصدا-مدل-HM-عرض-5-سانت-طول-90-یارد-نوروزخان ! desc :  ! caption :  | https://noruzkhan.com/wp-content/uploads/چسب-پهن-بیصدا-مدل2-HM-عرض-5-سانت-طول-90-یارد-نوروزخان.jpg ! alt :  ! title : چسب-پهن-بیصدا-مدل2-HM-عرض-5-سانت-طول-90-یارد-نوروزخان ! desc :  ! caption :</t>
  </si>
  <si>
    <t>https://noruzkhan.com/wp-content/uploads/boardکیسه-زباله-فله-ای-دسته-دار-رنگی-45در55-بسته-1-کیلویی-فروشگاه-اینترنتی-نوروزخان-1.jpg ! alt :  ! title : کیسه-زباله-فله-ای-دسته-دار-رنگی--45در55--بسته-1-کیلویی-فروشگاه-اینترنتی-نوروزخان ! desc :  ! caption :</t>
  </si>
  <si>
    <t>https://noruzkhan.com/wp-content/uploads/boardکیسه-زباله-فله-ای-دسته-دار-رنگی-55در65-بسته-1-کیلویی-فروشگاه-اینترنتی-نوروزخان-1.jpg ! alt : کیسه-زباله-فله-ای-دسته-دار-رنگی-55در65-بسته-1-کیلویی-فروشگاه-اینترنتی-نوروزخان ! title : کیسه-زباله-فله-ای-دسته-دار-رنگی--55در65--بسته-1-کیلویی-فروشگاه-اینترنتی-نوروزخان ! desc :  ! caption :</t>
  </si>
  <si>
    <t>https://noruzkhan.com/wp-content/uploads/boardکیسه-زباله-فله-ای-دسته-دار-رنگی-65در75-بسته-1-کیلویی-فروشگاه-اینترنتی-نوروزخان-1.jpg ! alt :  ! title : کیسه-زباله-فله-ای-دسته-دار-رنگی--65در75--بسته-1-کیلویی-فروشگاه-اینترنتی-نوروزخان ! desc :  ! caption :</t>
  </si>
  <si>
    <t>https://noruzkhan.com/wp-content/uploads/boardکیسه-زباله-فله-ای-دسته-دار-رنگی-80در90-بسته-1-کیلویی-فروشگاه-اینترنتی-نوروزخان-1.jpg ! alt :  ! title : کیسه-زباله-فله-ای-دسته-دار-رنگی--80در90--بسته-1-کیلویی-فروشگاه-اینترنتی-نوروزخان ! desc :  ! caption :</t>
  </si>
  <si>
    <t>https://noruzkhan.com/wp-content/uploads/boardکیسه-زباله-فله-ای-دسته-دار-مشکی-45در55-بسته-1-کیلویی-فروشگاه-اینترنتی-نوروزخان-1.jpg ! alt :  ! title : کیسه-زباله-فله-ای-دسته-دار-مشکی--45در55--بسته-1-کیلویی-فروشگاه-اینترنتی-نوروزخان ! desc :  ! caption :</t>
  </si>
  <si>
    <t>https://noruzkhan.com/wp-content/uploads/boardکیسه-زباله-فله-ای-دسته-دار-مشکی-55در65-بسته-1-کیلویی-فروشگاه-اینترنتی-نوروزخان-1.jpg ! alt :  ! title : کیسه-زباله-فله-ای-دسته-دار-مشکی--55در65--بسته-1-کیلویی-فروشگاه-اینترنتی-نوروزخان ! desc :  ! caption :</t>
  </si>
  <si>
    <t>https://noruzkhan.com/wp-content/uploads/boardکیسه-زباله-فله-ای-دسته-دار-مشکی-65در75-بسته-1-کیلویی-فروشگاه-اینترنتی-نوروزخان-1.jpg ! alt :  ! title : کیسه-زباله-فله-ای-دسته-دار-مشکی--65در75--بسته-1-کیلویی-فروشگاه-اینترنتی-نوروزخان ! desc :  ! caption :</t>
  </si>
  <si>
    <t>https://noruzkhan.com/wp-content/uploads/boardکیسه-زباله-فله-ای-دسته-دار-مشکی-80در90-بسته-1-کیلویی-فروشگاه-اینترنتی-نوروزخان-1.jpg ! alt :  ! title : کیسه-زباله-فله-ای-دسته-دار-مشکی--80در90--بسته-1-کیلویی-فروشگاه-اینترنتی-نوروزخان ! desc :  ! caption :</t>
  </si>
  <si>
    <t>https://noruzkhan.com/wp-content/uploads/boardکیسه-زباله-فله-ای-بدون-دسته-رنگی-70در90-بسته-1-کیلویی-فروشگاه-اینترنتی-نوروزخان-1.jpg ! alt :  ! title : کیسه-زباله-فله-ای-بدون-دسته-رنگی--70در90--بسته-1-کیلویی-فروشگاه-اینترنتی-نوروزخان ! desc :  ! caption :</t>
  </si>
  <si>
    <t>https://noruzkhan.com/wp-content/uploads/boardکیسه-زباله-فله-ای-بدون-دسته-رنگی-80در100-بسته-1-کیلویی-فروشگاه-اینترنتی-نوروزخان-1.jpg ! alt :  ! title : کیسه-زباله-فله-ای-بدون-دسته-رنگی--80در100--بسته-1-کیلویی-فروشگاه-اینترنتی-نوروزخان ! desc :  ! caption :</t>
  </si>
  <si>
    <t>https://noruzkhan.com/wp-content/uploads/boardکیسه-زباله-فله-ای-بدون-دسته-رنگی-80در120-بسته-1-کیلویی-فروشگاه-اینترنتی-نوروزخان-1-1.jpg ! alt :  ! title : کیسه-زباله-فله-ای-بدون-دسته-رنگی-80در120-بسته-1-کیلویی-فروشگاه-اینترنتی-نوروزخان ! desc :  ! caption :</t>
  </si>
  <si>
    <t>https://noruzkhan.com/wp-content/uploads/boardکیسه-زباله-فله-ای-بدون-دسته-مشکی-70در90-بسته-1-کیلویی-فروشگاه-اینترنتی-نوروزخان-1.jpg ! alt :  ! title : کیسه-زباله-فله-ای-بدون-دسته-مشکی--70در90--بسته-1-کیلویی-فروشگاه-اینترنتی-نوروزخان ! desc :  ! caption :</t>
  </si>
  <si>
    <t>https://noruzkhan.com/wp-content/uploads/boardکیسه-زباله-فله-ای-بدون-دسته-مشکی-80در100-بسته-1-کیلویی-فروشگاه-اینترنتی-نوروزخان-1.jpg ! alt :  ! title : کیسه-زباله-فله-ای-بدون-دسته-مشکی--80در100--بسته-1-کیلویی-فروشگاه-اینترنتی-نوروزخان ! desc :  ! caption :</t>
  </si>
  <si>
    <t>https://noruzkhan.com/wp-content/uploads/boardکیسه-زباله-فله-ای-بدون-دسته-مشکی-80در120-بسته-1-کیلویی-فروشگاه-اینترنتی-نوروزخان-1.jpg ! alt :  ! title : کیسه-زباله-فله-ای-بدون-دسته-مشکی--80در120--بسته-1-کیلویی-فروشگاه-اینترنتی-نوروزخان ! desc :  ! caption :</t>
  </si>
  <si>
    <t>https://noruzkhan.com/wp-content/uploads/boardکیسه-زباله-فله-ای-بدون-دسته-مشکی-90در120-بسته-1-کیلویی-فروشگاه-اینترنتی-نوروزخان-1.jpg ! alt :  ! title : کیسه-زباله-فله-ای-بدون-دسته-مشکی--90در120--بسته-1-کیلویی-فروشگاه-اینترنتی-نوروزخان ! desc :  ! caption :</t>
  </si>
  <si>
    <t>https://noruzkhan.com/wp-content/uploads/boardکیسه-زباله-فله-ای-بدون-دسته-مشکی-100در130-بسته-1-کیلویی-فروشگاه-اینترنتی-نوروزخان-1.jpg ! alt :  ! title : کیسه-زباله-فله-ای-بدون-دسته-مشکی--100در130--بسته-1-کیلویی-فروشگاه-اینترنتی-نوروزخان ! desc :  ! caption :</t>
  </si>
  <si>
    <t>https://noruzkhan.com/wp-content/uploads/boardکیسه-زباله-فله-ای-بدون-دسته-مشکی-120در150-بسته-1-کیلویی-فروشگاه-اینترنتی-نوروزخان-1.jpg ! alt :  ! title : کیسه-زباله-فله-ای-بدون-دسته-مشکی--120در150--بسته-1-کیلویی-فروشگاه-اینترنتی-نوروزخان ! desc :  ! caption :</t>
  </si>
  <si>
    <t>https://noruzkhan.com/wp-content/uploads/boardقالب-ساک-دستی-دوختی-اسپان-باند-1.jpg-32-40-1.jpg ! alt :  ! title : قالب-ساک-دستی-دوختی-اسپان-باند.jpg-32--40 ! desc :  ! caption :</t>
  </si>
  <si>
    <t>https://noruzkhan.com/wp-content/uploads/boardقالب-ساک-دستی-دوختی-اسپان-باند-1.jpg-40-50-1.jpg ! alt :  ! title : قالب-ساک-دستی-دوختی-اسپان-باند.jpg-40--50 ! desc :  ! caption :</t>
  </si>
  <si>
    <t>https://noruzkhan.com/wp-content/uploads/boardقالب-ساک-دستی-دوختی-اسپان-باند-1.jpg-60-50-1.jpg ! alt :  ! title : قالب-ساک-دستی-دوختی-اسپان-باند.jpg-60---50 ! desc :  ! caption :</t>
  </si>
  <si>
    <t>https://noruzkhan.com/wp-content/uploads/boardقالب-ساک-دستی-دوختی-اسپان-باند-1.jpg-25-25-1.jpg ! alt :  ! title : قالب-ساک-دستی-دوختی-اسپان-باند.jpg-25---25 ! desc :  ! caption :</t>
  </si>
  <si>
    <t>https://noruzkhan.com/wp-content/uploads/boardقالب-نایلون-حبابدار-copy-1-1.jpg-3-1-1.jpg ! alt : نایلون حبابدار عرض 1 طول 100 فروشگاه اینترنتی نوروزخان ! title : نایلون حبابدار عرض 1 طول 100 فروشگاه اینترنتی نوروزخان ! desc :  ! caption :</t>
  </si>
  <si>
    <t>https://noruzkhan.com/wp-content/uploads/boardچسب-دوطرفه-سلولزی-عرض5میل-فروشگاه-اینترنتی-نوروزخان-1.jpg ! alt :  ! title : چسب-دوطرفه-سلولزی-عرض5میل-فروشگاه-اینترنتی-نوروزخان ! desc :  ! caption :  | https://noruzkhan.com/wp-content/uploads/چسب-دوطرفه-سلولزی-سانت-فروشگاه-اینترنتی-نوروزخان1.jpg ! alt :  ! title : چسب-دوطرفه-سلولزی-سانت-فروشگاه-اینترنتی-نوروزخان1 ! desc :  ! caption :</t>
  </si>
  <si>
    <t>https://noruzkhan.com/wp-content/uploads/boardچسب-دوطرفه-سلولزی-عرض-1-سانت-فروشگاه-اینترنتی-نوروزخان-1.jpg ! alt :  ! title : چسب-دوطرفه-سلولزی-عرض-1-سانت-فروشگاه-اینترنتی-نوروزخان ! desc :  ! caption :  | https://noruzkhan.com/wp-content/uploads/چسب-دوطرفه-سلولزی-سانت-فروشگاه-اینترنتی-نوروزخان1.jpg ! alt :  ! title : چسب-دوطرفه-سلولزی-سانت-فروشگاه-اینترنتی-نوروزخان1 ! desc :  ! caption :</t>
  </si>
  <si>
    <t>https://noruzkhan.com/wp-content/uploads/boardقالب-نایلون-حبابدار-copy-1.jpg-1-1.jpg ! alt :  ! title : قالب-نایلون-حبابدار-copy.jpg-1 ! desc :  ! caption :</t>
  </si>
  <si>
    <t>https://noruzkhan.com/wp-content/uploads/boardقالب-نایلون-حبابدار-copy-1-1.jpg-4-1-1.jpg ! alt :  ! title : قالب-نایلون-حبابدار-copy.jpg-4 ! desc :  ! caption :</t>
  </si>
  <si>
    <t>https://noruzkhan.com/wp-content/uploads/boardنایلون-ضربه-گیر-حبابدار-5-متری-فروشگاه-اینترنتی-نوروزخان-1.jpg ! alt :  ! title : نایلون-ضربه-گیر-حبابدار-5-متری-فروشگاه-اینترنتی-نوروزخان ! desc :  ! caption :</t>
  </si>
  <si>
    <t>https://noruzkhan.com/wp-content/uploads/boardقالب-نایلون-حبابدار-copy-1.jpg-50-1.jpg ! alt :  ! title : قالب-نایلون-حبابدار-copy.jpg-50 ! desc :  ! caption :</t>
  </si>
  <si>
    <t>کیسه-پایپی-دسته-بندی-کالکی-مات-4040-بسته-ی</t>
  </si>
  <si>
    <t>[ninja_tables id="10[ninja_tables id="10017888737"]017888737"]</t>
  </si>
  <si>
    <t>NKH-14041102-1200</t>
  </si>
  <si>
    <t>https://noruzkhan.com/wp-content/uploads/شاپینگ-بگ-کالکی-پایپی-دسته-بندی-40-در-40-فروشگاه-نوروزخان.png ! alt :  ! title : شاپینگ-بگ-کالکی-پایپی-دسته-بندی-40-در-40-فروشگاه-نوروزخان ! desc :  ! caption :  | https://noruzkhan.com/wp-content/uploads/کیسه-پایپی-کالکی-با-دسته-بندی-در-فروشگاه-نوروزخان-10.jpg ! alt :  ! title : کیسه-پایپی-کالکی-با-دسته-بندی-در-فروشگاه-نوروزخان-10 ! desc :  ! caption :  | https://noruzkhan.com/wp-content/uploads/کیسه-پایپی-کالکی-با-دسته-بندی-در-فروشگاه-نوروزخان-5.jpg ! alt :  ! title : کیسه-پایپی-کالکی-با-دسته-بندی-در-فروشگاه-نوروزخان-5 ! desc :  ! caption :</t>
  </si>
  <si>
    <t>https://noruzkhan.com/product/%da%a9%db%8c%d8%b3%d9%87-%d9%be%d8%a7%db%8c%d9%be%db%8c-%d8%af%d8%b3%d8%aa%d9%87-%d8%a8%d9%86%d8%af%db%8c-%da%a9%d8%a7%d9%84%da%a9%db%8c-%d9%85%d8%a7%d8%aa-4040-%d8%a8%d8%b3%d8%aa%d9%87-%db%8c/</t>
  </si>
  <si>
    <t>کیسه-پایپی-دسته-بندی-کالکی-مات-4545-بسته-ی</t>
  </si>
  <si>
    <t>NKH-14041102-1201</t>
  </si>
  <si>
    <t>https://noruzkhan.com/wp-content/uploads/شاپینگ-بگ-کالکی-پایپی-دسته-بندی-45-در-45-فروشگاه-نوروزخان.png ! alt :  ! title : شاپینگ-بگ-کالکی-پایپی-دسته-بندی-45-در-45-فروشگاه-نوروزخان ! desc :  ! caption :  | https://noruzkhan.com/wp-content/uploads/کیسه-پایپی-کالکی-با-دسته-بندی-در-فروشگاه-نوروزخان-10.jpg ! alt :  ! title : کیسه-پایپی-کالکی-با-دسته-بندی-در-فروشگاه-نوروزخان-10 ! desc :  ! caption :  | https://noruzkhan.com/wp-content/uploads/کیسه-پایپی-کالکی-با-دسته-بندی-در-فروشگاه-نوروزخان-5.jpg ! alt :  ! title : کیسه-پایپی-کالکی-با-دسته-بندی-در-فروشگاه-نوروزخان-5 ! desc :  ! caption :</t>
  </si>
  <si>
    <t>https://noruzkhan.com/product/%da%a9%db%8c%d8%b3%d9%87-%d9%be%d8%a7%db%8c%d9%be%db%8c-%d8%af%d8%b3%d8%aa%d9%87-%d8%a8%d9%86%d8%af%db%8c-%da%a9%d8%a7%d9%84%da%a9%db%8c-%d9%85%d8%a7%d8%aa-4545-%d8%a8%d8%b3%d8%aa%d9%87-%db%8c/</t>
  </si>
  <si>
    <t>کیسه-پایپی-دسته-بندی-کالکی-مات-5855-بسته-ی</t>
  </si>
  <si>
    <t>NKH-14041102-1202</t>
  </si>
  <si>
    <t>https://noruzkhan.com/wp-content/uploads/شاپینگ-بگ-کالکی-پایپی-دسته-بندی-55-در-58-فروشگاه-نوروزخان.png ! alt :  ! title : شاپینگ-بگ-کالکی-پایپی-دسته-بندی-55-در-58-فروشگاه-نوروزخان ! desc :  ! caption :  | https://noruzkhan.com/wp-content/uploads/کیسه-پایپی-کالکی-با-دسته-بندی-در-فروشگاه-نوروزخان-10.jpg ! alt :  ! title : کیسه-پایپی-کالکی-با-دسته-بندی-در-فروشگاه-نوروزخان-10 ! desc :  ! caption :  | https://noruzkhan.com/wp-content/uploads/کیسه-پایپی-کالکی-با-دسته-بندی-در-فروشگاه-نوروزخان-5.jpg ! alt :  ! title : کیسه-پایپی-کالکی-با-دسته-بندی-در-فروشگاه-نوروزخان-5 ! desc :  ! caption :</t>
  </si>
  <si>
    <t>https://noruzkhan.com/product/%da%a9%db%8c%d8%b3%d9%87-%d9%be%d8%a7%db%8c%d9%be%db%8c-%d8%af%d8%b3%d8%aa%d9%87-%d8%a8%d9%86%d8%af%db%8c-%da%a9%d8%a7%d9%84%da%a9%db%8c-%d9%85%d8%a7%d8%aa-5855-%d8%a8%d8%b3%d8%aa%d9%87-%db%8c/</t>
  </si>
  <si>
    <t>کارتن اثاث کشی 5 لایه نو | 30*28*38</t>
  </si>
  <si>
    <t>کارتن اثاث کشی 5 لایه نو | 30*30*50</t>
  </si>
  <si>
    <t>کارتن اثاث کشی 5 لایه نو | 40*40*60</t>
  </si>
  <si>
    <t>کارتن اثاث کشی 5 لایه درحد نو | 40*40*60</t>
  </si>
  <si>
    <t>کارتن اثاث کشی 5 لایه نو | 50*50*60</t>
  </si>
  <si>
    <t>کارتن اثاث کشی 5 لایه نو | 50*50*80</t>
  </si>
  <si>
    <t>کارتن اثاث کشی 5 لایه درحد نو | 34*31*53</t>
  </si>
  <si>
    <t>کارتن اثاث کشی 5 لایه درحد نو | 30*30*45</t>
  </si>
  <si>
    <t>کارتن اثاث کشی 5 لایه درحد نو | 35*30*60</t>
  </si>
  <si>
    <t>طناب پلاستیکی درجه یک | ضخامت 6 میل | بسته 20 متری</t>
  </si>
  <si>
    <t>طناب پلاستیکی درجه یک | ضخامت 8 میل | بسته 20 متری</t>
  </si>
  <si>
    <t>طناب پلاستیکی درجه یک | ضخامت 10 میل | بسته 20 متری</t>
  </si>
  <si>
    <t>طناب پلاستیکی درجه یک | ضخامت 12 میل | بسته 20 متری</t>
  </si>
  <si>
    <t>طناب پلاستیکی درجه یک | ضخامت 6 میل | بسته 150 متری</t>
  </si>
  <si>
    <t>طناب پلاستیکی درجه یک | ضخامت 10 میل | بسته 300 متری</t>
  </si>
  <si>
    <t>طناب پلاستیکی درجه یک | ضخامت 8 میل | بسته 300 متری</t>
  </si>
  <si>
    <t>https://noruzkhan.com/wp-content/uploads/سلفون-استرچ-غذایی-عرض-19-طول-1000-ضخامت-10-فروشگاه-نوروزخان-1.jpg ! alt :  ! title : سلفون-استرچ-غذایی-عرض-19-طول-1000-ضخامت-10-فروشگاه-نوروزخان ! desc :  ! caption :  | https://noruzkhan.com/wp-content/uploads/سلفون-19-سانتی-طول-1000-متر-گرید-مواد-غذایی-فروشگاه-نوروزخان.jpg ! alt :  ! title : سلفون-19-سانتی-طول-1000--متر-گرید-مواد-غذایی-فروشگاه-نوروزخان ! desc :  ! caption :</t>
  </si>
  <si>
    <t>450500</t>
  </si>
  <si>
    <t>شاپینگ بگ پایپی دسته موزی (کالکی-مات) | 30 * 20 | بسته یک کیلویی</t>
  </si>
  <si>
    <t>https://noruzkhan.com/wp-content/uploads/کیسه-شاپینگ-بگ-کالکی-پایپی-یخی-20-در-30-دسته-موزی-فروشگاه-نوروزخان-1.jpg ! alt :  ! title : کیسه-شاپینگ-بگ-کالکی-پایپی-یخی-20--در-30-دسته-موزی-فروشگاه-نوروزخان ! desc :  ! caption :  | https://noruzkhan.com/wp-content/uploads/کیسه-پایپی-کالکی-یخی-مات-دسته-موزی-فروشگاه-نوروزخان-6.jpg ! alt :  ! title : کیسه-پایپی-کالکی-یخی-مات-دسته-موزی-فروشگاه-نوروزخان-6 ! desc :  ! caption :  | https://noruzkhan.com/wp-content/uploads/کیسه-پایپی-کالکی-یخی-مات-دسته-موزی-فروشگاه-نوروزخان-4.jpg ! alt :  ! title : کیسه-پایپی-کالکی-یخی-مات-دسته-موزی-فروشگاه-نوروزخان-4 ! desc :  ! caption :  | https://noruzkhan.com/wp-content/uploads/کیسه-پایپی-کالکی-یخی-مات-دسته-موزی-فروشگاه-نوروزخان-8.jpg ! alt :  ! title : کیسه-پایپی-کالکی-یخی-مات-دسته-موزی-فروشگاه-نوروزخان-8 ! desc :  ! caption :  | https://noruzkhan.com/wp-content/uploads/رنگ-بندی-نایلون-های-پایپی-در-فروشگاه-اینترنتی-نوروزخان.jpg ! alt :  ! title : رنگ-بندی-نایلون-های-پایپی-در-فروشگاه-اینترنتی-نوروزخان ! desc :  ! caption :</t>
  </si>
  <si>
    <t>شاپینگ بگ پایپی دسته موزی (کالکی-مات) | 35*25 | بسته یک کیلویی</t>
  </si>
  <si>
    <t>https://noruzkhan.com/wp-content/uploads/کیسه-شاپینگ-بگ-کالکی-پایپی-یخی-25-در-35-دسته-موزی-فروشگاه-نوروزخان.jpg ! alt :  ! title : کیسه-شاپینگ-بگ-کالکی-پایپی-یخی-25--در-35-دسته-موزی-فروشگاه-نوروزخان ! desc :  ! caption :  | https://noruzkhan.com/wp-content/uploads/کیسه-پایپی-کالکی-یخی-مات-دسته-موزی-فروشگاه-نوروزخان-6.jpg ! alt :  ! title : کیسه-پایپی-کالکی-یخی-مات-دسته-موزی-فروشگاه-نوروزخان-6 ! desc :  ! caption :  | https://noruzkhan.com/wp-content/uploads/کیسه-پایپی-کالکی-یخی-مات-دسته-موزی-فروشگاه-نوروزخان-4.jpg ! alt :  ! title : کیسه-پایپی-کالکی-یخی-مات-دسته-موزی-فروشگاه-نوروزخان-4 ! desc :  ! caption :  | https://noruzkhan.com/wp-content/uploads/کیسه-پایپی-کالکی-یخی-مات-دسته-موزی-فروشگاه-نوروزخان-8.jpg ! alt :  ! title : کیسه-پایپی-کالکی-یخی-مات-دسته-موزی-فروشگاه-نوروزخان-8 ! desc :  ! caption :  | https://noruzkhan.com/wp-content/uploads/رنگ-بندی-نایلون-های-پایپی-در-فروشگاه-اینترنتی-نوروزخان.jpg ! alt :  ! title : رنگ-بندی-نایلون-های-پایپی-در-فروشگاه-اینترنتی-نوروزخان ! desc :  ! caption :</t>
  </si>
  <si>
    <t>شاپینگ بگ پایپی دسته موزی (کالکی-مات) | 40*30 | بسته یک کیلویی</t>
  </si>
  <si>
    <t>https://noruzkhan.com/wp-content/uploads/کیسه-شاپینگ-بگ-کالکی-پایپی-یخی-30-در-40-دسته-موزی-فروشگاه-نوروزخان.jpg ! alt :  ! title : کیسه-شاپینگ-بگ-کالکی-پایپی-یخی-30--در-40-دسته-موزی-فروشگاه-نوروزخان ! desc :  ! caption :  | https://noruzkhan.com/wp-content/uploads/کیسه-پایپی-کالکی-یخی-مات-دسته-موزی-فروشگاه-نوروزخان-6.jpg ! alt :  ! title : کیسه-پایپی-کالکی-یخی-مات-دسته-موزی-فروشگاه-نوروزخان-6 ! desc :  ! caption :  | https://noruzkhan.com/wp-content/uploads/کیسه-پایپی-کالکی-یخی-مات-دسته-موزی-فروشگاه-نوروزخان-4.jpg ! alt :  ! title : کیسه-پایپی-کالکی-یخی-مات-دسته-موزی-فروشگاه-نوروزخان-4 ! desc :  ! caption :  | https://noruzkhan.com/wp-content/uploads/کیسه-پایپی-کالکی-یخی-مات-دسته-موزی-فروشگاه-نوروزخان-8.jpg ! alt :  ! title : کیسه-پایپی-کالکی-یخی-مات-دسته-موزی-فروشگاه-نوروزخان-8 ! desc :  ! caption :  | https://noruzkhan.com/wp-content/uploads/رنگ-بندی-نایلون-های-پایپی-در-فروشگاه-اینترنتی-نوروزخان.jpg ! alt :  ! title : رنگ-بندی-نایلون-های-پایپی-در-فروشگاه-اینترنتی-نوروزخان ! desc :  ! caption :</t>
  </si>
  <si>
    <t>شاپینگ بگ پایپی دسته موزی (کالکی-مات) | 50*35 | بسته یک کیلویی</t>
  </si>
  <si>
    <t>https://noruzkhan.com/wp-content/uploads/کیسه-شاپینگ-بگ-کالکی-پایپی-یخی-35-در-50-دسته-موزی-فروشگاه-نوروزخان.jpg ! alt :  ! title : کیسه-شاپینگ-بگ-کالکی-پایپی-یخی-35--در-50-دسته-موزی-فروشگاه-نوروزخان ! desc :  ! caption :  | https://noruzkhan.com/wp-content/uploads/کیسه-پایپی-کالکی-یخی-مات-دسته-موزی-فروشگاه-نوروزخان-6.jpg ! alt :  ! title : کیسه-پایپی-کالکی-یخی-مات-دسته-موزی-فروشگاه-نوروزخان-6 ! desc :  ! caption :  | https://noruzkhan.com/wp-content/uploads/کیسه-پایپی-کالکی-یخی-مات-دسته-موزی-فروشگاه-نوروزخان-4.jpg ! alt :  ! title : کیسه-پایپی-کالکی-یخی-مات-دسته-موزی-فروشگاه-نوروزخان-4 ! desc :  ! caption :  | https://noruzkhan.com/wp-content/uploads/کیسه-پایپی-کالکی-یخی-مات-دسته-موزی-فروشگاه-نوروزخان-8.jpg ! alt :  ! title : کیسه-پایپی-کالکی-یخی-مات-دسته-موزی-فروشگاه-نوروزخان-8 ! desc :  ! caption :  | https://noruzkhan.com/wp-content/uploads/رنگ-بندی-نایلون-های-پایپی-در-فروشگاه-اینترنتی-نوروزخان.jpg ! alt :  ! title : رنگ-بندی-نایلون-های-پایپی-در-فروشگاه-اینترنتی-نوروزخان ! desc :  ! caption :</t>
  </si>
  <si>
    <t>شاپینگ بگ پایپی دسته موزی (کالکی-مات) | 55*45 | بسته یک کیلویی</t>
  </si>
  <si>
    <t>شاپینگ بگ پایپی دسته موزی (کالکی-مات) | 30 * 20 | بسته یک کیلویی - بی رنگ</t>
  </si>
  <si>
    <t>شاپینگ بگ پایپی دسته موزی (کالکی-مات) | 30 * 20 | بسته یک کیلویی - زرد</t>
  </si>
  <si>
    <t>شاپینگ بگ پایپی دسته موزی (کالکی-مات) | 30 * 20 | بسته یک کیلویی - سبز</t>
  </si>
  <si>
    <t>شاپینگ بگ پایپی دسته موزی (کالکی-مات) | 30 * 20 | بسته یک کیلویی - قرمز</t>
  </si>
  <si>
    <t>شاپینگ بگ پایپی دسته موزی (کالکی-مات) | 30 * 20 | بسته یک کیلویی - مشکی</t>
  </si>
  <si>
    <t>شاپینگ بگ پایپی دسته موزی (کالکی-مات) | 30 * 20 | بسته یک کیلویی - نارنجی</t>
  </si>
  <si>
    <t>شاپینگ بگ پایپی دسته موزی (کالکی-مات) | 35*25 | بسته یک کیلویی - بی رنگ</t>
  </si>
  <si>
    <t>شاپینگ بگ پایپی دسته موزی (کالکی-مات) | 35*25 | بسته یک کیلویی - زرد</t>
  </si>
  <si>
    <t>شاپینگ بگ پایپی دسته موزی (کالکی-مات) | 35*25 | بسته یک کیلویی - سبز</t>
  </si>
  <si>
    <t>شاپینگ بگ پایپی دسته موزی (کالکی-مات) | 35*25 | بسته یک کیلویی - قرمز</t>
  </si>
  <si>
    <t>شاپینگ بگ پایپی دسته موزی (کالکی-مات) | 35*25 | بسته یک کیلویی - مشکی</t>
  </si>
  <si>
    <t>شاپینگ بگ پایپی دسته موزی (کالکی-مات) | 35*25 | بسته یک کیلویی - نارنجی</t>
  </si>
  <si>
    <t>شاپینگ بگ پایپی دسته موزی (کالکی-مات) | 40*30 | بسته یک کیلویی - بی رنگ</t>
  </si>
  <si>
    <t>شاپینگ بگ پایپی دسته موزی (کالکی-مات) | 40*30 | بسته یک کیلویی - زرد</t>
  </si>
  <si>
    <t>شاپینگ بگ پایپی دسته موزی (کالکی-مات) | 40*30 | بسته یک کیلویی - سبز</t>
  </si>
  <si>
    <t>شاپینگ بگ پایپی دسته موزی (کالکی-مات) | 40*30 | بسته یک کیلویی - قرمز</t>
  </si>
  <si>
    <t>شاپینگ بگ پایپی دسته موزی (کالکی-مات) | 40*30 | بسته یک کیلویی - مشکی</t>
  </si>
  <si>
    <t>شاپینگ بگ پایپی دسته موزی (کالکی-مات) | 40*30 | بسته یک کیلویی - نارنجی</t>
  </si>
  <si>
    <t>شاپینگ بگ پایپی دسته موزی (کالکی-مات) | 50*35 | بسته یک کیلویی - بی رنگ</t>
  </si>
  <si>
    <t>شاپینگ بگ پایپی دسته موزی (کالکی-مات) | 50*35 | بسته یک کیلویی - زرد</t>
  </si>
  <si>
    <t>شاپینگ بگ پایپی دسته موزی (کالکی-مات) | 50*35 | بسته یک کیلویی - سبز</t>
  </si>
  <si>
    <t>شاپینگ بگ پایپی دسته موزی (کالکی-مات) | 50*35 | بسته یک کیلویی - قرمز</t>
  </si>
  <si>
    <t>شاپینگ بگ پایپی دسته موزی (کالکی-مات) | 50*35 | بسته یک کیلویی - مشکی</t>
  </si>
  <si>
    <t>شاپینگ بگ پایپی دسته موزی (کالکی-مات) | 50*35 | بسته یک کیلویی - نارنجی</t>
  </si>
  <si>
    <t>354500</t>
  </si>
  <si>
    <t>شاپینگ بگ پایپی دسته بندی (کالکی-مات) | 40*40 | بسته یک کیلویی</t>
  </si>
  <si>
    <t>شاپینگ بگ پایپی دسته بندی (کالکی-مات) | 45*45 | بسته 1 کیلویی</t>
  </si>
  <si>
    <t>شاپینگ بگ پایپی دسته بندی (کالکی-مات) | 58*55 | بسته 1 کیلویی</t>
  </si>
  <si>
    <t>17750</t>
  </si>
  <si>
    <t>241750</t>
  </si>
  <si>
    <t>پاکت ساندویچ کاغذی | سفید ساده 40*11 | بسته 1 کیلویی</t>
  </si>
  <si>
    <t>پاکت-ساندویچ-کاغذی-سفید-ساده-1140-بسته-1-کی</t>
  </si>
  <si>
    <t>[ninja_tables id="10017890573"]</t>
  </si>
  <si>
    <t>NKH-14041103-1203</t>
  </si>
  <si>
    <t>290000</t>
  </si>
  <si>
    <t>https://noruzkhan.com/product/%d9%be%d8%a7%da%a9%d8%aa-%d8%b3%d8%a7%d9%86%d8%af%d9%88%db%8c%da%86-%da%a9%d8%a7%d8%ba%d8%b0%db%8c-%d8%b3%d9%81%db%8c%d8%af-%d8%b3%d8%a7%d8%af%d9%87-1140-%d8%a8%d8%b3%d8%aa%d9%87-1-%da%a9%db%8c/</t>
  </si>
  <si>
    <t>پاکت ساندویچ کاغذی | سفید طرحدار 11*40 | بسته 1 کیلویی</t>
  </si>
  <si>
    <t>پاکت-ساندویچ-کاغذی-سفید-طرحدار-1140-بسته-1</t>
  </si>
  <si>
    <t>NKH-14041103-1204</t>
  </si>
  <si>
    <t>https://noruzkhan.com/wp-content/uploads/پاکت-ساندویچی-سفید-طرحدار-دراز-11-در-40-فروشگاه-نوروزخان11.jpg ! alt :  ! title : پاکت-ساندویچی-سفید-طرحدار-دراز-11-در-40-فروشگاه-نوروزخان11 ! desc :  ! caption :  | https://noruzkhan.com/wp-content/uploads/پاکت-ساندویچی-سفید-طرحدار-دراز-11-در-40-فروشگاه-نوروزخان2.jpg ! alt :  ! title : پاکت-ساندویچی-سفید-طرحدار-دراز-11-در-40-فروشگاه-نوروزخان2 ! desc :  ! caption :  | https://noruzkhan.com/wp-content/uploads/پاکت-ساندویچی-سفید-طرحدار-دراز-11-در-40-فروشگاه-نوروزخان3.jpg ! alt :  ! title : پاکت-ساندویچی-سفید-طرحدار-دراز-11-در-40-فروشگاه-نوروزخان3 ! desc :  ! caption :</t>
  </si>
  <si>
    <t>https://noruzkhan.com/product/%d9%be%d8%a7%da%a9%d8%aa-%d8%b3%d8%a7%d9%86%d8%af%d9%88%db%8c%da%86-%da%a9%d8%a7%d8%ba%d8%b0%db%8c-%d8%b3%d9%81%db%8c%d8%af-%d8%b7%d8%b1%d8%ad%d8%af%d8%a7%d8%b1-1140-%d8%a8%d8%b3%d8%aa%d9%87-1/</t>
  </si>
  <si>
    <t>پاکت ساندویچ کاغذی | قهوه ای ساده 40*11 | بسته 1 کیلویی</t>
  </si>
  <si>
    <t>پاکت-ساندویچ-کاغذی-قهوه-ای-ساده-4011-بسته-1</t>
  </si>
  <si>
    <t>NKH-14041103-1201</t>
  </si>
  <si>
    <t>https://noruzkhan.com/wp-content/uploads/پاکت-ساندویچی-قهوه-ای-ساده-دراز-11-در-40-فروشگاه-نوروزخان11.jpg ! alt :  ! title : پاکت-ساندویچی-قهوه-ای-ساده-دراز-11-در-40-فروشگاه-نوروزخان11 ! desc :  ! caption :  | https://noruzkhan.com/wp-content/uploads/پاکت-ساندویچی-قهوه-ای-ساده-دراز-11-در-40-فروشگاه-نوروزخان2.jpg ! alt :  ! title : پاکت-ساندویچی-قهوه-ای-ساده-دراز-11-در-40-فروشگاه-نوروزخان2 ! desc :  ! caption :  | https://noruzkhan.com/wp-content/uploads/پاکت-ساندویچی-قهوه-ای-ساده-دراز-11-در-40-فروشگاه-نوروزخان3.jpg ! alt :  ! title : پاکت-ساندویچی-قهوه-ای-ساده-دراز-11-در-40-فروشگاه-نوروزخان3 ! desc :  ! caption :</t>
  </si>
  <si>
    <t>https://noruzkhan.com/product/%d9%be%d8%a7%da%a9%d8%aa-%d8%b3%d8%a7%d9%86%d8%af%d9%88%db%8c%da%86-%da%a9%d8%a7%d8%ba%d8%b0%db%8c-%d9%82%d9%87%d9%88%d9%87-%d8%a7%db%8c-%d8%b3%d8%a7%d8%af%d9%87-4011-%d8%a8%d8%b3%d8%aa%d9%87-1/</t>
  </si>
  <si>
    <t>پاکت ساندویچ کاغذی | سفید ساده 27*15 | بسته 1 کیلویی</t>
  </si>
  <si>
    <t>پاکت-ساندویچ-کاغذی-سفید-ساده-2715-بسته-1-کی</t>
  </si>
  <si>
    <t>NKH-14041103-1200</t>
  </si>
  <si>
    <t>https://noruzkhan.com/product/%d9%be%d8%a7%da%a9%d8%aa-%d8%b3%d8%a7%d9%86%d8%af%d9%88%db%8c%da%86-%da%a9%d8%a7%d8%ba%d8%b0%db%8c-%d8%b3%d9%81%db%8c%d8%af-%d8%b3%d8%a7%d8%af%d9%87-2715-%d8%a8%d8%b3%d8%aa%d9%87-1-%da%a9%db%8c/</t>
  </si>
  <si>
    <t>پاکت ساندویچ کاغذی | سفید طرحدار 27*15 | بسته 1 کیلویی</t>
  </si>
  <si>
    <t>پاکت-ساندویچ-کاغذی-سفید-طرحدار-2715-بسته-1</t>
  </si>
  <si>
    <t>NKH-14041103-1209</t>
  </si>
  <si>
    <t>https://noruzkhan.com/wp-content/uploads/پاکت-ساندویچی-سفید-طرحدار-دراز15-در-27-فروشگاه-نوروزخان11.jpg ! alt :  ! title : پاکت-ساندویچی-سفید-طرحدار-دراز15--در-27-فروشگاه-نوروزخان11 ! desc :  ! caption :  | https://noruzkhan.com/wp-content/uploads/پاکت-ساندویچی-سفید-طرحدار-15-در-27-فروشگاه-نوروزخان2.jpg ! alt :  ! title : پاکت-ساندویچی-سفید-طرحدار-15--در-27-فروشگاه-نوروزخان2 ! desc :  ! caption :  | https://noruzkhan.com/wp-content/uploads/پاکت-ساندویچی-سفید-طرحدار-15-در-27-فروشگاه-نوروزخان3.jpg ! alt :  ! title : پاکت-ساندویچی-سفید-طرحدار-15--در-27-فروشگاه-نوروزخان3 ! desc :  ! caption :</t>
  </si>
  <si>
    <t>https://noruzkhan.com/product/%d9%be%d8%a7%da%a9%d8%aa-%d8%b3%d8%a7%d9%86%d8%af%d9%88%db%8c%da%86-%da%a9%d8%a7%d8%ba%d8%b0%db%8c-%d8%b3%d9%81%db%8c%d8%af-%d8%b7%d8%b1%d8%ad%d8%af%d8%a7%d8%b1-2715-%d8%a8%d8%b3%d8%aa%d9%87-1/</t>
  </si>
  <si>
    <t>159750</t>
  </si>
  <si>
    <t>بالشتک مدل بیسکویتی - دایره ای - قهوه ای</t>
  </si>
  <si>
    <t>بالشتک مدل بیسکویتی - مربع - قهوه ای</t>
  </si>
  <si>
    <t>73</t>
  </si>
  <si>
    <t>بالشتک مدل بیسکویتی - دایره ای - کرم</t>
  </si>
  <si>
    <t>بالشتک مدل بیسکویتی - مربع - کرم</t>
  </si>
  <si>
    <t>بالشتک مدل بیسکویتی ورژن پافی - مربع - قهوه ای</t>
  </si>
  <si>
    <t>بالشتک مدل بیسکویتی ورژن پافی - مربع - کرم</t>
  </si>
  <si>
    <t>https://noruzkhan.com/wp-content/uploads/کاغذ-کرافت-زنبوری-سفید-عرض-50-طول-50-فروشگاه-نوروزخان2.jpg ! alt :  ! title : کاغذ-کرافت-زنبوری-سفید-عرض-50-طول-50-فروشگاه-نوروزخان2 ! desc :  ! caption :  | https://noruzkhan.com/wp-content/uploads/کاغذ-کرافت-زنبوری-سفید-عرض-50-طول-50-سانت-فروشگاه-نوروزخان-11.jpg ! alt :  ! title : کاغذ-کرافت-زنبوری-سفید-عرض-50-طول-50-سانت-فروشگاه-نوروزخان-11 ! desc :  ! caption :  | https://noruzkhan.com/wp-content/uploads/کاغذ-کرافت-زنبوری-سفید-عرض-50-طول-50-سانت-فروشگاه-نوروزخان-10.jpg ! alt :  ! title : کاغذ-کرافت-زنبوری-سفید-عرض-50-طول-50-سانت-فروشگاه-نوروزخان-10 ! desc :  ! caption :</t>
  </si>
  <si>
    <t>بالشتک مدل بیسکویتی - دایره ای</t>
  </si>
  <si>
    <t>بالشتک مدل بیسکویتی - مربع</t>
  </si>
  <si>
    <t>15250</t>
  </si>
  <si>
    <t>بالشتک مدل بیسکویتی ورژن پافی - مربع</t>
  </si>
  <si>
    <t>آذرپک</t>
  </si>
  <si>
    <t>آذپک</t>
  </si>
  <si>
    <t>وحید</t>
  </si>
  <si>
    <t>محمودی</t>
  </si>
  <si>
    <t>نوروزخان</t>
  </si>
  <si>
    <t>دفتر</t>
  </si>
  <si>
    <t>PriceParent</t>
  </si>
  <si>
    <t>Share of PriceParent</t>
  </si>
  <si>
    <t>Price as Parent</t>
  </si>
  <si>
    <t>Parent's Price</t>
  </si>
  <si>
    <t>Source.Name</t>
  </si>
  <si>
    <t>post_content</t>
  </si>
  <si>
    <t>post_password</t>
  </si>
  <si>
    <t>post_date</t>
  </si>
  <si>
    <t>post_author</t>
  </si>
  <si>
    <t>comment_status</t>
  </si>
  <si>
    <t>downloadable</t>
  </si>
  <si>
    <t>virtual</t>
  </si>
  <si>
    <t>tax_class</t>
  </si>
  <si>
    <t>backorders</t>
  </si>
  <si>
    <t>sold_individually</t>
  </si>
  <si>
    <t>low_stock_amount</t>
  </si>
  <si>
    <t>manage_stock</t>
  </si>
  <si>
    <t>tax_status</t>
  </si>
  <si>
    <t>upsell_ids</t>
  </si>
  <si>
    <t>crosssell_ids</t>
  </si>
  <si>
    <t>featured</t>
  </si>
  <si>
    <t>purchase_note</t>
  </si>
  <si>
    <t>sale_price_dates_from</t>
  </si>
  <si>
    <t>sale_price_dates_to</t>
  </si>
  <si>
    <t>download_limit</t>
  </si>
  <si>
    <t>download_expiry</t>
  </si>
  <si>
    <t>product_url</t>
  </si>
  <si>
    <t>button_text</t>
  </si>
  <si>
    <t>downloadable_files</t>
  </si>
  <si>
    <t>&lt;span style="color: #0000ff;"&gt;+ نکته مهم: سلفون پشت صدفی در دو نوع &lt;strong&gt;لبه ساده (بدون چسب)&lt;/strong&gt; و &lt;strong&gt;رگالی (آویزدار) با لبه چسب دار&lt;/strong&gt; تولید و عرضه می شود. چنانچه نتوانستید محصول مورد نظر خود را از میان محصولات فروشگاه بیابید، با کارشناسان فروش نوروزخان تماس بگیرید.&lt;/span&gt;
سلفون پشت صدفی، یکی از کاربردی‌ترین و به‌صرفه‌ترین گزینه‌ها برای بسته‌بندی حرفه‌ای انواع محصولات است. این محصول از خانواده سلفون‌های BOPP محسوب می‌شود؛ یعنی ساختاری با مقاومت بالا، شفافیت قابل قبول، و سطحی مناسب برای چاپ دقیق و واضح دارد. ویژگی بارز این سلفون، لایه پشتی صدفی رنگ آن است که ظاهری مات و یک‌دست ایجاد می‌کند و در عین حال جلوه‌ای تمیز، بهداشتی و شکیل به بسته‌بندی می‌بخشد.
در این نوع سلفون، بخش پشت به صورت صدفی (شیری رنگ) تولید می‌شود و یک لبه یکنواخت دارد که در این نوع، بدون چسب است و توسط کاربر با چسب نواری یا امثال آن چسبانده می شود. لایه صدفی رنگ این سلفون ها باعث می شود محصولی که در داخل بسته قرار گرفته به طول کامل در پس زمینه صدفی رنگ (سفید) نمایان شود.
ضخامت استاندارد این محصول معمولاً بین ۲۰ تا ۴۵ میکر</t>
  </si>
  <si>
    <t>2025-04-16 13:04:30</t>
  </si>
  <si>
    <t>open</t>
  </si>
  <si>
    <t>no</t>
  </si>
  <si>
    <t>1118000</t>
  </si>
  <si>
    <t>taxable</t>
  </si>
  <si>
    <t>'-1</t>
  </si>
  <si>
    <t>&lt;span style="color: #0000ff;"&gt;+ نکته مهم: سلفون پشت صدفی در دو نوع &lt;strong&gt;لبه ساده (بدون چسب)&lt;/strong&gt; و &lt;strong&gt;رگالی (آویزدار) لبه چسب دار&lt;/strong&gt; تولید و عرضه می شود. چنانچه نتوانستید محصول مورد نظر خود را از میان محصولات فروشگاه بیابید، با کارشناسان فروش نوروزخان تماس بگیرید.&lt;/span&gt;
سلفون پشت صدفی، یکی از کاربردی‌ترین و به‌صرفه‌ترین گزینه‌ها برای بسته‌بندی حرفه‌ای انواع محصولات است. این محصول از خانواده سلفون‌های BOPP محسوب می‌شود؛ یعنی ساختاری با مقاومت بالا، شفافیت قابل قبول، و سطحی مناسب برای چاپ دقیق و واضح دارد. ویژگی بارز این سلفون، لایه پشتی صدفی رنگ آن است که ظاهری مات و یک‌دست ایجاد می‌کند و در عین حال جلوه‌ای تمیز، بهداشتی و شکیل به بسته‌بندی می‌بخشد.
در این نوع سلفون، بخش پشت به صورت صدفی (شیری رنگ) تولید می‌شود و یک لبه یکنواخت دارد که در این نوع، بدون چسب است و توسط کاربر با چسب نواری یا امثال آن چسبانده می شود. لایه صدفی رنگ این سلفون ها باعث می شود محصولی که در داخل بسته قرار گرفته به طول کامل در پس زمینه صدفی رنگ (سفید) نمایان شود.
ضخامت استاندارد این محصول معمولاً بین ۲۰ تا ۴۵ میکرون</t>
  </si>
  <si>
    <t>2025-04-16 13:34:03</t>
  </si>
  <si>
    <t>2025-04-16 13:34:04</t>
  </si>
  <si>
    <t>2025-04-16 13:34:05</t>
  </si>
  <si>
    <t>33</t>
  </si>
  <si>
    <t>2025-04-16 13:34:08</t>
  </si>
  <si>
    <t>2025-04-16 13:34:09</t>
  </si>
  <si>
    <t>2025-04-16 13:34:10</t>
  </si>
  <si>
    <t>2025-04-16 13:34:12</t>
  </si>
  <si>
    <t>2025-04-16 13:34:13</t>
  </si>
  <si>
    <t>36</t>
  </si>
  <si>
    <t>21</t>
  </si>
  <si>
    <t>2025-04-16 13:34:14</t>
  </si>
  <si>
    <t>2025-04-16 13:34:16</t>
  </si>
  <si>
    <t>2025-04-16 13:34:17</t>
  </si>
  <si>
    <t>29</t>
  </si>
  <si>
    <t>2025-04-16 13:34:18</t>
  </si>
  <si>
    <t>48</t>
  </si>
  <si>
    <t>2025-04-16 13:34:20</t>
  </si>
  <si>
    <t>44</t>
  </si>
  <si>
    <t>2025-04-16 13:34:21</t>
  </si>
  <si>
    <t>2025-04-16 13:34:22</t>
  </si>
  <si>
    <t>41</t>
  </si>
  <si>
    <t>46</t>
  </si>
  <si>
    <t>2025-04-16 13:34:24</t>
  </si>
  <si>
    <t>51</t>
  </si>
  <si>
    <t>2025-04-16 13:34:25</t>
  </si>
  <si>
    <t>&lt;span style="color: #0000ff"&gt;+ این محصول در ابعاد بسیار متنوع و در دو گزینه «هر دو طرف شفاف» و «رو شفاف-پشت صدفی» تولید و عرضه می شود. برای اطلاع از سایر سایزها و گزینه هایی که در وبسایت نیستند با کارشناسان نوروزخان در تماس باشید.&lt;/span&gt;
&lt;span style="color: #0000ff"&gt;+ طرح سوراخ بالای سلفون های رگالی (آویزدار) به صورت رندم می باشد. از این رو چنانچه تاکید به نوع خاصی از طرح سوراخ دارید، پیش از خرید در تماس با بخش فروش نوروزخان، از وضعیت موجودی و امکان تأمین طرح مد نظرتان سوال نمایید.
+ نوار بالایی در سلفون‌ های رگالی، معمولا به رنگ های صدفی، طلایی یا نقره ای است‌. رنگ این نوار بر اساس موجودی روز کالا لحاظ و ارسال می شود. لذا چنانچه تاکید به رنگ خاصی برای لبه بالایی این سلفون ها دارید، لطفاً پیش از ثبت سفارش از کارشناسان فروشگاه اینترنتی نوروزخان موجودی آن رنگ را استعلام فرمایید.
&lt;/span&gt;
سلفون رگالی شفاف با لبه چسبدار، محصولی کاربردی و راهحلی ایده آل برای بسته بندی انواع کالاها و مواد غذایی است. این محصول که از فیلم های پلی پروپیلن (PP) نظیر OPP و BOPP تولید می شود، با شفافیت بالا و استحکام مناسب، امکان بسته ب</t>
  </si>
  <si>
    <t>2025-04-28 07:38:59</t>
  </si>
  <si>
    <t>&lt;span style="color: #0000ff"&gt;+ این محصول در ابعاد بسیار متنوع و در دو گزینه «هر دو طرف شفاف» و «رو شفاف-پشت صدفی» تولید و عرضه می شود. برای اطلاع از سایر سایزها و گزینه هایی که در وبسایت نیستند با کارشناسان نوروزخان در تماس باشید.&lt;/span&gt;
&lt;span style="color: #0000ff"&gt;+ طرح سوراخ بالای سلفون های رگالی (آویزدار) به صورت رندم می باشد. از این رو چنانچه تاکید به نوع خاصی از طرح سوراخ دارید، پیش از خرید در تماس با بخش فروش نوروزخان، از وضعیت موجودی و امکان تأمین طرح مد نظرتان سوال نمایید.
+ نوار بالایی در سلفون‌ های رگالی، معمولا به رنگ های صدفی، طلایی یا نقره ای است‌. رنگ این نوار بر اساس موجودی روز کالا لحاظ و ارسال می شود. لذا چنانچه تاکید به رنگ خاصی برای لبه بالایی این سلفون ها دارید، لطفاً پیش از ثبت سفارش از کارشناسان فروشگاه اینترنتی نوروزخان موجودی آن رنگ را استعلام فرمایید.&lt;/span&gt;
سلفون رگالی شفاف با لبه چسبدار، محصولی کاربردی و راهحلی ایده آل برای بسته بندی انواع کالاها و مواد غذایی است. این محصول که از فیلم های پلی پروپیلن (PP) نظیر OPP و BOPP تولید می شود، با شفافیت بالا و استحکام مناسب، امکان بسته بن</t>
  </si>
  <si>
    <t>2025-04-28 18:54:53</t>
  </si>
  <si>
    <t>2025-04-28 18:54:54</t>
  </si>
  <si>
    <t>2025-04-28 18:54:55</t>
  </si>
  <si>
    <t>کیسه‌های نایلکسی یکی از پرکاربردترین محصولات در دسته‌بندی مواد پلاستیکی هستند که در طیف گسترده‌ای از محیط‌ها و شرایط استفاده می‌شوند. از فروشگاه‌های مواد غذایی کوچک و بزرگ گرفته تا صنف‌های گوناگونی مانند میوه‌فروشی‌ها، پروتئینی‌ها، و حتی مصارف خانگی، این نوع کیسه‌ها همواره به‌عنوان یک ابزار کاربردی و روزمره شناخته شده اند. مشخصات فیزیکی کیسه‌های نایلکسی به گونه‌ای است که قابلیت نگهداری مواد مختلف را با اطمینان نسبی فراهم می‌کند. به عنوان مثال، این کیسه‌ها در صورت عدم آسیب یا سوراخ شدن توانایی نگهداری مایعات را دارند، به طوری که از نشتی و ریختن آب جلوگیری می‌شود.
کیسه‌های نایلکسی در ابعاد مختلفی تولید می شوند. وقتی در مورد عرض کیسه صحبت می‌شود، به فاصله طرفین کیسه اشاره می‌گردد؛ اگر هر دو دستمان را داخل کیسه کرده و بعد به سمت طرفین باز کنیم، در این حالت فاصله بین دو طرف آن مشخص‌کننده عرض کیسه است. این ویژگی، انتخاب کیسه مناسب برای قرار دادن کالاهای مختلف را آسان‌تر می‌کند.
کیسه های نایلکسی شامل تنوع بی‌رنگ (شفاف مات) و همچنین رنگ‌های مختلف مانند سفید شیری و ... هستند. کیسه‌های دسته رکابی یکی از رایج‌ترین نمون</t>
  </si>
  <si>
    <t>2025-05-01 13:55:50</t>
  </si>
  <si>
    <t>2025-05-01 15:03:41</t>
  </si>
  <si>
    <t>2025-05-01 15:40:05</t>
  </si>
  <si>
    <t>2025-05-01 15:53:51</t>
  </si>
  <si>
    <t>2025-05-01 16:08:33</t>
  </si>
  <si>
    <t>2025-05-16 18:29:52</t>
  </si>
  <si>
    <t>2025-05-16 18:29:53</t>
  </si>
  <si>
    <t>2025-05-16 12:22:03</t>
  </si>
  <si>
    <t>2025-05-16 12:22:04</t>
  </si>
  <si>
    <t>2025-05-16 12:22:05</t>
  </si>
  <si>
    <t>2025-05-16 12:22:06</t>
  </si>
  <si>
    <t>2025-05-16 12:22:07</t>
  </si>
  <si>
    <t>2025-05-16 12:22:01</t>
  </si>
  <si>
    <t>2025-05-16 12:22:02</t>
  </si>
  <si>
    <t>کیسه سلفونی شفاف بدون لبه برای بسته‌بندی اقتصادی اقلام مختلف، از وسایل کوچک تا اندازه‌هایی بسیار بزرگ تر انتخابی مناسب است. این محصول فاقد لبه چسب‌دار بوده و از سه طرف بسته است، به‌طوری‌که تنها از یک سمت امکان ورود محتویات به داخل آن وجود دارد. جنس و ساختار این محصول این امکان را فراهم می کند تا بتوان درب آن را با استفاده از دستگاه پرس و دوخت حرارتی کاملاً پلمپ کرد، یا اگر امکاناتمان محدودتر باشد، به سادگی با چسب نواری آن را بست و ایمن‌سازی کرد.
در حال حاضر این محصول از اندازه 4*9 تا 70*90 سانت قابل عرضه است.
محصول در دو نوع ضخیم و نازک عرضه شده که هر دو از کیفیت مناسبی برخوردارند. مدل نازک برای اقلام سبک‌تر و بسته‌بندی روزمره کاملاً پاسخ‌گوست، در حالی‌که مدل ضخیم‌تر برای استفاده‌های حرفه‌ای‌تر یا محافظت از محتویات حساس‌تر و حتی محصولاتی با لبه های تیز (نه برّنده) کاربرد دارد. رنگ این سلفون‌ها شفاف و بی‌رنگ است، به طوری‌که محتوای درون آن به‌وضوح قابل مشاهده است، بدون اینکه نیازی به باز کردن بسته باشد.
این محصول در واحد وزنی یک کیلویی ارائه می‌شود و تعداد تقریبی سلفون‌ها در هر کیلوگرم، بسته به ضخامت و ابعاد،</t>
  </si>
  <si>
    <t>2025-09-08 22:33:44</t>
  </si>
  <si>
    <t>2025-09-08 22:33:49</t>
  </si>
  <si>
    <t>2025-09-08 22:33:50</t>
  </si>
  <si>
    <t>2025-09-08 22:33:51</t>
  </si>
  <si>
    <t>2025-09-08 22:33:52</t>
  </si>
  <si>
    <t>2025-09-08 22:33:53</t>
  </si>
  <si>
    <t>52</t>
  </si>
  <si>
    <t>54</t>
  </si>
  <si>
    <t>2025-09-08 22:33:54</t>
  </si>
  <si>
    <t>56</t>
  </si>
  <si>
    <t>57</t>
  </si>
  <si>
    <t>2025-09-08 22:33:57</t>
  </si>
  <si>
    <t>2025-09-08 22:33:58</t>
  </si>
  <si>
    <t>63</t>
  </si>
  <si>
    <t>64</t>
  </si>
  <si>
    <t>2025-09-08 22:33:59</t>
  </si>
  <si>
    <t>66</t>
  </si>
  <si>
    <t>67</t>
  </si>
  <si>
    <t>68</t>
  </si>
  <si>
    <t>2025-09-08 22:34:00</t>
  </si>
  <si>
    <t>69</t>
  </si>
  <si>
    <t>2025-09-08 22:34:01</t>
  </si>
  <si>
    <t>2025-09-08 22:33:38</t>
  </si>
  <si>
    <t>2025-09-08 22:33:39</t>
  </si>
  <si>
    <t>71</t>
  </si>
  <si>
    <t>72</t>
  </si>
  <si>
    <t>2025-09-08 22:34:02</t>
  </si>
  <si>
    <t>74</t>
  </si>
  <si>
    <t>2025-09-08 22:34:03</t>
  </si>
  <si>
    <t>76</t>
  </si>
  <si>
    <t>2025-09-08 22:33:40</t>
  </si>
  <si>
    <t>77</t>
  </si>
  <si>
    <t>78</t>
  </si>
  <si>
    <t>2025-09-08 22:34:04</t>
  </si>
  <si>
    <t>79</t>
  </si>
  <si>
    <t>2025-09-08 22:33:41</t>
  </si>
  <si>
    <t>2025-09-08 22:33:42</t>
  </si>
  <si>
    <t>2025-09-08 22:33:43</t>
  </si>
  <si>
    <t>کیسه نایلونی ساده شفاف، همانطور که از اسمش بر می آید، از جنس نایلون تولید می شود. این کیسه ها از 3 طرف بسته اند و در آنها در قسمت بالای کیسه قرار دارد. دو طرف کناری به صورت یکپارچه با خود کیسه بسته است و پایین کیسه، با دوخت حرارتی دوخته شده است.
این کیسه های نایلونی در دو نوع ضخیم و نازک در فروشگاه اینترنتی نوروزخان عرضه می شوند.
در صورتی که از این کیسه ها برای بسته بندی اجناس نرم استفاده می کنید، بهتر است از نوع نازک استفاده کنید و اگر میخواهید کارتن و جعبه و محصولات صنعتی (که غیر برّنده هستند) را بسته بندی کنید، نوع ضخیم برای شما مناسب تر است.
پس از اینکه جنس یا محصول مورد نظر در این کیسه ها قرار می گیرد، به روش های مختلفی می توانید در آنها را ببندید: با چسب نواری، با دستگاه دوخت حرارتی، سیم بسته بندی کیسه و ... .
این کیسه ها بی رنگ و البته کمی مات هستند. شفافیت آنها نسبت به کیسه های سلفونی کمتر است؛ در مقابل جنس این کیسه های نایلونی نسبت به کیسه های سلفونی نرم تر است.
فیلم معرفی کیسه های نایلونی در مجموعۀ تصاویر محصول قابل مشاهده است تا بتوانید درک بهتری از ظاهر و ویژگی های آن داشته باشید.
در صورتی که نیا</t>
  </si>
  <si>
    <t>2025-11-01 16:30:33</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</si>
  <si>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&lt;strong&gt;کیسه نایلونی پاکتی (خیاری)&lt;/strong&gt;
کیسه نایلونی پاکتی، که به طور معمول به آن کیسه خیاری نیز گفته می‌شود، نوعی کیسه محکم و مقاوم است که به دلیل ویژگی خاص گاست (کاست) در کناره‌های آن، ظرفیت بیشتری نسبت به کیسه‌های معمولی دارد. این طراحی ویژه باعث می‌شود تا حجم بیشتری از محصولات و مواد مختلف را در خود جای دهد. این کیسه‌ها معمولاً از نایلون ضخیم و مقاوم ساخته می‌شوند، که به آن‌ها استحکام و دوام بالایی می‌بخشد. طراحی این کیسه‌ها به‌گونه‌ای است که از سه طرف بسته شده و در قسمت بالای آن‌ها محلی برای بستن وجود دارد.
&lt;strong&gt;کاربردها&lt;/strong&gt;
از آنجا که کیسه‌های</t>
  </si>
  <si>
    <t>2025-11-02 14:21:08</t>
  </si>
  <si>
    <t>2025-11-02 15:10:01</t>
  </si>
  <si>
    <t>2025-11-02 15:09:49</t>
  </si>
  <si>
    <t>2025-11-02 15:09:50</t>
  </si>
  <si>
    <t>2025-11-02 15:09:51</t>
  </si>
  <si>
    <t>2025-11-02 15:09:52</t>
  </si>
  <si>
    <t>2025-11-02 15:09:53</t>
  </si>
  <si>
    <t>2025-11-02 15:09:54</t>
  </si>
  <si>
    <t>2025-11-02 15:09:55</t>
  </si>
  <si>
    <t>2025-11-02 15:09:58</t>
  </si>
  <si>
    <t>2025-11-02 15:09:59</t>
  </si>
  <si>
    <t>2025-11-02 15:10:00</t>
  </si>
  <si>
    <t>2025-11-02 15:11:18</t>
  </si>
  <si>
    <t>&lt;p data-start="73" data-end="109"&gt;&lt;strong data-start="77" data-end="107"&gt;پاکت کرافت جلو پنجره دار
&lt;/strong&gt;پاکت کرافت پنجره دار عرضه شده در فروشگاه نوروزخان از بهترین مواد اولیه تولید شده و طراحی آن برای بسته‌بندی انواع محصولات مختلف بسیار مناسب است. این پاکت‌ها دارای پنجره شفاف عمودی هستند که امکان نمایش محتویات داخلی را به طور واضح و جذاب فراهم می‌آورد. این ویژگی، به ویژه برای کسب‌وکارهایی که به تبلیغات بصری و حفظ کیفیت محصول اهمیت می‌دهند، یک گزینه عالی است.&lt;/p&gt;
&lt;p data-start="73" data-end="109"&gt;درب این پاکت با روش های مختلف بسته می شود: با دوخت حرارتی، منگنه، چسب نواری، سیم بسته بندی کیسه و ...&lt;/p&gt;
&lt;p data-start="510" data-end="535"&gt;&lt;strong data-start="515" data-end="535"&gt;ویژگی‌های محصول:
&lt;/strong&gt;&lt;strong data-start="538" data-end="545"&gt; - جنس&lt;/strong&gt;: کرافت مقاوم با لایه داخلی سلفون
&lt;strong data-start="581" data-end="590"&gt; - ابعاد&lt;/strong&gt;: از سایز 10×15  تا  18×35
&lt;strong data-start="645" data-end="653"&gt; - گاست&lt;/strong&gt;: با توجه به سایز پاکت، از حدود 3 تا 5 سانت از بغل ها
&lt;strong data-start="708" data</t>
  </si>
  <si>
    <t>2025-11-28 11:25:22</t>
  </si>
  <si>
    <t>2025-11-28 14:53:44</t>
  </si>
  <si>
    <t>2025-11-28 16:39:00</t>
  </si>
  <si>
    <t>2025-11-28 16:42:25</t>
  </si>
  <si>
    <t>2025-11-28 16:44:04</t>
  </si>
  <si>
    <t>2025-11-28 16:45:24</t>
  </si>
  <si>
    <t>2025-11-28 16:47:30</t>
  </si>
  <si>
    <t>2025-11-28 16:51:34</t>
  </si>
  <si>
    <t>2025-11-28 16:55:00</t>
  </si>
  <si>
    <t>2025-11-28 16:57:15</t>
  </si>
  <si>
    <t>2025-11-28 17:08:34</t>
  </si>
  <si>
    <t>2025-11-28 17:11:22</t>
  </si>
  <si>
    <t>2025-11-28 17:14:53</t>
  </si>
  <si>
    <t>2025-11-28 17:18:45</t>
  </si>
  <si>
    <t>2025-12-26 16:18:19</t>
  </si>
  <si>
    <t>2025-12-26 17:05:30</t>
  </si>
  <si>
    <t>2025-12-26 17:07:39</t>
  </si>
  <si>
    <t>&lt;p data-start="0" data-end="67"&gt;&lt;strong data-start="0" data-end="67"&gt;سلفون اسباب کشی و بسته‌بندی لوازم – محافظت حرفه‌ای از وسایل شما
&lt;/strong&gt;سلفون اسباب کشی نوروزخان با ضخامت بیشتر و کیفیت بالا، برای بسته‌بندی، حمل و نقل و سازماندهی وسایل طراحی شده است. این محصول مقاوم، انتخابی ایده‌آل برای حفاظت از لوازم در هنگام اسباب کشی، آماده‌سازی چمدان برای سفر هوایی، بسته‌بندی پستی و مصارف صنعتی است.&lt;/p&gt;
&lt;p data-start="323" data-end="336"&gt;&lt;strong data-start="323" data-end="336"&gt;ویژگی‌ها:
&lt;/strong&gt;&lt;strong data-start="339" data-end="354"&gt;ضخامت بالا:&lt;/strong&gt; مقاوم در برابر فشار و آسیب‌دیدگی، مناسب برای بسته‌بندی وسایل سنگین‌تر.
&lt;strong data-start="428" data-end="450"&gt;انعطاف‌پذیری عالی:&lt;/strong&gt; مناسب برای بسته‌بندی اشکال و ابعاد مختلف.
&lt;strong data-start="495" data-end="511"&gt;محافظت کامل:&lt;/strong&gt; جلوگیری از نفوذ رطوبت، گرد و غبار و آلودگی.
&lt;strong data-start="558" data-end="575"&gt;استفاده آسان:&lt;/strong&gt; بسته‌بندی سریع و بدون دردسر.&lt;/p&gt;
&lt;p data-start="606" data-end="619"&gt;&lt;strong data-start="606" data-end="619"&gt;کاربردها:
&lt;</t>
  </si>
  <si>
    <t>2025-02-18 15:58:56</t>
  </si>
  <si>
    <t>2025-02-18 16:10:10</t>
  </si>
  <si>
    <t>&lt;span style="color: #0000ff;"&gt;+ این محصول در ابعاد بسیار متنوع و در دو گزینه «هر دو طرف شفاف» و «رو شفاف-پشت صدفی» تولید و عرضه می شود. برای اطلاع از سایر سایزها و گزینه هایی که در وبسایت نیستند با کارشناسان نوروزخان در تماس باشید.&lt;/span&gt;
&lt;span style="color: #0000ff;"&gt;+ طرح سوراخ بالای سلفون های رگالی (آویزدار) به صورت رندم می باشد. از این رو چنانچه تاکید به نوع خاصی از طرح سوراخ دارید، پیش از خرید در تماس با بخش فروش نوروزخان، از وضعیت موجودی و امکان تأمین طرح مد نظرتان سوال نمایید.
+ نوار بالایی در سلفون‌ های رگالی، معمولا به رنگ های صدفی، طلایی یا نقره ای است‌. رنگ این نوار بر اساس موجودی روز کالا لحاظ و ارسال می شود. لذا چنانچه تاکید به رنگ خاصی برای لبه بالایی این سلفون ها دارید، لطفاً پیش از ثبت سفارش از کارشناسان فروشگاه اینترنتی نوروزخان موجودی آن رنگ را استعلام فرمایید.&lt;/span&gt;
سلفون رگالی شفاف با لبه چسبدار، محصولی کاربردی و راهحلی ایده آل برای بسته بندی انواع کالاها و مواد غذایی است. این محصول که از فیلم های پلی پروپیلن (PP) نظیر OPP و BOPP تولید می شود، با شفافیت بالا و استحکام مناسب، امکان بسته</t>
  </si>
  <si>
    <t>2025-09-04 01:08:35</t>
  </si>
  <si>
    <t>NKH-050221-1541</t>
  </si>
  <si>
    <t>2025-09-04 01:26:12</t>
  </si>
  <si>
    <t>NRZ-140502161300</t>
  </si>
  <si>
    <t>2025-09-04 01:13:35</t>
  </si>
  <si>
    <t>NKH-050221-1542</t>
  </si>
  <si>
    <t>2025-09-04 01:18:12</t>
  </si>
  <si>
    <t>NKH-050221-1543</t>
  </si>
  <si>
    <t>2025-12-30 16:23:18</t>
  </si>
  <si>
    <t>371</t>
  </si>
  <si>
    <t>2025-12-30 16:32:36</t>
  </si>
  <si>
    <t>2025-12-30 16:41:11</t>
  </si>
  <si>
    <t>2025-12-30 16:45:10</t>
  </si>
  <si>
    <t>2025-12-30 16:47:43</t>
  </si>
  <si>
    <t>2025-12-30 16:49:44</t>
  </si>
  <si>
    <t>2025-12-30 16:52:32</t>
  </si>
  <si>
    <t>2025-12-30 16:54:36</t>
  </si>
  <si>
    <t>&lt;strong&gt;سلفون‌های لبه‌چسب‌دار؛ ترکیبی از کیفیت، ظاهر حرفه‌ای و کاربرد گسترده&lt;/strong&gt;
سلفون‌های لبه‌چسب‌دار یا Self Sealing OPP Bags یکی از پرکاربردترین بسته‌بندی‌های شفاف در بازار هستند. این پاکت‌ها با جنس OPP (پلی‌پروپیلن جهت‌دار) تولید می‌شوند؛ متریالی که به دلیل شفافیت بالا، استحکام مناسب، بدون بو بودن و مقاومت در برابر چروک و پارگی محبوبیت زیادی دارد. شفافیت عالی این پاکت‌ها باعث می‌شود محصول داخل آن کاملاً واضح دیده شود و ظاهر بسته‌بندی شما حرفه‌ای‌تر و جذاب‌تر به نظر برسد.
وجود نوار چسب آماده (Self-Seal) روی لبه کیسه باعث می‌شود در چند ثانیه بتوانید بسته را محکم و تمیز ببندید، بدون نیاز به چسب نواری یا دستگاه پرس. این نوع چسب به‌اندازه کافی قوی است و در عین حال امکان باز و بسته شدن دوباره را نیز فراهم می‌کند.
&lt;strong&gt;تنوع سایز و کاربرد گسترده&lt;/strong&gt;
سلفون‌های لبه‌چسب‌دار در طیف وسیعی از ابعاد تولید و در فروشگاه اینترنتی نوروزخان عرضه می‌شوند و همین موضوع باعث شده برای صدها نوع محصول قابل استفاده باشند. از بسته‌بندی تیشرت، جوراب، لباس زیر و روسری گرفته تا زیورآلات، کارت ویزیت، استیکر، قطعات فنی، لوا</t>
  </si>
  <si>
    <t>2025-04-14 12:11:33</t>
  </si>
  <si>
    <t>2025-04-14 13:04:11</t>
  </si>
  <si>
    <t>2025-04-21 21:27:12</t>
  </si>
  <si>
    <t>2025-04-21 21:27:16</t>
  </si>
  <si>
    <t>2025-04-21 21:27:21</t>
  </si>
  <si>
    <t>سلفون لبه چسب دار شفاف محصولی کاربردی برای بسته بندی مواد و محصولات، از خیلی کوچک تا حدود نیم متر است. این محصول در واحد وزنی 1 کیلویی عرضه می شود و از مواد اولیه خارجی با کیفیت تولید شده است. تعداد تقریبی محصول در هر کیلوگرم، در لیست اطلاعات محصول آمده است. برای بعضی از سایزها، بسته های 100 عددی نیز ارائه شده اند.</t>
  </si>
  <si>
    <t>2025-05-27 14:31:13</t>
  </si>
  <si>
    <t>نکات مهم پیش فروش نایلون حبابدار ضربه گیر:
+ قیمت مبنا برای پیش فروش، هر کیلو 87،000 تومان می باشد.
+ پیش فروش به صورت کیلویی می باشد (مقداری که به سبد خرید اضافه می شود بر اساس کیلوگرم است)
+ عرض های قابل ارائه در اندازه های 0.5 و 1 و 1.5 متری می باشد که در زمان ارسال طبق نظر خریدار نهایی خواهد شد.
+ پیش فروش تا تاریخ 20 خرداد برقرار است و پس از آن بسته خواهد شد.
+ ارسال از محدوده بازار بزرگ تهران می باشد.
+ هزینه ارسال به صورت پسکرایه بر عهده خریداران گرامی است.
+ حداقل مقدار ثبت سفارش در این پیشفروش، 10 کیلوگرم می باشد.
+ نایلون حبابدار ضربه گیر عرضه شده در فروشگاه اینترنتی نوروزخان از نوع گرید A می باشد.
+ در صورت عدم تکمیل ظرفیت، طرح بسته شده و سفارش ها لغو خواهد شد و فروشگاه اینترنتی نوروزخان تعهدی در قبال تحویل کالا با نرخ پیش فروش ندارد.</t>
  </si>
  <si>
    <t>2025-05-30 08:51:20</t>
  </si>
  <si>
    <t>&lt;strong&gt;چسب کاغذی بی‌اثر – انتخابی دقیق و حرفه‌ای برای کارهای حساس و ظریف&lt;/strong&gt;
چسب کاغذی بی‌اثر با ترکیب کیفیت عالی، چسبندگی متعادل و قابلیت جدا شدن آسان، گزینه‌ای ایده‌آل برای انجام کارهایی است که نیاز به دقت و تمیزی دارند. این محصول به‌ویژه برای مواردی که باقی‌ماندن اثر چسب روی سطح اهمیت دارد، طراحی شده است.
چسب نواری کاغذی با دو گونه عرض در فروشگاه اینترنتی نوروزخان عرضه می شود: 2.5 سانتی و 5 سانتی. همچنین مدل 5 سانتی، در رنگ های کرم و نارنجی در دسترس است.
&lt;strong&gt;ویژگی‌های برجسته:&lt;/strong&gt;
- بی‌اثر بودن کامل: پس از جدا شدن چسب، هیچ اثری از لکه یا رد روی سطح باقی نمی‌ماند.
- چسبندگی متعادل: به‌قدری قوی است که کاغذ و مقوا را نگه می‌دارد، بدون آنکه باعث آسیب یا پارگی شود.
- جدا شدن آسان: بدون نیاز به ابزار یا فشار زیاد، به راحتی از سطح جدا می‌شود.
- ایمن برای سطوح حساس: مناسب برای استفاده روی عکس‌ها، اسناد مهم، نقشه‌ها و آثار هنری.
&lt;strong&gt;کاربردهای پیشنهادی:&lt;/strong&gt;
- پروژه‌های هنری و طراحی‌های دستی
- بسته‌بندی هدیه‌های خاص و ظریف
- چسباندن یادداشت‌ها بر روی دیوار، میز یا مانیتور
- استفاده در دفاتر</t>
  </si>
  <si>
    <t>2025-08-09 22:59:39</t>
  </si>
  <si>
    <t>2025-08-09 23:00:22</t>
  </si>
  <si>
    <t>2025-08-09 22:58:45</t>
  </si>
  <si>
    <t>&lt;h4&gt;🛠️ چسب‌کش دسته‌دار – ابزار حرفه‌ای برای بسته‌بندی آسان و سریع&lt;/h4&gt;
چسب‌کش دسته‌دار یکی از پرکاربردترین ابزارها در بسته‌بندی‌های صنعتی و خانگی است. این محصول با طراحی ارگونومیک و دسته‌ی مقاوم، مناسب چسب‌های نواری با عرض ۵ سانتی‌متر و طول ۹۰ تا ۱۸۰ یارد می‌باشد.
&lt;h4&gt;✅ ویژگی‌های محصول:&lt;/h4&gt;
&lt;ul&gt;
 	&lt;li&gt;سازگار با چسب‌های پهن 5 سانتی‌متری&lt;/li&gt;
 	&lt;li&gt;مناسب برای چسب‌های با طول 90 تا 180 یارد&lt;/li&gt;
 	&lt;li&gt;دارای دسته‌ی مقاوم برای کنترل بهتر و راحتی در استفاده&lt;/li&gt;
 	&lt;li&gt;رنگ‌بندی متنوع: سبز، آبی، نارنجی، قرمز (ارسال به‌صورت رندوم)&lt;/li&gt;
 	&lt;li&gt;طراحی مناسب برای استفاده در انبارها، فروشگاه‌ها و مصارف خانگی&lt;/li&gt;
&lt;/ul&gt;
&lt;h4&gt;🎨 نکته مهم درباره رنگ محصول:&lt;/h4&gt;
رنگ چسب‌کش به‌صورت تصادفی از میان رنگ‌های سبز، آبی، نارنجی و قرمز ارسال می‌شود. اگر رنگ محصول برای شما اهمیت دارد، لطفاً هنگام ثبت سفارش با کارشناسان نوروزخان تماس بگیرید تا هماهنگی لازم انجام شود</t>
  </si>
  <si>
    <t>2025-08-11 22:56:07</t>
  </si>
  <si>
    <t>&lt;h3&gt;🧵 چسب‌کش دستی – انتخابی حرفه‌ای برای بسته‌بندی سریع و دقیق&lt;/h3&gt;
اگر به دنبال ابزاری کاربردی برای استفاده آسان از چسب‌های نواری هستید، چسب‌کش بدون دسته گزینه‌ای عالی برای شماست. این محصول با طراحی ساده و سبک، مناسب چسب‌های پنج سانتی‌متری و طول‌های متنوع از ۹۰ تا ۱۸۰ یارد می‌باشد.
&lt;h4&gt;✅ ویژگی‌های برجسته:&lt;/h4&gt;
&lt;ul&gt;
 	&lt;li&gt;سازگار با چسب‌های پهن 5 سانتی‌متری&lt;/li&gt;
 	&lt;li&gt;مناسب برای چسب‌های با طول 90 تا 180 یارد&lt;/li&gt;
 	&lt;li&gt;طراحی بدون دسته برای کنترل بهتر در فضاهای محدود&lt;/li&gt;
 	&lt;li&gt;سبک، کم‌جا و قابل حمل&lt;/li&gt;
 	&lt;li&gt;مناسب برای استفاده در انبارها، فروشگاه‌ها و مصارف خانگی&lt;/li&gt;
&lt;/ul&gt;
&lt;h4&gt;🎯 چرا چسب‌کش دستی؟&lt;/h4&gt;
این ابزار به شما کمک می‌کند تا چسب‌زنی را با دقت و سرعت بیشتری انجام دهید، بدون نیاز به فشار زیاد یا ابزارهای حجیم. طراحی بدون دسته باعث می‌شود در فضاهای کوچک یا روی سطوح نامنظم عملکرد بهتری داشته باشد.
&lt;div&gt;&lt;/div&gt;</t>
  </si>
  <si>
    <t>2025-08-10 20:26:02</t>
  </si>
  <si>
    <t>کیسه سلفونی شفاف ساده برای بسته‌بندی اقتصادی اقلام مختلف، از وسایل کوچک تا اندازه‌هایی حتی بیشتر از نیم متر، انتخابی بسیار مناسب است. این محصول فاقد لبه چسب‌دار بوده و از سه طرف بسته است، به‌طوری‌که تنها از یک سمت امکان ورود محتویات به داخل آن وجود دارد. جنس و ساختار این محصول این امکان را فراهم می کند تا بتوان درب آن را با استفاده از دستگاه پرس و دوخت حرارتی کاملاً پلمپ کرد، یا اگر امکانات محدودتر باشد، به سادگی با چسب نواری آن را بست و ایمن‌سازی کرد.
محصول در دو نوع ضخیم و نازک عرضه شده که هر دو از کیفیت مناسبی برخوردارند. مدل نازک برای اقلام سبک‌تر و بسته‌بندی روزمره کاملاً پاسخ‌گوست، در حالی‌که مدل ضخیم‌تر برای استفاده‌های حرفه‌ای‌تر یا محافظت از محتویات حساس‌تر و حتی محصولاتی با لبه های تیز (نه برّنده) کاربرد دارد. رنگ این سلفون‌ها شفاف و بی‌رنگ است، به طوری‌که محتوای درون آن به‌وضوح قابل مشاهده است، بدون اینکه نیازی به باز کردن بسته باشد.
این محصول در واحد وزنی یک کیلویی ارائه می‌شود و تعداد تقریبی سلفون‌ها در هر کیلوگرم، بسته به ضخامت و ابعاد، در جدول اطلاعات محصول درج شده است. اگر سایزی که مد نظر دار</t>
  </si>
  <si>
    <t>2025-04-19 15:08:14</t>
  </si>
  <si>
    <t>2025-04-20 00:27:58</t>
  </si>
  <si>
    <t>2025-04-20 00:27:59</t>
  </si>
  <si>
    <t>2025-04-20 00:28:00</t>
  </si>
  <si>
    <t>2025-04-20 00:28:04</t>
  </si>
  <si>
    <t>2025-04-20 00:28:05</t>
  </si>
  <si>
    <t>2025-04-20 00:28:09</t>
  </si>
  <si>
    <t>2025-04-20 00:28:10</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</si>
  <si>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30*20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</si>
  <si>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16:54:46</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</si>
  <si>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35*25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</si>
  <si>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16:54:47</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</si>
  <si>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40*30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</si>
  <si>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16:54:48</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</si>
  <si>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45*35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</si>
  <si>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16:54:50</t>
  </si>
  <si>
    <t>24500</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</si>
  <si>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50*40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</si>
  <si>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16:54:52</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</si>
  <si>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55*45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</si>
  <si>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16:54:54</t>
  </si>
  <si>
    <t>&lt;span style="color: #008000;"&gt;+ توضیح مهم: برای سفارش های جزئی، پس از ثبت سفارش با شما تماس گرفته خواهد شد تا با توجه به موجودی روز، نزدیک ترین ترکیب رنگی به رنگ مورد نظر شما ارسال شود. در صورتی که اختصاصاً به تعداد 1000 عدد یا بیشتر از یک رنگ مد نظر دارید، برای ثبت سفارش تماس بگیرید. &lt;/span&gt;
&lt;span style="color: #008000;"&gt;+ همچنین خدمات چاپ بر روی کیسه های پارچه ای فراهم بوده و در این باره نیز می توانید در تماس تلفنی کسب اطلاع فرمایید.
+ نسبت ابعادی این محصول، عمودی است. محصول مشابه با نسبت ابعادی افقی، در صورتی که تعداد سفارش بیش از 1000 عدد باشد، به صورت سفارشی قابل تولید می باشد.&lt;/span&gt;
&lt;img class="wp-image-10017875463 size-medium aligncenter" src="https://noruzkhan.com/wp-content/uploads/ASPPP-300x192.png" alt="" width="300" height="192" /&gt;
&lt;h2&gt;کیسه پارچه ای (اسپان باند) | 60*50 | رنگ بندی&lt;/h2&gt;
معرفی محصول:
کیسه پارچه‌ای اسپان باند محصولی کاربردی و رایج است که انتخابی هوشمندانه برای بسته‌بندی کالاها و استفاده‌های روزمره محسوب می‌شود. این نوع کیسه از پارچه اسپان باند یا سوزنی تولید می‌شود. اسپان باند پار</t>
  </si>
  <si>
    <t>2025-05-11 16:54:56</t>
  </si>
  <si>
    <t>&lt;strong&gt;طناب پلاستیکی درجه یک&lt;/strong&gt;
طناب پلاستیکی، ابزاری کاربردی و بادوام است که از الیاف مصنوعی پلیمری مانند پلی‌پروپیلن، نایلون یا پلی‌استر ساخته می‌شود. این طناب‌ها از طریق فرآیند اکستروژن مواد اولیه به رشته‌های نازک و سپس بافتن آن‌ها تولید می‌گردند. محصول مورد نظر،یکی از گزینه‌های استاندارد برای مصارف روزمره و صنعتی است. این طناب در بسته‌بندی‌های ۲۰ متری عرضه می‌شود تا برای کاربردهای کوچک و متوسط مناسب باشد. علاوه بر ضخامت ۸ میل، این محصول در ضخامت‌های ۶، ۱۰ و ۱۲ میل نیز قابل تهیه است. هر ضخامت بر اساس نیازهای خاص کاربری، استحکام و انعطاف متفاوتی ارائه می‌دهد، اما ویژگی‌های کلی آن‌ها مشابه است و می‌توان از این متن واحد برای توصیف همه آن‌ها استفاده کرد.
&lt;strong&gt;ویژگی‌های فنی&lt;/strong&gt;
طناب پلاستیکی درجه یک از مواد خام با کیفیت بالا ساخته می‌شود که خلوص و یکنواختی بالایی دارند.
جنس و ساختار: عمدتاً از پلی‌پروپیلن که سبک و شناور بر آب است، یا نایلون که مقاومت سایشی بالایی دارد. ساختار بافت سه‌رشته‌ای یا تابیده، استحکام کششی را زیاد می  کند. این طناب‌ها در قطرهای ۲ تا ۳۲ میلی‌متر تولید می‌شوند، اما ضخامت</t>
  </si>
  <si>
    <t>2025-09-17 01:24:57</t>
  </si>
  <si>
    <t>337000</t>
  </si>
  <si>
    <t>2025-09-16 02:09:31</t>
  </si>
  <si>
    <t>598250</t>
  </si>
  <si>
    <t>2025-09-16 02:13:28</t>
  </si>
  <si>
    <t>859750</t>
  </si>
  <si>
    <t>2025-09-16 02:17:00</t>
  </si>
  <si>
    <t>1231000</t>
  </si>
  <si>
    <t>&lt;strong&gt;طناب پلاستیکی درجه یک&lt;/strong&gt;
طناب پلاستیکی درجه یک، محصولی مقاوم و کاربردی است که از پلیمرهای باکیفیت مانند پلی‌پروپیلن یا نایلون ساخته می‌شود. این طناب‌ها با فرآیند اکستروژن و بافت رشته‌ها تولید شده و برای مصارف متنوع طراحی شده‌اند. هر ضخامت برای نیازهای خاصی مناسب است، اما ویژگی‌های کلی آن‌ها یکسان بوده و این متن برای همه آن‌ها کاربرد دارد.
&lt;strong&gt;ویژگی‌های فنی&lt;/strong&gt;
جنس و ساختار: عمدتاً از پلی‌پروپیلن سبک و مقاوم در برابر رطوبت ساخته شده است. بافت سه‌رشته‌ای یا تابیده، استحکام کششی بالایی فراهم می‌کند.
دوام: مقاوم در برابر رطوبت، مواد شیمیایی و اشعه UV. وزن سبک حمل را آسان می‌کند و نسبت به طناب‌های طبیعی دوام بیشتری دارد.
رنگ: در رنگ‌های سفید، زرد یا قرمز برای تشخیص بهتر در محیط‌های مختلف.
&lt;strong&gt;کاربردها&lt;/strong&gt;
طناب ۶ میل با طول ۱۵۰ متر برای بسته‌بندی سبک، کشاورزی (مانند بستن تورهای گلخانه‌ای) یا مصارف خانگی مناسب است. ضخامت‌های ۸ و ۱۰ میل با طول ۳۰۰ متر برای باربری سنگین، عملیات صنعتی یا دریایی کاربرد دارند. این طناب‌ها در برابر سایش مقاوم بوده و برای محیط‌های مرطوب ایده‌آل‌اند.
&lt;str</t>
  </si>
  <si>
    <t>2025-09-16 02:20:44</t>
  </si>
  <si>
    <t>2640750</t>
  </si>
  <si>
    <t>2025-09-16 02:27:30</t>
  </si>
  <si>
    <t>13472750</t>
  </si>
  <si>
    <t>2025-09-16 02:23:55</t>
  </si>
  <si>
    <t>9377250</t>
  </si>
  <si>
    <t>&lt;strong&gt;فوم بسته بندی ضربه گیر ورقه ای&lt;/strong&gt;
فوم بسته بندی ضربه گیر ورقه ای، یکی از مواد رایج در صنایع بسته بندی است که برای حفاظت از کالاها در برابر ضربه و فشارهای مکانیکی به کار می‌رود. این محصول به صورت ورقه‌ای با عرض استاندارد 1 متر عرضه می‌شود و در ضخامت‌های متنوعی مانند 1، 2، 3، 4، 5، 6، 8 و 10 میل (میلی‌متر) موجود است. هر ضخامت، بسته به نیازهای خاص، می‌تواند کاربردهای متفاوتی داشته باشد، اما اصول کلی ساختار و عملکرد این فوم‌ها مشابه است. در ادامه، به بررسی ویژگی‌ها، کاربردها و نکات فنی این محصول می‌پردازیم.
&lt;strong&gt;ویژگی‌های فنی فوم ورقه ای ضربه گیر&lt;/strong&gt;
فوم ورقه ای ضربه گیر معمولاً از جنس پلی اتیلن (PE) یا مواد پلیمری مشابه ساخته می‌شود. ساختار سلولی بسته (Closed-cell) آن، یکی از ویژگی‌های کلیدی است که باعث مقاومت بالا در برابر جذب آب و رطوبت می‌گردد. این ساختار، حاوی حباب‌های کوچک هوا است که انعطاف‌پذیری و خاصیت ارتجاعی فوم را افزایش می‌دهد.
ضخامت‌های نازک‌تر (مانند 1 تا 3 میل) برای پوشش‌های سطحی و محافظت سبک مناسب هستند، در حالی که ضخامت‌های بالاتر (مانند 8 یا 10 میل) برای کاربردهای سنگین‌ت</t>
  </si>
  <si>
    <t>2025-09-15 17:50:31</t>
  </si>
  <si>
    <t>2025-09-15 00:56:42</t>
  </si>
  <si>
    <t>2025-09-15 00:59:55</t>
  </si>
  <si>
    <t>2025-09-15 01:14:07</t>
  </si>
  <si>
    <t>2025-09-15 01:15:58</t>
  </si>
  <si>
    <t>2025-09-15 01:17:31</t>
  </si>
  <si>
    <t>2025-09-15 01:19:40</t>
  </si>
  <si>
    <t>142000</t>
  </si>
  <si>
    <t>2025-09-15 01:21:38</t>
  </si>
  <si>
    <t>در فروشگاه اینترنتی نوروزخان انواع کارتن‌های پستی در سایزهای استاندارد ۱ تا ۹ در دسترس است؛ مناسب برای بسته‌بندی حرفه‌ای، ایمن و مقرون‌به‌صرفه کالاهای مختلف.
🔹 سایزهای ۱ تا ۳ مناسب برای محصولات سبک و کوچک از جمله زیورآلات، لوازم جانبی دیجیتال، لوازم آرایشی و بسته‌های هدیه. این کارتن‌ها به دلیل وزن کم، انتخابی اقتصادی برای ارسال‌های روزمره هستند.
🔹 سایزهای ۴ تا ۶ اگر محصولی با حجم متوسط مانند پوشاک، کتاب، لوازم خانگی کوچک یا اقلام تزئینی دارید، این سایزها گزینه‌ای ایده‌آل برای ارسال ایمن و منظم هستند.
🔹 سایزهای ۷ تا ۹ مناسب برای ارسال کالاهای بزرگ یا سنگین مانند تجهیزات صنعتی، وسایل الکترونیکی، سفارشات عمده یا کالاهای حجیم. طراحی مقاوم این کارتن‌ها محافظت حداکثری را در فرآیند حمل‌ونقل تضمین می‌کند.
✅ برخی از مزایای کارتن های پستی عبارتند از:
🔹 تنوع کامل از سایز ۱ تا ۹ برای انواع بسته‌ها
🔹 کیفیت بالا و مقاوم در برابر فشار، رطوبت و ضربه
🔹 مناسب برای ارسال با پست، تیپاکس، باربری و سایر روش‌های حمل
🔹 کمک به مدیریت بهتر هزینه‌های بسته‌بندی و ارسال
🔹 قابل استفاده برای فروشگاه‌های آنلاین، عمده‌فروشان و خرده</t>
  </si>
  <si>
    <t>2025-08-01 18:43:49</t>
  </si>
  <si>
    <t>2025-08-01 18:40:23</t>
  </si>
  <si>
    <t>22000</t>
  </si>
  <si>
    <t>2025-08-01 15:58:22</t>
  </si>
  <si>
    <t>34000</t>
  </si>
  <si>
    <t>2025-08-01 14:10:14</t>
  </si>
  <si>
    <t>2025-08-01 14:09:05</t>
  </si>
  <si>
    <t>2025-08-01 14:08:42</t>
  </si>
  <si>
    <t>106000</t>
  </si>
  <si>
    <t>2025-08-01 14:07:11</t>
  </si>
  <si>
    <t>2025-08-01 13:53:29</t>
  </si>
  <si>
    <t>2025-08-01 13:50:34</t>
  </si>
  <si>
    <t>&lt;strong&gt;کش باربند تخت رنگی: ابزاری مقاوم برای حمل ایمن بار&lt;/strong&gt;
کش باربند تخت رنگی، ابزاری کاربردی و بادوام برای ثابت نگه‌داشتن بارها در حمل‌ونقل روزمره یا سفرهای جاده‌ای است. این محصول در طول‌های ۲ و ۳ متری عرضه می‌شود و هر اندازه به‌عنوان محصولی مستقل در نظر گرفته می‌شود، اما ویژگی‌های یکسان آن‌ها امکان ارائه توضیحاتی واحد را فراهم می‌کند. طراحی تخت و کیفیت ساخت بالای این کش، آن را به گزینه‌ای قابل اعتماد تبدیل کرده است.
این کش از نوارهای پلی‌استر مقاوم با روکش محافظ ساخته شده که در برابر سایش و پارگی مقاومت بالایی دارد. عرض ۲/۵ سانتی‌متری آن، سطح تماس گسترده‌تری با بار ایجاد می‌کند و فشار را به‌صورت یکنواخت توزیع می‌نماید تا از آسیب به وسایل جلوگیری شود. قلاب‌های فلزی در دو انتها، با مفتول ضخیم ۴ میلی‌متری، برای تحمل وزن‌های سنگین طراحی شده‌اند و در استفاده طولانی‌مدت استحکام خود را حفظ می‌کنند. خاصیت کشسانی این محصول امکان افزایش طول تا حدود ۱/۵ برابر را فراهم می‌کند، بدون اینکه دوام آن کاهش یابد.
کش باربند تخت رنگی برای کاربردهای متنوع، از بستن بار روی خودرو و موتورسیکلت تا استفاده در فعالیت‌های کمپ</t>
  </si>
  <si>
    <t>2025-09-18 01:33:00</t>
  </si>
  <si>
    <t>155500</t>
  </si>
  <si>
    <t>2025-09-18 01:33:28</t>
  </si>
  <si>
    <t>187250</t>
  </si>
  <si>
    <t>&lt;strong&gt;کش باربند گرد رنگی: همراهی مطمئن برای حمل بار&lt;/strong&gt;
کش باربند گرد رنگی، ابزاری ساده و کاربردی برای ایمن‌سازی بارها در سفرها و حمل‌ونقل روزمره است. این محصول در دو طول ۲ و ۳ متری عرضه می‌شود که هر کدام به‌عنوان محصولی مستقل طراحی شده‌اند، اما ویژگی‌های مشترک آن‌ها امکان ارائه توضیحات یکپارچه را فراهم می‌کند. این کش با طراحی کلاسیک و کیفیت ساخت بالا، انتخابی مناسب برای نیازهای متنوع است.
جنس این کش از لاستیک مقاوم با روکش نخی باکیفیت است که ضمن افزایش دوام، از پارگی و فرسودگی زودهنگام جلوگیری می‌کند. عرض ۲ سانتی‌متری آن، تماس مناسب با بار را تضمین کرده و ثبات بیشتری فراهم می‌آورد. قلاب‌های فلزی در دو سر کش، با ضخامت مفتول ۳/۵ میلی‌متر، برای تحمل بارهای سنگین طراحی شده‌اند و در برابر فشار یا استفاده طولانی‌مدت تغییر شکل نمی‌دهند. خاصیت کشسانی این محصول امکان افزایش طول تا حدود دو برابر را می‌دهد، بدون اینکه استحکام آن کاهش یابد.
این کش برای کاربردهای مختلف، از بستن بار روی باربند خودرو و موتورسیکلت گرفته تا استفاده در حمل دستی وسایل مانند کوله‌پشتی، کارایی دارد. رنگ‌بندی متنوع (شامل قرمز، آبی و مشکی)</t>
  </si>
  <si>
    <t>2025-09-18 00:54:28</t>
  </si>
  <si>
    <t>89000</t>
  </si>
  <si>
    <t>2025-09-18 00:55:14</t>
  </si>
  <si>
    <t>120750</t>
  </si>
  <si>
    <t>&lt;h1 dir="rtl" data-pm-slice="0 0 []"&gt;کش باربند گرد مشکی درجه یک&lt;/h1&gt;
&lt;p dir="rtl"&gt;کش باربند گرد مشکی، محصولی باکیفیت و کاربردی برای ایمن‌سازی بار روی باربند خودرو است. این محصول در سایزهای 2 و 3 متری عرضه می‌شود و برای انواع خودروها مناسب است. جنس این کش از لاستیک مقاوم و روکش پارچه‌ای باکیفیت بوده که در برابر کشش، سایش و شرایط جوی مختلف دوام بالایی دارد. قلاب‌های فلزی مستحکم در دو سر کش، اتصال ایمن و سریع را تضمین می‌کنند.&lt;/p&gt;
&lt;p dir="rtl"&gt;طراحی ساده و کلاسیک این محصول، استفاده از آن را برای بستن انواع بار، از چمدان تا تجهیزات ورزشی، آسان کرده است. انعطاف‌پذیری مناسب کش، امکان تنظیم محکم و دقیق را فراهم می‌کند تا بار شما در طول سفر ثابت بماند. این محصول با استانداردهای کیفی بالا تولید شده و برای استفاده روزمره یا سفرهای طولانی ایده‌آل است.&lt;/p&gt;
&lt;p dir="rtl"&gt;هر بسته شامل یک عدد کش باربند است که با طول‌های مختلف (2 یا 3 متر) پاسخگوی نیازهای متنوع شماست. این کش به‌راحتی قابل نصب و جداسازی است و فضای کمی را اشغال می‌کند، بنابراین می‌توانید آن را همیشه در خودرو نگه دارید.&lt;/p&gt;
&lt;p dir="rtl"&gt;برای حفظ طول عمر محصول،</t>
  </si>
  <si>
    <t>2025-09-20 01:44:23</t>
  </si>
  <si>
    <t>212750</t>
  </si>
  <si>
    <t>2025-09-20 01:46:29</t>
  </si>
  <si>
    <t>276250</t>
  </si>
  <si>
    <t>&lt;strong&gt;کیسه دسته موزی پایپی مات&lt;/strong&gt;
کیسه دسته موزی پایپی مات، محصولی کاربردی و مقاوم است که برای مصارف روزمره و بسته‌بندی طراحی شده است. این کیسه با بافت مات و ظاهری ساده اما شیک، گزینه‌ای مناسب برای فروشگاه‌ها، کسب‌وکارها و حتی استفاده‌های خانگی است. کیفیت بالای مواد اولیه و طراحی ارگونومیک دسته موزی، حمل آسان و مطمئن را برای کاربران فراهم می‌کند.
رنگ مات این کیسه ها نقطه تمایز اصلی آنها از سایز انواع کیسه هاست. نوع بیرنگ این محصول (که به آن کالکی، یخی، سفید مات و ... هم می گویند) به گونه ای است که محتویات داخلی کیسه با حالت محو شدگی دیده می شوند و برای استفاده کنندگان حس شیک بودن را القا می کند.
&lt;strong&gt;ویژگی‌های محصول&lt;/strong&gt;
این کیسه در پنج سایز مختلف عرضه می‌شود: 20×30، 25×35، 30×40، 35×50 و 45×55 سانتی‌متر. هر سایز برای نیازهای خاصی طراحی شده و با تغییر ابعاد، محصولی متناسب با کاربری‌های متنوع ارائه می‌دهد.
&lt;strong&gt;مزایای استفاده&lt;/strong&gt;
بافت مات این کیسه، زیبایی محصول را دو چندان می کند. دسته موزی این محصول به دلیل طراحی ارگونومیک، فشار کمتری به دست وارد می‌کند و حمل آن را آسان‌تر می‌سازد. ا</t>
  </si>
  <si>
    <t>2025-09-08 01:20:26</t>
  </si>
  <si>
    <t>2025-09-08 01:23:39</t>
  </si>
  <si>
    <t>2025-09-08 01:27:43</t>
  </si>
  <si>
    <t>2025-09-08 01:31:38</t>
  </si>
  <si>
    <t>&lt;span style="color: #0000ff;"&gt;+ قیمت درج شده مربوط به هر متر از محصول می باشد. برای مثال، در صورتی که 5 واحد از این محصول به سبد خرید اضافه شود، سفارش ارسالی شامل یک نایلون با عرض 3 متر و طول 5 متر خواهد بود.&lt;/span&gt;
نایلون عریض گلخانه‌ای با عرض های مختلف از 1 متر تا 10 متر و با ضخامت های متنوع، پوششی مقاوم و کارآمد برای گلخانه‌ها، عایق بندی پشت پنجره ها، جلوگیری از باران در محیط های سرباز، محصور سازی فضا و ... ارائه می‌دهد.
رنگ شفاف آن نفوذ نور را بهینه کرده و منجر به دیده شدن پشت نایلون می شود و همچنین در مصارف کشاورزی، منجر به رسیدن نور به گیاهان و رشد آنها می شود. ساختار سه‌لایه و پنج‌لایه، مقاومت در برابر پارگی و ضربه را افزایش می‌دهد. این نایلون برای پوشش موقت ساختمان‌ها، محافظت از خاک، و جلوگیری از بارندگی و برف نیز کاربرد دارد.
برای دریافت راهنمایی بیشتر در خصوص نایلون های عریض گلخانه ای با مشاوران فروش نوروزخان در تماس باشید.</t>
  </si>
  <si>
    <t>2025-06-12 09:06:54</t>
  </si>
  <si>
    <t>&lt;span style="color: #0000ff;"&gt;+ قیمت درج شده مربوط به هر متر از محصول می باشد. برای مثال، در صورتی که 5 واحد از این محصول به سبد خرید اضافه شود، سفارش ارسالی شامل یک نایلون با عرض 6 متر و طول 5 متر خواهد بود.&lt;/span&gt;
نایلون عریض گلخانه‌ای با عرض های مختلف از 1 متر تا 10 متر و با ضخامت های متنوع، پوششی مقاوم و کارآمد برای گلخانه‌ها، عایق بندی پشت پنجره ها، جلوگیری از باران در محیط های سرباز، محصور سازی فضا و ... ارائه می‌دهد.
رنگ شفاف آن نفوذ نور را بهینه کرده و منجر به دیده شدن پشت نایلون می شود و همچنین در مصارف کشاورزی، منجر به رسیدن نور به گیاهان و رشد آنها می شود. ساختار سه‌لایه و پنج‌لایه، مقاومت در برابر پارگی و ضربه را افزایش می‌دهد. این نایلون برای پوشش موقت ساختمان‌ها، محافظت از خاک، و جلوگیری از بارندگی و برف نیز کاربرد دارد.
برای دریافت راهنمایی بیشتر در خصوص نایلون های عریض گلخانه ای با مشاوران فروش نوروزخان در تماس باشید.</t>
  </si>
  <si>
    <t>2025-06-12 10:47:58</t>
  </si>
  <si>
    <t>&lt;span style="color: #0000ff;"&gt;+ قیمت درج شده مربوط به هر متر از محصول می باشد. برای مثال، در صورتی که 5 واحد از این محصول به سبد خرید اضافه شود، سفارش ارسالی شامل یک نایلون با عرض 2 متر و طول 5 متر خواهد بود.&lt;/span&gt;
نایلون عریض گلخانه‌ای با عرض های مختلف از 1 متر تا 10 متر و با ضخامت های متنوع، پوششی مقاوم و کارآمد برای گلخانه‌ها، عایق بندی پشت پنجره ها، جلوگیری از باران در محیط های سرباز، محصور سازی فضا و ... ارائه می‌دهد.
رنگ شفاف آن نفوذ نور را بهینه کرده و منجر به دیده شدن پشت نایلون می شود و همچنین در مصارف کشاورزی، منجر به رسیدن نور به گیاهان و رشد آنها می شود. ساختار سه‌لایه و پنج‌لایه، مقاومت در برابر پارگی و ضربه را افزایش می‌دهد. این نایلون برای پوشش موقت ساختمان‌ها، محافظت از خاک، و جلوگیری از بارندگی و برف نیز کاربرد دارد.
برای دریافت راهنمایی بیشتر در خصوص نایلون های عریض گلخانه ای با مشاوران فروش نوروزخان در تماس باشید.</t>
  </si>
  <si>
    <t>2025-06-12 10:55:17</t>
  </si>
  <si>
    <t>&lt;span style="color: #0000ff;"&gt;+ قیمت درج شده مربوط به هر متر از محصول می باشد. برای مثال، در صورتی که 5 واحد از این محصول به سبد خرید اضافه شود، سفارش ارسالی شامل یک نایلون با عرض 8 متر و طول 5 متر خواهد بود.&lt;/span&gt;
نایلون عریض گلخانه‌ای با عرض های مختلف از 1 متر تا 10 متر و با ضخامت های متنوع، پوششی مقاوم و کارآمد برای گلخانه‌ها، عایق بندی پشت پنجره ها، جلوگیری از باران در محیط های سرباز، محصور سازی فضا و ... ارائه می‌دهد.
رنگ شفاف آن نفوذ نور را بهینه کرده و منجر به دیده شدن پشت نایلون می شود و همچنین در مصارف کشاورزی، منجر به رسیدن نور به گیاهان و رشد آنها می شود. ساختار سه‌لایه و پنج‌لایه، مقاومت در برابر پارگی و ضربه را افزایش می‌دهد. این نایلون برای پوشش موقت ساختمان‌ها، محافظت از خاک، و جلوگیری از بارندگی و برف نیز کاربرد دارد.
برای دریافت راهنمایی بیشتر در خصوص نایلون های عریض گلخانه ای با مشاوران فروش نوروزخان در تماس باشید.</t>
  </si>
  <si>
    <t>2025-06-12 11:17:35</t>
  </si>
  <si>
    <t>2025-06-12 11:26:01</t>
  </si>
  <si>
    <t>2025-06-12 12:03:23</t>
  </si>
  <si>
    <t>2025-06-12 12:20:30</t>
  </si>
  <si>
    <t>2025-09-08 01:35:25</t>
  </si>
  <si>
    <t>https://noruzkhan.com/wp-content/uploads/کیسه-شاپینگ-بگ-کالکی-پایپی-یخی-45-در-55-دسته-موزی-فروشگاه-نوروزخان.jpg ! alt :  ! title : کیسه-شاپینگ-بگ-کالکی-پایپی-یخی-45--در-55-دسته-موزی-فروشگاه-نوروزخان ! desc :  ! caption : طیدیطد | https://noruzkhan.com/wp-content/uploads/کیسه-پایپی-کالکی-یخی-مات-دسته-موزی-فروشگاه-نوروزخان-6.jpg ! alt :  ! title : کیسه-پایپی-کالکی-یخی-مات-دسته-موزی-فروشگاه-نوروزخان-6 ! desc :  ! caption :  | https://noruzkhan.com/wp-content/uploads/کیسه-پایپی-کالکی-یخی-مات-دسته-موزی-فروشگاه-نوروزخان-4.jpg ! alt :  ! title : کیسه-پایپی-کالکی-یخی-مات-دسته-موزی-فروشگاه-نوروزخان-4 ! desc :  ! caption :  | https://noruzkhan.com/wp-content/uploads/رنگ-بندی-نایلون-های-پایپی-مات-در-فروشگاه-اینترنتی-نوروزخان.jpg ! alt :  ! title : رنگ-بندی-نایلون-های-پایپی مات-در-فروشگاه-اینترنتی-نوروزخان ! desc :  ! caption :  | https://noruzkhan.com/wp-content/uploads/کیسه-پایپی-کالکی-یخی-مات-دسته-موزی-فروشگاه-نوروزخان-8.jpg ! alt :  ! title : کیسه-پایپی-کالکی-یخی-مات-دسته-موزی-فروشگاه-نوروزخان-8 ! desc :  ! caption</t>
  </si>
  <si>
    <t>&lt;strong&gt;کش پول رنگی 5.5 سانتی | برند ایران | بسته یک کیلویی&lt;/strong&gt;
کش پول ایران در بسته‌بندی یک کیلویی، محصولی کاربردی و باکیفیت است که برای مصارف مختلف در ادارات، فروشگاه‌ها، بانک‌ها و خانه‌ها طراحی شده است. این محصول با ویژگی‌های ساده و کارآمد، به گزینه‌ای مناسب برای سازمان‌دهی اسکناس، مدارک یا اشیای کوچک تبدیل شده است.
&lt;strong&gt;ویژگی‌های کش پول ایران&lt;/strong&gt;
این کش پول از مواد اولیه مرغوب تولید شده و در برابر کشیدگی و پارگی مقاوم است. هر بسته یک کیلویی شامل تعداد زیادی کش در رنگ‌های سبز، سفید و قرمز است که به صورت تصادفی ارسال می‌شود. این تنوع رنگی به تفکیک و سازمان‌دهی بهتر کمک می‌کند. انعطاف‌پذیری بالای این کش‌ها باعث می‌شود به راحتی دور اشیا پیچیده شوند، بدون اینکه به آن‌ها آسیب برسانند یا تغییر شکل دهند. وزن یک کیلویی این بسته، آن را به گزینه‌ای اقتصادی برای استفاده طولانی‌مدت تبدیل کرده است.اگر رنگ خاصی مد نظر دارید پیش از خرید به کارشناسان نوروز خان اطلاع دهید.
&lt;strong&gt;مزایای استفاده&lt;/strong&gt;
کش پول ایران به دلیل دوام و استحکام، برای استفاده مداوم در محیط‌های پرمصرف مناسب است. این محصول به خوبی</t>
  </si>
  <si>
    <t>2025-08-24 19:17:08</t>
  </si>
  <si>
    <t>&lt;strong&gt;کش پول رنگی 5.5 سانتی | برند ایران | بسته نیم کیلویی&lt;/strong&gt;
کش پول ایران در بسته‌بندی نیم کیلویی، محصولی کاربردی و باکیفیت است که برای مصارف مختلف در ادارات، فروشگاه‌ها، بانک‌ها و خانه‌ها طراحی شده است. این محصول با ویژگی‌های ساده و کارآمد، به گزینه‌ای مناسب برای سازمان‌دهی اسکناس، مدارک یا اشیای کوچک تبدیل شده است.
&lt;strong&gt;ویژگی‌های کش پول ایران&lt;/strong&gt;
این کش پول از مواد اولیه مرغوب تولید شده و در برابر کشیدگی و پارگی مقاوم است. هر بسته نیم کیلویی شامل تعداد زیادی کش در رنگ‌های سبز، سفید و قرمز است که به صورت تصادفی ارسال می‌شود. این تنوع رنگی به تفکیک و سازمان‌دهی بهتر کمک می‌کند. انعطاف‌پذیری بالای این کش‌ها باعث می‌شود به راحتی دور اشیا پیچیده شوند، بدون اینکه به آن‌ها آسیب برسانند یا تغییر شکل دهند. وزن نیم کیلویی این بسته، آن را به گزینه‌ای اقتصادی برای استفاده طولانی‌مدت تبدیل کرده است.اگر رنگ خاصی مد نظر دارید پیش از خرید به کارشناسان نوروز خان اطلاع دهید.
&lt;strong&gt;مزایای استفاده&lt;/strong&gt;
کش پول ایران به دلیل دوام و استحکام، برای استفاده مداوم در محیط‌های پرمصرف مناسب است. این محصول به خ</t>
  </si>
  <si>
    <t>2025-08-24 19:15:52</t>
  </si>
  <si>
    <t>2025-08-25 01:13:37</t>
  </si>
  <si>
    <t>2025-08-25 01:14:12</t>
  </si>
  <si>
    <t>2025-08-25 01:16:21</t>
  </si>
  <si>
    <t>2025-08-25 01:18:49</t>
  </si>
  <si>
    <t>2025-08-25 01:21:09</t>
  </si>
  <si>
    <t>2025-08-25 01:23:01</t>
  </si>
  <si>
    <t>2025-08-25 21:24:16</t>
  </si>
  <si>
    <t>2025-08-25 21:27:48</t>
  </si>
  <si>
    <t>&lt;strong&gt;نخ پلاستیکی سفید ضخیم&lt;/strong&gt;
نخ پلاستیکی سفید ضخیم، محصولی کارآمد و مقاوم از جنس پلی‌اتیلن (PE)، برای بسته‌بندی و کاربری‌های صنعتی و خانگی طراحی شده است. این نخ در دو سایز در رول های کوچک و بزرگ عرضه می‌شود و هر بسته شامل یک رول کامل است. ساختار تابیده آن، که از ترکیب چند رشته نازک‌تر شکل گرفته، استحکام و دوام بالایی فراهم می‌کند و در برابر پرزدهی، ساییدگی و پوسیدگی مقاوم است.
از نظر فنی، این نخ مقاومت کششی زیادی را تحمل می‌کند و خاصیت الاستیک آن از پارگی در شرایط کشش بالا جلوگیری می‌نماید. مقاومت شیمیایی در برابر رطوبت، اسیدها و بازهای ضعیف، آن را برای استفاده در محیط‌های مرطوب یا صنعتی مناسب می‌سازد. ضخامت متوسط تعادل مطلوبی بین انعطاف‌پذیری و استحکام ایجاد کرده و رنگ سفید خالص، ظاهری تمیز و حرفه‌ای به آن می‌بخشد.
کاربردهای این نخ: از بسته‌بندی کارتن‌ها و جعبه‌های سنگین در اسباب‌کشی، پست و لجستیک گرفته تا استفاده در کشاورزی برای بستن گونی‌های محصولات، پوشش گلخانه‌ها یا حتی تثبیت نهال‌ها. در صنایع دستی، این نخ جایگزینی بادوام برای نخ‌های طبیعی است و در تعمیرات خانگی، مانند بستن اشیاء یا ساخت ساز</t>
  </si>
  <si>
    <t>2025-09-18 15:39:02</t>
  </si>
  <si>
    <t>650000</t>
  </si>
  <si>
    <t>&lt;span style="color: #0000ff;"&gt;+ نخ تابیده پلاستیکی در 3 سایز مختلف در فروشگاه اینترنتی نوروزخان عرضه می شود. این سایز ها عبارتند از کوچک، متوسط و بزرگ. سایز کوچک حدود 0.5 کیلو، سایز متوسط حدود 1 کیلو و سایز بزرگ حدود 1.5 کیلو وزن دارند.&lt;/span&gt;
&lt;span style="color: #0000ff;"&gt;+ رنگ محصول بر اساس موجودی و به طور رندوم ارسال می شود. در صورتی که تاکید بر رنگ خاصی دارید، پیش از سفارش در تماس با کارشناسان نوروزخان از موجودی آن مطمئن شوید.&lt;/span&gt;
&lt;strong&gt;نخ تابیده با مواد نو | بسته ۱ عددی&lt;/strong&gt;
نخ تابیده، یکی از ابزارهای ساده و کاربردی در صنایع مختلف است که از طریق فرآیند تاباندن چندین رشته الیاف به یکدیگر تولید می‌شود. این محصول، به ویژه نوع ساخته‌شده از مواد نو، از پلیمرهای تازه مانند پلی‌پروپیلن یا پلی‌اتیلن تشکیل شده که کیفیت و دوام بالایی را تضمین می‌کند. برخلاف مواد بازیافتی، مواد نو خلوص بیشتری دارند و کمتر مستعد آلودگی یا ناهمگونی هستند، که این امر در کاربردهای حساس اهمیت بسزایی دارد.
&lt;strong&gt;ویژگی‌های فنی&lt;/strong&gt;
جنس و ساختار: ساخته‌شده از مواد پلیمری نو با روش تابندگی دو به یک، که دو رشته نخ را به طو</t>
  </si>
  <si>
    <t>2025-09-16 23:37:54</t>
  </si>
  <si>
    <t>195000</t>
  </si>
  <si>
    <t>&lt;span style="color: #0000ff;"&gt;+ نخ شیرینی یا همان نخ کادو، در فروشگاه اینترنتی نوروزخان در دو سایز کوچک و بزرگ عرضه می شود. سایز بزرگ حدود 2 کیلو و سایز کوچک حدود 1 کیلو وزن دارد.&lt;/span&gt;
&lt;span style="color: #0000ff;"&gt;+ رنگ محصول ارسالی بر اساس موجودی و رندوم است. در صورتی که تاکید بر رنگ خاصی دارید، لطفا پیش از خرید با کارشناسان نوروزخان در تماس باشید.&lt;/span&gt;
&lt;strong&gt;نخ شیرینی (کادو) با مواد نو&lt;/strong&gt;
نخ شیرینی (کادو)، محصولی ظریف و کاربردی است که برای تزئین و بسته‌بندی هدایا، شیرینی‌جات و صنایع دستی استفاده می‌شود. این نخ از مواد اولیه نو، عمدتاً با پلی‌استر باکیفیت، تولید شده و به دلیل خلوص مواد اولیه، ظاهری براق و یکدست دارد.
&lt;strong&gt;ویژگی‌های فنی&lt;/strong&gt;
جنس و ساختار: ساخته‌شده از پلیمرهای نو با فرآیند تابندگی دقیق. این نخ معمولاً در ضخامت‌های نازک (۱ تا ۲ میلی‌متر) تولید می‌شود و انعطاف‌پذیری بالایی دارد.
دوام و کیفیت: مقاوم در برابر پارگی و کشش‌های سبک. مواد نو، رنگ ثابت و براقیتی ماندگار را تضمین می‌کنند که در برابر رطوبت و نور کم‌رنگ نمی‌شود.
رنگ و ظاهر: در رنگ‌های متنوع مانند قرمز، طلایی، سفید</t>
  </si>
  <si>
    <t>2025-09-17 02:03:00</t>
  </si>
  <si>
    <t>1300000</t>
  </si>
  <si>
    <t>2025-09-20 03:58:27</t>
  </si>
  <si>
    <t>کارتن دست دوم (سالم) سایز متوسط
کارتن های دست دومی که در فروشگاه نوروزخان ارائه می شوند، 5 لایه بوده و برای انبارش و جابجایی وسایل (بخصوص در پروژه های اثاث کشی) استفاده می شوند.
ابعاد تقریبی کارتن های سایز متوسط 43(طول) * 25(عرض) * 25(ارتفاع) سانتیمتر است.
رنگ محصول ممکن است ساده، رنگی و طرحدار باشد و به موجودی انبار بسنگی دارد.</t>
  </si>
  <si>
    <t>2025-09-15 21:51:53</t>
  </si>
  <si>
    <t>کارتن دست دوم (سالم) سایز بزرگ
کارتن های دست دومی که در فروشگاه نوروزخان ارائه می شوند، 5 لایه بوده و برای انبارش و جابجایی وسایل (بخصوص در پروژه های اثاث کشی) استفاده می شوند.
ابعاد تقریبی کارتن های سایز بزرگ 40(طول) * 35(عرض) * 25(ارتفاع) سانتیمتر است.
رنگ محصول ممکن است ساده، رنگی و طرحدار باشد و به موجودی انبار بسنگی دارد.</t>
  </si>
  <si>
    <t>2025-09-15 22:07:40</t>
  </si>
  <si>
    <t>2025-09-21 02:01:41</t>
  </si>
  <si>
    <t>12750</t>
  </si>
  <si>
    <t>2025-09-21 02:19:07</t>
  </si>
  <si>
    <t>2025-09-21 02:31:22</t>
  </si>
  <si>
    <t>2025-09-21 02:34:07</t>
  </si>
  <si>
    <t>21750</t>
  </si>
  <si>
    <t>2025-09-21 02:39:14</t>
  </si>
  <si>
    <t>25250</t>
  </si>
  <si>
    <t>2025-09-21 02:44:12</t>
  </si>
  <si>
    <t>30250</t>
  </si>
  <si>
    <t>2025-09-21 02:49:04</t>
  </si>
  <si>
    <t>35250</t>
  </si>
  <si>
    <t>&lt;span style="color: #0000ff;"&gt;+ فویل آلومینیومی در فروشگاه اینترنتی نوروزخان به صورت &lt;strong&gt;متری&lt;/strong&gt; و یا &lt;strong&gt;رول کامل&lt;/strong&gt; ارائه می شود. در محصولاتی که به صورت متری به فروش می رسند، با انتخاب مقدار مورد نظر، به همان متراژ فویل آلومینیومی برای شما ارسال خواهد شد. مثلا اگر از محصول فویل آلومینیومی 25 میکرون که به صورت متری ارائه شده، مقدار 15 را انتخاب کرده و دکمه اضافه به سبد خرید را فشار دهید، پس از تکمیل سفارش به مقدار 15 متر از این محصول برای شما ارسال خواهد شد.&lt;/span&gt;
&lt;strong&gt;فویل آلومینیومی&lt;/strong&gt;
فویل آلومینیومی با عرض 60 سانتی‌متر و ضخامت‌های متنوع (15، 20، 25، 30، 40، 50، 60، 70، 80، 100، 150، 200، 250 و 300 میکرون) محصولی کاربردی و باکیفیت است که به‌صورت متری عرضه می‌شود. این فویل به دلیل انعطاف‌پذیری، مقاومت در برابر رطوبت، نور و حرارت، و همچنین قابلیت بازیافت، در صنایع و کاربردهای مختلف مورد استفاده قرار می‌گیرد.
این محصول برای بسته‌بندی مواد غذایی، عایق‌بندی حرارتی، و مصارف صنعتی مانند ساخت قطعات الکترونیکی یا عایق‌های ساختمانی مناسب است. ضخامت‌های مختلف این فویل امکان انتخاب بهت</t>
  </si>
  <si>
    <t>2025-09-27 21:59:54</t>
  </si>
  <si>
    <t>2025-09-26 13:45:35</t>
  </si>
  <si>
    <t>2025-09-26 13:48:22</t>
  </si>
  <si>
    <t>2025-09-26 13:52:54</t>
  </si>
  <si>
    <t>2025-09-26 13:55:00</t>
  </si>
  <si>
    <t>2025-09-27 21:14:26</t>
  </si>
  <si>
    <t>2025-09-27 21:23:12</t>
  </si>
  <si>
    <t>2025-09-27 21:28:38</t>
  </si>
  <si>
    <t>2025-09-27 21:31:07</t>
  </si>
  <si>
    <t>2025-09-27 21:33:16</t>
  </si>
  <si>
    <t>2025-09-27 21:35:58</t>
  </si>
  <si>
    <t>2025-09-27 21:39:03</t>
  </si>
  <si>
    <t>2025-09-27 21:43:34</t>
  </si>
  <si>
    <t>2025-09-27 21:50:44</t>
  </si>
  <si>
    <t>&lt;span style="color: #0000ff;"&gt;+ فویل آلومینیومی در فروشگاه اینترنتی نوروزخان به صورت &lt;strong&gt;متری&lt;/strong&gt; و یا &lt;strong&gt;رول کامل&lt;/strong&gt; ارائه می شود. شما در حال مشاهده محصولی هستید که رول کامل است.
+ قیمت و وزن درج‌شده، مقدار تقریبی محصول هستند. در کالاهایی که به‌صورت رول کامل عرضه می‌شوند، وزن دقیق پس از توزین نهایی و در هنگام ارسال مشخص می‌گردد. در صورت وجود اختلاف میان مبلغ پرداختی و وزن نهایی، هماهنگی لازم جهت واریز یا عودت مابه‌التفاوت، با مشتریان گرامی انجام خواهد شد. تلرانس وزن در رول‌های کامل حداکثر تا ۱ کیلوگرم بوده و بر اساس قیمت اولیه محاسبه و تسویه می‌شود.
&lt;/span&gt;
&lt;strong&gt;فویل آلومینیومی&lt;/strong&gt;
فویل آلومینیومی با عرض 60 سانتی‌متر و ضخامت‌های متنوع (15، 20، 25، 30، 40، 50، 60، 70، 80، 100، 150، 200، 250 و 300 و 500 میکرون) محصولی کاربردی و باکیفیت است که به‌صورت متری عرضه می‌شود. این فویل به دلیل انعطاف‌پذیری، مقاومت در برابر رطوبت، نور و حرارت، و همچنین قابلیت بازیافت، در صنایع و کاربردهای مختلف مورد استفاده قرار می‌گیرد.
این محصول برای بسته‌بندی مواد غذایی، عایق‌بندی حرارتی، و مصارف صنعتی م</t>
  </si>
  <si>
    <t>2025-09-28 21:30:01</t>
  </si>
  <si>
    <t>2025-09-28 21:41:53</t>
  </si>
  <si>
    <t>2025-09-28 21:44:48</t>
  </si>
  <si>
    <t>2025-09-28 21:47:00</t>
  </si>
  <si>
    <t>2025-09-28 21:48:56</t>
  </si>
  <si>
    <t>2025-09-29 21:11:43</t>
  </si>
  <si>
    <t>2025-09-29 21:26:45</t>
  </si>
  <si>
    <t>2025-09-29 21:29:41</t>
  </si>
  <si>
    <t>2025-09-29 21:33:51</t>
  </si>
  <si>
    <t>2025-09-29 21:36:34</t>
  </si>
  <si>
    <t>2025-09-29 21:39:37</t>
  </si>
  <si>
    <t>2025-09-29 21:42:59</t>
  </si>
  <si>
    <t>2025-09-29 22:22:21</t>
  </si>
  <si>
    <t>2025-09-29 22:28:00</t>
  </si>
  <si>
    <t>2025-09-30 21:30:39</t>
  </si>
  <si>
    <t>2025-09-30 21:35:26</t>
  </si>
  <si>
    <t>2025-09-30 21:39:00</t>
  </si>
  <si>
    <t>&lt;span style="color: #0000ff;"&gt;&lt;strong&gt;+لطفاً به نسبت ابعادی کیسه ها توجه نمایید. کیسه ها در انواع افقی، مربع و عمودی می باشند.&lt;/strong&gt;&lt;/span&gt;
&lt;strong&gt;کیسه‌های پارچه‌ای لوکس؛ انتخابی ماندگار برای اصالت و شکوه برند شما&lt;/strong&gt;
وقتی صحبت از اصالت، شکوه و یک انتخاب متفاوت می‌شود، کمتر محصولی است که بتواند هم‌زمان کارکرد، زیبایی و هویت برند را این‌گونه در خود جای دهد. کیسه‌های پارچه‌ای ما، ساخته‌شده از مرغوب‌ترین پارچه اسپان باند با گرماژ ۹۰، تجسمی از کیفیت و دوام‌اند. گرماژ ۹۰ به این معناست که در هر مترمربع این پارچه، ۹۰ گرم وزن جای گرفته است؛ معیاری که به‌خوبی نشان می‌دهد این کیسه‌ها در عین سبکی، استحکام فوق‌العاده‌ای دارند و برای استفاده‌های روزمره یا تبلیغاتی، انتخابی کم‌نظیر محسوب می‌شوند.
&lt;strong&gt;دوختی بی‌نقص با تکنولوژی التراسونیک&lt;/strong&gt;
در فرآیند تولید، به جای دوخت‌های رایج، از دوخت التراسونیک بهره برده‌ایم؛ تکنیکی مدرن که با امواج صوتی انجام می‌شود و نتیجه‌ای تمیز، مقاوم و بی‌همتا به‌جا می‌گذارد. این نوع دوخت باعث می‌شود کیسه‌ها ظاهری کاملاً یکدست داشته باشند و هیچ‌گونه نخ‌کشی یا پارگی در آن‌ها رخ</t>
  </si>
  <si>
    <t>2025-10-03 19:39:52</t>
  </si>
  <si>
    <t>2025-10-03 22:52:36</t>
  </si>
  <si>
    <t>2025-10-03 22:52:37</t>
  </si>
  <si>
    <t>2025-10-03 22:52:38</t>
  </si>
  <si>
    <t>2025-10-03 22:55:53</t>
  </si>
  <si>
    <t>2025-10-05 12:50:16</t>
  </si>
  <si>
    <t>2025-10-05 12:53:12</t>
  </si>
  <si>
    <t>2025-10-19 07:52:09</t>
  </si>
  <si>
    <t>975000</t>
  </si>
  <si>
    <t>2025-10-19 08:05:44</t>
  </si>
  <si>
    <t>325000</t>
  </si>
  <si>
    <t>2025-10-19 08:34:16</t>
  </si>
  <si>
    <t>2025-10-19 15:08:35</t>
  </si>
  <si>
    <t>'+ قابل توجه مشتریان گرامی: با توجه به طیف گسترده نایلون های عریض که در فروشگاه اینترنتی نوروزخان ارائه می شوند، برخی محصولات با توجه به سفارش تولید می شوند. لطفا در صورتی که برای دریافت محصول مورد نظر نمی توانید منتظر تولید بمانید، قبل از ثبت نهایی سفارش با کارشناسان نوروزخان تماس حاصل فرمایید.</t>
  </si>
  <si>
    <t>2025-10-25 12:58:30</t>
  </si>
  <si>
    <t>&lt;ul&gt;
 	&lt;li&gt;&lt;span style="color: #0000ff;"&gt;قابل توجه مشتریان گرامی: این پاکت با مواد اولیه کرافت ایرانی تولید شده و برای اتصالات آن از چسب مایع ژلاتینی استفاده می شود. از این رو چروکیدگی در برخی نقاط پاکت اجتناب ناپذیر است. این چروکیدگی در عملکرد پاکت مشکلی ایجاد نمی کند و پس از باز شدن و پر شدن پاکت دیگر دیده نخواهد شد. لذا در نظر داشته باشید این محصول به علت چروکیدگی نواحی خاصی از پاکت، قابل مرجوع شدن نخواهد بود.&lt;/span&gt;&lt;/li&gt;
 	&lt;li&gt;&lt;span style="color: #0000ff;"&gt;کف این پاکت کاست ندارد اما همان طور که در تصویر مشخص است، پس از اینکه پاکت پر شود و کاست های کناری باز شوند، بخش انتهایی پاکت مقطعی پیدا خواهد کرد که می تواند روی آن بایستد.&lt;/span&gt;&lt;/li&gt;
&lt;/ul&gt;
&lt;h5&gt;پاکت کرافت ساده: انتخابی کلاسیک و کاربردی&lt;/h5&gt;
&lt;strong&gt;طراحی ساده و فاخر&lt;/strong&gt;
پاکت کرافت ساده با طراحی مینیمالیستی و طبیعی خود، انتخابی کلاسیک برای بسته‌بندی محصولات است. این طراحی به خصوص در بسته‌بندی محصولات ارگانیک و طبیعی محبوب است و بدون هیچ‌گونه پیچیدگی، حس اصالت و کیفیت را منتقل می‌کند.
&lt;strong&gt;مقاومت و دوام بالا&lt;/strong&gt;
کاغذ کرافت به‌خاطر ویژگی‌ه</t>
  </si>
  <si>
    <t>2025-10-25 23:47:01</t>
  </si>
  <si>
    <t>2025-10-26 00:24:23</t>
  </si>
  <si>
    <t>2025-10-26 00:24:25</t>
  </si>
  <si>
    <t>2025-10-26 00:24:26</t>
  </si>
  <si>
    <t>2025-10-26 00:24:27</t>
  </si>
  <si>
    <t>'+ عرض ذکر شده بیان می کند که نایلون در حالت باز شده، چه مقدار عرض خواهد داشت. مثلا اگر عرض 6 متری درج شده، به این معنی است که وقتی رول محصول را باز می کنید، با نایلونی مواجه خواهید شد که چند بار روی هم تا خورده است و با باز کردن این لایه ها، در نهایت یک نایلون با عرض 6 متر خواهید داشت.
+ ضخامت این محصول به صورت کلی، &lt;strong&gt;متوسط&lt;/strong&gt; است. همچنین لازم به ذکر است که این محصول در برابر اشعه UV مقاومت ندارد. نایلون عریض از نوع حاوی مواد مقاوم در برابر UV بنابر سفارش مشتریان گرامی قابل تولید می باشد.
+ نایلون های عریض رنگی حسب موجودی قابل عرضه است. از این رو در صورت نیاز به نایلون عریض رنگی می توانید در تماس با کارشناسان نوروزخان، از موجودی ها با خبر شوید.</t>
  </si>
  <si>
    <t>2025-10-28 14:50:13</t>
  </si>
  <si>
    <t>2025-10-28 16:05:38</t>
  </si>
  <si>
    <t>2025-10-29 18:55:01</t>
  </si>
  <si>
    <t>2025-10-29 19:01:01</t>
  </si>
  <si>
    <t>2025-10-29 19:30:27</t>
  </si>
  <si>
    <t>'+ عرض ذکر شده بیان می کند که نایلون در حالت باز شده، چه مقدار عرض خواهد داشت. مثلا اگر عرض 6 متری درج شده، به این معنی است که وقتی رول محصول را باز می کنید، با نایلونی مواجه خواهید شد که چند بار روی هم تا خورده است و با باز کردن این لایه ها، در نهایت یک نایلون با عرض 6 متر خواهید داشت.
+ ضخامت این محصول به صورت کلی، &lt;strong&gt;متوسط&lt;/strong&gt; است. همچنین لازم به ذکر است که این نایلون از نوع محافظت کننده در برابر UV (5%) می باشد.</t>
  </si>
  <si>
    <t>2025-10-29 19:47:35</t>
  </si>
  <si>
    <t>&lt;strong&gt;کاغذ روغنی: ویژگی‌ها و کاربردها&lt;/strong&gt;
کاغذ روغنی یک محصول پرکاربرد در صنایع مختلف است که به‌ویژه در بسته‌بندی، پخت‌وپز و حتی برخی صنایع دستی مورد استفاده قرار می‌گیرد. این کاغذ با پوشش روغنی یا پارافینی که دارد، از ویژگی‌های منحصر به فردی برخوردار است که آن را برای مصارف خاص مناسب می‌سازد.
&lt;strong&gt;ویژگی‌های فنی کاغذ روغنی&lt;/strong&gt;
کاغذ روغنی به‌طور خاص برای مقاومت در برابر چربی و رطوبت طراحی شده است. لایه روغنی که بر سطح آن قرار دارد، موجب می‌شود تا کاغذ در برابر نفوذ مایعات و چربی‌ها مقاوم باشد. این ویژگی‌ها باعث می‌شود که کاغذ روغنی برای استفاده در بسته‌بندی مواد غذایی، به‌ویژه در صنایع نانوایی و شیرینی‌پزی بسیار مناسب باشد. علاوه بر این، کاغذ روغنی به دلیل خاصیت ضد چسبندگی که دارد، به‌عنوان یک ابزار مفید در پخت انواع کیک، شیرینی و نان کاربرد دارد.
&lt;strong&gt;کاربردهای کاغذ روغنی&lt;/strong&gt;
- بسته‌بندی مواد غذایی:
کاغذ روغنی در بسته‌بندی نان، شیرینی، دسرها و دیگر محصولات غذایی به‌طور گسترده‌ای استفاده می‌شود. این کاغذ از ورود رطوبت، چربی و آلودگی به داخل بسته‌بندی جلوگیری کرده و کمک می‌کند تا محصولات</t>
  </si>
  <si>
    <t>2025-11-05 12:23:05</t>
  </si>
  <si>
    <t>2025-11-05 12:42:01</t>
  </si>
  <si>
    <t>2025-11-05 12:44:02</t>
  </si>
  <si>
    <t>2025-11-05 12:47:43</t>
  </si>
  <si>
    <t>&lt;strong&gt;کاغذ کرافت زرد هندی: انتخابی طبیعی و مقاوم برای بسته‌بندی حرفه‌ای&lt;/strong&gt;
کاغذ کرافت زرد هندی یک انتخاب ایده‌آل برای کسانی است که به دنبال کاغذی با کیفیت، مقاوم و مناسب برای کاربردهای مختلف بسته‌بندی هستند. این کاغذ با ویژگی‌های منحصر به فرد خود نه تنها از لحاظ ظاهری جذاب است بلکه از نظر عملکرد نیز انتخابی عالی برای صنایع مختلف می‌باشد.
&lt;strong&gt;ویژگی‌های فنی کاغذ کرافت زرد هندی&lt;/strong&gt;
کاغذ کرافت زرد هندی از جنس کرافت نازک با وزن 40 گرم است که به دلیل ساختار الیافی خاص خود، استحکام بالایی دارد و در برابر پارگی و کشش مقاومت خوبی از خود نشان می‌دهد. این ویژگی‌ها آن را برای استفاده در بسته‌بندی‌های سبک و متوسط ایده‌آل می‌سازد. ابعاد این کاغذ 100*70 سانتی‌متر است که قابلیت برش به اندازه‌های دلخواه را دارد و برای انواع بسته‌بندی، خیاطی، جعبه‌سازی و حتی صنایع غذایی مانند فست فود بسیار مناسب است.
&lt;strong&gt;کاربردهای متنوع کاغذ کرافت زرد هندی&lt;/strong&gt;
کاغذ کرافت زرد هندی به دلیل ویژگی‌های خاص خود در بسیاری از صنایع به کار می‌رود. برخی از کاربردهای رایج این کاغذ شامل:
- بسته‌بندی: کاغذ کرافت زرد هندی به دلی</t>
  </si>
  <si>
    <t>2025-11-05 13:10:32</t>
  </si>
  <si>
    <t>&lt;strong&gt;کاغذ کرافت ایرانی: انتخابی اقتصادی و مقاوم برای بسته‌بندی&lt;/strong&gt;
کاغذ کرافت ایرانی یک گزینه عالی برای انواع بسته‌بندی‌ها است که با ویژگی‌های منحصر به فرد خود، می‌تواند نیازهای متنوع صنایع مختلف را برآورده کند. این نوع کاغذ از کیفیت بالا برخوردار بوده و به‌ویژه در صنایع بسته‌بندی و جعبه‌سازی بسیار کاربرد دارد.
&lt;strong&gt;ویژگی‌های فنی کاغذ کرافت ایرانی&lt;/strong&gt;
کاغذ کرافت با استفاده از مواد اولیه مرغوب، مقاومتی بالا در برابر پارگی و فشار دارد. این کاغذ بافتی طبیعی و رنگی قهوه‌ای دارد که به‌دلیل فرآیند تولید خاص خود، مقاوم و انعطاف‌پذیر است. علاوه بر این، سطح آن قابلیت چاپ‌پذیری بالا دارد که این ویژگی برای برندهای مختلف که به دنبال بسته‌بندی‌های خاص هستند، اهمیت زیادی دارد.
&lt;strong&gt;کاربردهای متنوع کاغذ کرافت ایرانی&lt;/strong&gt;
کاغذ کرافت ایرانی در صنایع مختلفی کاربرد دارد که برخی از آن‌ها عبارتند از:
• بسته‌بندی مواد غذایی: به‌ویژه برای بسته‌بندی خشکبار، میوه‌ها، و محصولات فست فود
• صنایع جعبه‌سازی: برای ساخت جعبه‌های مقاوم و محکم
• بسته‌بندی محصولات صنعتی: برای بسته‌بندی لوازم و قطعات صنعتی
• صنایع هنری</t>
  </si>
  <si>
    <t>2025-11-05 13:38:07</t>
  </si>
  <si>
    <t>&lt;strong&gt;کاغذ کاهی: انتخابی هوشمندانه برای بسته‌بندی و طراحی&lt;/strong&gt;
کاغذ کاهی، که به عنوان یک محصول ارزان و پرکاربرد شناخته می‌شود، یکی از انتخاب‌های ایده‌آل برای طیف وسیعی از نیازها در صنایع مختلف است. این نوع کاغذ با ویژگی‌های خاص خود نه تنها در چاپ و بسته‌بندی بلکه در صنایع هنری و طراحی نیز به کار می‌رود.
ویژگی‌های کاغذ کاهی
کاغذ کاهی، به‌طور عمده از مواد بازیافتی مانند ضایعات کاغذ و مقوا تولید می‌شود و رنگ طبیعی آن بین کرم تا قهوه‌ای روشن متغیر است. بافت این کاغذ نسبت به سایر انواع کاغذها خشن‌تر است و دارای ضخامت نازک (معمولاً بین 40 تا 60 گرم بر متر مربع) است. همین ویژگی‌ها، به کاغذ کاهی این امکان را می‌دهد که در استفاده‌های مختلفی از بسته‌بندی گرفته تا طراحی‌های هنری کاربرد داشته باشد.
&lt;strong&gt;کاربردهای متعدد کاغذ کاهی&lt;/strong&gt;
کاغذ کاهی به دلیل قیمت مناسب و قابلیت‌های متنوع خود، در بسیاری از صنایع و کاربری‌ها بسیار مورد توجه است. برخی از کاربردهای رایج آن عبارتند از:
• بسته‌بندی: از کاغذ کاهی برای بسته‌بندی محصولات مختلف، به ویژه مواد غذایی مانند ساندویچ، فست فود، میوه و سبزیجات استفاده می‌شود.
• چا</t>
  </si>
  <si>
    <t>2025-11-05 13:53:23</t>
  </si>
  <si>
    <t>2025-11-05 14:11:11</t>
  </si>
  <si>
    <t>&lt;strong&gt;کاغذ سولفات: انتخابی اقتصادی و کاربردی برای بسته‌بندی و چاپ&lt;/strong&gt;
کاغذ سولفات، که به‌طور گسترده در صنایع بسته‌بندی و چاپ مورد استفاده قرار می‌گیرد، یکی از انواع کاغذ با ویژگی‌های منحصر به فرد است. این کاغذ از مواد سلولزی باکیفیت تهیه شده و به‌دلیل فرآیند تولید خاص، در برابر رطوبت و چربی مقاوم است. به‌طور خاص، کاغذ سولفات با ویژگی‌هایی چون سطح صاف، براق و قابلیت بازیافت، انتخابی ایده‌آل برای استفاده‌های مختلف از جمله بسته‌بندی محصولات غذایی و چاپ تبلیغاتی به شمار می‌رود.
&lt;strong&gt;ویژگی‌های کاغذ سولفات&lt;/strong&gt;
کاغذ سولفات معمولاً در وزن‌های مختلف و در ابعاد استاندارد در دسترس است. این کاغذ در مقایسه با انواع دیگر کاغذهای بسته‌بندی، همچون کاغذ کرافت، نازک‌تر است و قابلیت برش به اندازه‌های دلخواه را دارد. ویژگی براق بودن یک طرف کاغذ و مات بودن طرف دیگر، امکان چاپ با کیفیت بالا و جذاب را فراهم می‌کند.
&lt;strong&gt;کاربردهای کاغذ سولفات&lt;/strong&gt;
- بسته‌بندی: کاغذ سولفات به‌ویژه برای بسته‌بندی انواع مواد غذایی مانند ساندویچ، همبرگر و سیب‌زمینی سرخ‌کرده بسیار مناسب است. این کاغذ به دلیل جذب چربی و رطوبت، از</t>
  </si>
  <si>
    <t>2025-11-05 14:28:38</t>
  </si>
  <si>
    <t>2025-11-05 14:52:02</t>
  </si>
  <si>
    <t>2025-11-05 14:54:04</t>
  </si>
  <si>
    <t>&lt;strong&gt;کاغذ کرافت رنگ شده: ترکیبی از مقاومت و زیبایی&lt;/strong&gt;
کاغذ کرافت رنگ شده یکی از محصولات پرکاربرد در صنعت بسته‌بندی، چاپ و طراحی است که با ویژگی‌های منحصر به فرد خود، گزینه‌ای مناسب برای بسیاری از پروژه‌ها و نیازهای تجاری و صنعتی محسوب می‌شود. این کاغذ از الیاف طبیعی و خمیر چوب تولید می‌شود و در فرآیند ساخت، رنگ‌های مختلف به آن اضافه می‌شود تا زیبایی و جذابیت بیشتری پیدا کند.
&lt;strong&gt;ویژگی‌های کاغذ کرافت رنگ شده:&lt;/strong&gt;
&lt;ul&gt;
 	&lt;li&gt;&lt;strong&gt;مقاومت بالا&lt;/strong&gt;: یکی از مهم‌ترین ویژگی‌های کاغذ کرافت رنگ شده، استحکام بالای آن است. این کاغذ به دلیل ساختار الیاف طبیعی، مقاوم در برابر پارگی، رطوبت و فشار است، به همین دلیل برای بسته‌بندی‌های سنگین و محکم بسیار مناسب است.&lt;/li&gt;
 	&lt;li&gt;&lt;strong&gt;چاپ‌پذیری عالی&lt;/strong&gt;: سطح کاغذ کرافت رنگ شده به خوبی جوهر را جذب می‌کند، این ویژگی آن را برای چاپ انواع طرح‌ها، لوگوها و نوشته‌ها ایده‌آل می‌سازد. از این رو، بسیاری از برندها از این کاغذ برای بسته‌بندی محصولات خود استفاده می‌کنند تا علاوه بر محافظت از کالا، هویت برندشان را نیز به نمایش بگذارند.&lt;/li&gt;
 	&lt;li&gt;&lt;strong&gt;طبی</t>
  </si>
  <si>
    <t>2025-11-05 14:57:04</t>
  </si>
  <si>
    <t>&lt;span style="color: #0000ff;"&gt;+ برند چسب های دوطرفه بر حسب موجودی ممکن است متفاوت از آنچه در تصویر دیده می شود باشد، اما از نظر کیفیت و ویژگی ها، دقیقا مطابق با مندرجات این صفحه است.&lt;/span&gt;
&lt;strong&gt;
چسب دو طرفه سلولزی 50 متری | مدل 4440&lt;/strong&gt;
چسب دو طرفه سلولزی مدل 4440 یک محصول صنعتی با کیفیت بالا است که برای کاربردهای متنوع در صنایع مختلف طراحی شده است. این چسب با طول های 50 و 100 متر و عرض‌های مختلف (0.5، 0.7، 0.9، 1، 2 و 5 سانتی‌متر) عرضه می‌شود و با ضخامت‌های متفاوت، نیازهای گوناگون کاربران را برآورده می‌کند. این محصول با ساختار مقاوم و انعطاف‌پذیر خود، گزینه‌ای ایده‌آل برای اتصال مواد مختلف در شرایط محیطی متنوع است.
&lt;strong&gt;ساختار و ویژگی‌های فنی&lt;/strong&gt;
این چسب از سه لایه اصلی تشکیل شده است:
لایه حامل: فیلم سلولزی نازک و سبک، ساخته‌شده از پالپ طبیعی چوب یا گیاهان، که به‌عنوان پایه‌ای مقاوم و انعطاف‌پذیر عمل می‌کند.
لایه چسب: از نوع اکریلیک پایه حلال (Solvent Acrylic PSA) و چسبندگی اولیه مناسب. این چسب در برابر رطوبت و تابش UV مقاومت خوبی ارائه می‌دهد.
لاینر آزادکننده: کاغذ سیلیکونی سفید با ضخامت</t>
  </si>
  <si>
    <t>2025-11-10 13:59:43</t>
  </si>
  <si>
    <t>&lt;span style="color: #0000ff;"&gt;+ انواع چسب حرارتی متناسب با این دستگاه را می توانید در &lt;a style="color: #0000ff;" href="https://noruzkhan.com/product-category/mahsulat/bastebandinazmdahande/چسب-لوازم-بسته-بندی-لوازم-مصرفی-2/chasbhararati/" target="_blank" rel="noopener"&gt;&lt;strong&gt;گروه محصولات چسب حرارتی&lt;/strong&gt;&lt;/a&gt; مشاهده فرمایید.
+ همراه با این دستگاه، 1 عدد چسب نیز در بسته قرار خواهد گرفت.
+ پس از استفاده از دستگاه و اتمام کار، به هیچ وجه نباید چسب را از آن خارج کنید. &lt;/span&gt;
&lt;p class="ds-markdown-paragraph"&gt;&lt;strong&gt;چسب تفنگی حرارتی سایز کوچک تایوانی مدل Janson AC-160&lt;/strong&gt;&lt;/p&gt;
&lt;p class="ds-markdown-paragraph"&gt;&lt;strong&gt;طراحی و ساختار&lt;/strong&gt;
تفنگ چسب حرارتی مینی مدل AC160 محصول شرکت JANSON از مجموعه Fovill Technology تایوان، با طراحی ارگونومیک و کم‌وزن (حدود 120 گرم) خود، ابزاری دقیق و قابل کنترل برای مصارف حرفه‌ای و خانگی فراهم می‌آورد. بدنه این محصول از پلاستیک مقاوم ساخته شده که در برابر حرارت تولیدی داخلی عایق بوده و امکان استفاده ایمن و طولانی‌مدت را فراهم می‌کند.&lt;/p&gt;
&lt;p class="ds-markdown-paragraph"</t>
  </si>
  <si>
    <t>2025-11-14 19:10:05</t>
  </si>
  <si>
    <t>1168000</t>
  </si>
  <si>
    <t>&lt;span style="color: #0000ff;"&gt;+ انواع چسب حرارتی متناسب با این دستگاه را می توانید در &lt;a style="color: #0000ff;" href="https://noruzkhan.com/product-category/mahsulat/bastebandinazmdahande/چسب-لوازم-بسته-بندی-لوازم-مصرفی-2/chasbhararati/" target="_blank" rel="noopener"&gt;&lt;strong&gt;گروه محصولات چسب حرارتی&lt;/strong&gt;&lt;/a&gt; مشاهده فرمایید.
+ همراه با این دستگاه، 1 عدد چسب نیز در بسته قرار خواهد گرفت.
+ پس از استفاده از دستگاه و اتمام کار، به هیچ وجه نباید چسب را از آن خارج کنید. &lt;/span&gt;
&lt;strong&gt;چسب تفنگی حرارتی سایز کوچک چینی: همراهی خلاق برای پروژه‌های شما&lt;/strong&gt;
این تفنگ چسب حرارتی که ساخت کشور چین است، ابزاری ضروری برای علاقه‌مندان به صنایع دستی، هنر و تعمیرات است. از چوب و پلاستیک گرفته تا فلز، پارچه و سرامیک، این محصول به راحتی روی سطوح مختلف می‌چسبد و ایده‌آل برای پروژه‌های خلاقانه، تزئین خانه، تعمیر اسباب‌بازی، مدل‌سازی و حتی تعمیرات جزئی خودرو است.
&lt;strong&gt;نحوه استفاده آسان:&lt;/strong&gt;
- از چسب‌های با قطر 7 تا 8 میلی‌متر استفاده کنید.
- چسب را در پشت تفنگ قرار داده و آن را به پریز برق وصل کنید.
- تنها ۵ تا ۸</t>
  </si>
  <si>
    <t>2025-11-14 19:42:01</t>
  </si>
  <si>
    <t>&lt;span style="color: #0000ff;"&gt;+ انواع دستگاه تفنگی چسب حرارتی متناسب با این چسب را می توانید در &lt;a style="color: #0000ff;" href="https://noruzkhan.com/product-category/mahsulat/tajhizatmashialat/toolschasbtofangi/" target="_blank" rel="noopener"&gt;&lt;strong&gt;گروه تجهیزات چسب تفنگی حرارتی&lt;/strong&gt;&lt;/a&gt; مشاهده فرمایید.
+ پس از استفاده از دستگاه و اتمام کار، به هیچ وجه نباید چسب را از آن خارج کنید.
+ این چسب در کلیه دستگاه های تفنگی حرارتی که ورودی 8 میلیمتر دارند، قابل استفاده است.&lt;/span&gt;
&lt;strong&gt;چسب حرارتی سایز کوچک تایوانی&lt;/strong&gt;
چسب‌های حرارتی با کیفیت، مناسب برای انواع پروژه‌های صنایع دستی، تعمیرات خانگی و کارهای خلاقانه. این چسب‌های شفاف با قطر حدود 8 میلی‌متر، چسبندگی قوی و سریعی دارند و در فروشگاه نوروزخان در بسته بندی ها با اوزان و تعداد مختلف عرضه می شوند.
&lt;strong&gt;مشخصات اصلی:&lt;/strong&gt;
• قطر: حدود 8 میلی‌متر
• طول: 27 سانتیمتر
• تعداد در بسته های 1 کیلویی: حدود 87 عدد
• رنگ: شفاف
• زمان خشک شدن: ۸ تا ۱۰ ثانیه
&lt;strong&gt;ویژگی‌های بارز:&lt;/strong&gt;
• چسبندگی بالا و بادوام
• بدون بوی نامطبوع هنگام ذوب
• مناسب</t>
  </si>
  <si>
    <t>2025-11-14 20:00:20</t>
  </si>
  <si>
    <t>1482000</t>
  </si>
  <si>
    <t>&lt;span style="color: #0000ff;"&gt;+ انواع دستگاه تفنگی چسب حرارتی متناسب با این چسب را می توانید در &lt;a style="color: #0000ff;" href="https://noruzkhan.com/product-category/mahsulat/tajhizatmashialat/toolschasbtofangi/" target="_blank" rel="noopener"&gt;&lt;strong&gt;گروه تجهیزات چسب تفنگی حرارتی&lt;/strong&gt;&lt;/a&gt; مشاهده فرمایید.
+ پس از استفاده از دستگاه و اتمام کار، به هیچ وجه نباید چسب را از آن خارج کنید.
+ این چسب در کلیه دستگاه های تفنگی حرارتی که ورودی 8 میلیمتر دارند، قابل استفاده است.&lt;/span&gt;
&lt;strong&gt;چسب حرارتی سایز کوچک چینی&lt;/strong&gt;
چسب‌های حرارتی با کیفیت، مناسب برای انواع پروژه‌های صنایع دستی، تعمیرات خانگی و کارهای خلاقانه. این چسب‌های شفاف با قطر حدود 8 میلی‌متر، چسبندگی قوی و سریعی دارند و در فروشگاه نوروزخان در بسته بندی ها با اوزان و تعداد مختلف عرضه می شوند.
&lt;strong&gt;مشخصات اصلی:&lt;/strong&gt;
• قطر: حدود 8 میلی‌متر
• طول: 27 سانتیمتر
• تعداد در بسته های 1 کیلویی: حدود 87 عدد
• رنگ: شفاف
• زمان خشک شدن: ۸ تا ۱۰ ثانیه
&lt;strong&gt;ویژگی‌های بارز:&lt;/strong&gt;
• چسبندگی بالا و بادوام
• مناسب برای سطوح مختلف
• کیفیت یکنواخت</t>
  </si>
  <si>
    <t>2025-11-14 20:38:10</t>
  </si>
  <si>
    <t>1120750</t>
  </si>
  <si>
    <t>&lt;span style="color: #0000ff;"&gt;+ انواع دستگاه تفنگی چسب حرارتی متناسب با این چسب را می توانید در &lt;a style="color: #0000ff;" href="https://noruzkhan.com/product-category/mahsulat/tajhizatmashialat/toolschasbtofangi/" target="_blank" rel="noopener"&gt;&lt;strong&gt;گروه تجهیزات چسب تفنگی حرارتی&lt;/strong&gt;&lt;/a&gt; مشاهده فرمایید.
+ پس از استفاده از دستگاه و اتمام کار، به هیچ وجه نباید چسب را از آن خارج کنید.
+ این چسب در کلیه دستگاه های تفنگی حرارتی که ورودی 8 میلیمتر دارند، قابل استفاده است.
+ این محصول در بسته بندی &lt;strong&gt;10 عددی&lt;/strong&gt; &lt;strong&gt;و بالاتر&lt;/strong&gt; به فروش می رسد. لذا در صورتی که شما مثلا 25 عدد از این چسب می خواهید، مقدار 25 را وارد کرده و دکمه افزودن به سبد خرید را فشار دهید. به این صورت، 25 عدد چسب برای شما ارسال خواهد شد.&lt;/span&gt;
&lt;strong&gt;چسب حرارتی سایز کوچک تایوانی&lt;/strong&gt;
چسب‌های حرارتی با کیفیت، مناسب برای انواع پروژه‌های صنایع دستی، تعمیرات خانگی و کارهای خلاقانه. این چسب‌های شفاف با قطر حدود 8 میلی‌متر، چسبندگی قوی و سریعی دارند و در فروشگاه نوروزخان در بسته بندی ها با اوزان و تعداد مختلف عرضه می ش</t>
  </si>
  <si>
    <t>2025-11-14 20:45:18</t>
  </si>
  <si>
    <t>19000</t>
  </si>
  <si>
    <t>&lt;span style="color: #0000ff;"&gt;+ انواع دستگاه تفنگی چسب حرارتی متناسب با این چسب را می توانید در &lt;a style="color: #0000ff;" href="https://noruzkhan.com/product-category/mahsulat/tajhizatmashialat/toolschasbtofangi/" target="_blank" rel="noopener"&gt;&lt;strong&gt;گروه تجهیزات چسب تفنگی حرارتی&lt;/strong&gt;&lt;/a&gt; مشاهده فرمایید.
+ پس از استفاده از دستگاه و اتمام کار، به هیچ وجه نباید چسب را از آن خارج کنید.
+ این چسب در کلیه دستگاه های تفنگی حرارتی که ورودی 8 میلیمتر دارند، قابل استفاده است.
+ این محصول در بسته بندی &lt;strong&gt;10 عددی&lt;/strong&gt; &lt;strong&gt;و بالاتر&lt;/strong&gt; به فروش می رسد. لذا در صورتی که شما مثلا 25 عدد از این چسب می خواهید، مقدار 25 را وارد کرده و دکمه افزودن به سبد خرید را فشار دهید. به این صورت، 25 عدد چسب برای شما ارسال خواهد شد.
&lt;/span&gt;
&lt;strong&gt;چسب حرارتی سایز کوچک چینی&lt;/strong&gt;
چسب‌های حرارتی با کیفیت، مناسب برای انواع پروژه‌های صنایع دستی، تعمیرات خانگی و کارهای خلاقانه. این چسب‌های شفاف با قطر حدود 8 میلی‌متر، چسبندگی قوی و سریعی دارند و در فروشگاه نوروزخان در بسته بندی ها با اوزان و تعداد مختلف عرضه می شون</t>
  </si>
  <si>
    <t>2025-11-14 20:45:20</t>
  </si>
  <si>
    <t>14500</t>
  </si>
  <si>
    <t>&lt;span style="color: #0000ff;"&gt;+در نظر داشته باشید در محصول ارائه شده به منظور حفظ حالت و جلوگیری از تاخوردگی آن، فویل آلومینیومی به دور بوبین مقوایی یا پلاستیکی پیچیده شده است. وزن درج شده در ویژگی های کالا بیانگر وزن «خالص» محصول بدون در نظر گرفته رول نگهدارنده میانی می باشد.&lt;/span&gt;
&lt;strong&gt;
فویل آلومینیومی&lt;/strong&gt;
فویل آلومینیومی با عرض 60 سانتی‌متر و ضخامت‌های متنوع (15، 20، 25، 30، 40، 50، 60، 70، 80، 100، 150، 200، 250 و 300 و 500 میکرون) محصولی کاربردی و باکیفیت است که در فروشگاه نوروزخان عرضه می شود. این فویل به دلیل انعطاف‌پذیری، مقاومت در برابر رطوبت، نور و حرارت، و همچنین قابلیت بازیافت، در صنایع و کاربردهای مختلف مورد استفاده قرار می‌گیرد.
این محصول برای بسته‌بندی مواد غذایی، عایق‌بندی حرارتی، و مصارف صنعتی مانند ساخت قطعات الکترونیکی یا عایق‌های ساختمانی مناسب است. ضخامت‌های مختلف این فویل امکان انتخاب بهترین گزینه را برای نیازهای خاص فراهم می‌کند؛ از ضخامت‌های نازک‌تر برای بسته‌بندی سبک تا ضخامت‌های بالاتر برای کاربردهای مقاوم‌تر.
فویل آلومینیومی ما با استانداردهای کیفی بالا تولید شده و سطحی صا</t>
  </si>
  <si>
    <t>2025-12-08 02:09:15</t>
  </si>
  <si>
    <t>2025-12-08 02:23:31</t>
  </si>
  <si>
    <t>2025-12-08 02:29:37</t>
  </si>
  <si>
    <t>2025-12-08 02:32:29</t>
  </si>
  <si>
    <t>2025-12-08 02:36:35</t>
  </si>
  <si>
    <t>2025-12-08 02:38:38</t>
  </si>
  <si>
    <t>&lt;span style="color: #3366ff;"&gt;+ مشتریان گرامی در نظر داشته باشید در محصول ارائه شده به منظور حفظ حالت و جلوگیری از تاخوردگی آن، فویل آلومینیومی به دور بوبین مقوایی یا پلاستیکی پیچیده شده است. وزن درج شده در ویژگی های کالا بیانگر وزن «خالص» محصول بدون در نظر گرفته رول نگهدارنده میانی می باشد. به این ترتیب، شما با سفارش هر کیلو از محصول آلومینیوم، به همان میزان خالص آلومینیوم دریافت خواهید کرد.&lt;/span&gt;
&lt;strong&gt;
فویل آلومینیومی&lt;/strong&gt;
فویل آلومینیومی با عرض 60 سانتی‌متر و ضخامت‌های متنوع (15، 20، 25، 30، 40، 50، 60، 70، 80، 100، 150، 200، 250 و 300 و 500 میکرون) محصولی کاربردی و باکیفیت است که در فروشگاه نوروزخان عرضه می شود. این فویل به دلیل انعطاف‌پذیری، مقاومت در برابر رطوبت، نور و حرارت، و همچنین قابلیت بازیافت، در صنایع و کاربردهای مختلف مورد استفاده قرار می‌گیرد.
این محصول برای بسته‌بندی مواد غذایی، عایق‌بندی حرارتی، و مصارف صنعتی مانند ساخت قطعات الکترونیکی یا عایق‌های ساختمانی مناسب است. ضخامت‌های مختلف این فویل امکان انتخاب بهترین گزینه را برای نیازهای خاص فراهم می‌کند؛ از ضخامت‌های نازک‌تر برای بسته‌</t>
  </si>
  <si>
    <t>2025-12-08 02:41:31</t>
  </si>
  <si>
    <t>2025-12-28 22:32:08</t>
  </si>
  <si>
    <t>2025-12-30 11:11:32</t>
  </si>
  <si>
    <t>2025-12-30 11:14:12</t>
  </si>
  <si>
    <t>2025-12-31 14:54:39</t>
  </si>
  <si>
    <t>2025-12-31 14:58:14</t>
  </si>
  <si>
    <t>2025-12-31 15:07:12</t>
  </si>
  <si>
    <t>2025-12-31 15:09:23</t>
  </si>
  <si>
    <t>2025-12-31 15:11:17</t>
  </si>
  <si>
    <t>2025-12-31 15:14:50</t>
  </si>
  <si>
    <t>2025-12-31 15:16:37</t>
  </si>
  <si>
    <t>2025-12-31 15:18:23</t>
  </si>
  <si>
    <t>2025-12-31 15:20:58</t>
  </si>
  <si>
    <t>2025-12-31 15:26:04</t>
  </si>
  <si>
    <t>2025-12-31 15:28:14</t>
  </si>
  <si>
    <t>2025-12-31 15:30:47</t>
  </si>
  <si>
    <t>2025-12-31 20:22:35</t>
  </si>
  <si>
    <t>2025-12-31 20:29:13</t>
  </si>
  <si>
    <t>2025-12-31 20:31:41</t>
  </si>
  <si>
    <t>2025-12-31 20:34:29</t>
  </si>
  <si>
    <t>2025-12-31 20:40:55</t>
  </si>
  <si>
    <t>2025-12-31 20:44:27</t>
  </si>
  <si>
    <t>2025-12-31 20:47:22</t>
  </si>
  <si>
    <t>2026-01-02 12:14:44</t>
  </si>
  <si>
    <t>1072500</t>
  </si>
  <si>
    <t>2026-01-03 15:22:44</t>
  </si>
  <si>
    <t>1215500</t>
  </si>
  <si>
    <t>2026-01-04 10:30:37</t>
  </si>
  <si>
    <t>2026-01-04 10:31:42</t>
  </si>
  <si>
    <t>2026-01-04 10:33:42</t>
  </si>
  <si>
    <t>2026-01-04 10:37:03</t>
  </si>
  <si>
    <t>2026-01-04 10:39:15</t>
  </si>
  <si>
    <t>2026-01-04 10:41:35</t>
  </si>
  <si>
    <t>2026-01-04 10:43:55</t>
  </si>
  <si>
    <t>2026-01-14 23:58:39</t>
  </si>
  <si>
    <t>2026-01-15 00:09:24</t>
  </si>
  <si>
    <t>2026-01-15 00:12:17</t>
  </si>
  <si>
    <t>2026-01-15 00:13:51</t>
  </si>
  <si>
    <t>2026-01-15 14:15:13</t>
  </si>
  <si>
    <t>2026-01-15 14:16:04</t>
  </si>
  <si>
    <t>&lt;strong&gt;کارتن اثاث کشی 5 لایه نو&lt;/strong&gt;
کارتن های اثاث کشی عرضه شده در فروشگاه نوروزخان همگی 5 لایه بوده و از استحکام بالایی برخورداند. این کارتن ها در دو نوع «نو» و «درحد نو» ارائه می شوند.
لازم به ذکر است رنگ محصول ارسالی ممکن است ساده، رنگی و طرحدار باشد و این موضوع به موجودی انبار بستگی دارد. از این رو در صورتی که تاکید بر رنگ خاصی از محصول دارید، قبل از سفارش طی تماس با ما از موجودی آن باخبر شوید.
هرچند سایزهای گوناگون کارتن های اثاث کشی در فروشگاه نوروزخان عرضه می شوند، به صورت متعارف سایز 40*40*60 بیشترین کاربرد را در پروژه های اثاث کشی دارد.
ملزومات اثاث کشی که در فروشگاه نوروزخان عرضه می شوند عبارتند از:
&lt;ul&gt;
 	&lt;li&gt;کارتن&lt;/li&gt;
 	&lt;li&gt;نایلون حبابدار&lt;/li&gt;
 	&lt;li&gt;فوم ضربه گیر&lt;/li&gt;
 	&lt;li&gt;چسب پهن&lt;/li&gt;
 	&lt;li&gt;دستگاه چسب کش&lt;/li&gt;
 	&lt;li&gt;سلفون استرچ صنعتی&lt;/li&gt;
 	&lt;li&gt;طناب&lt;/li&gt;
 	&lt;li&gt;گونی&lt;/li&gt;
 	&lt;li&gt;نخ تابیده پلاستیکی&lt;/li&gt;
 	&lt;li&gt;کیسه زباله&lt;/li&gt;
 	&lt;li&gt;کیسه نایلون بزرگ با مواد نو
و ...&lt;/li&gt;
&lt;/ul&gt;</t>
  </si>
  <si>
    <t>2026-01-15 22:25:29</t>
  </si>
  <si>
    <t>2026-01-15 23:11:34</t>
  </si>
  <si>
    <t>2026-01-15 23:14:53</t>
  </si>
  <si>
    <t>&lt;strong&gt;کارتن اثاث کشی 5 لایه درحد نو&lt;/strong&gt;
کارتن های اثاث کشی عرضه شده در فروشگاه نوروزخان همگی 5 لایه بوده و از استحکام بالایی برخورداند. این کارتن ها در دو نوع «نو» و «درحد نو» ارائه می شوند.
لازم به ذکر است رنگ محصول ارسالی ممکن است ساده، رنگی و طرحدار باشد و این موضوع به موجودی انبار بستگی دارد. از این رو در صورتی که تاکید بر رنگ خاصی از محصول دارید، قبل از سفارش طی تماس با ما از موجودی آن باخبر شوید.
هرچند سایزهای گوناگون کارتن های اثاث کشی در فروشگاه نوروزخان عرضه می شوند، به صورت متعارف سایز 40*40*60 بیشترین کاربرد را در پروژه های اثاث کشی دارد.
ملزومات اثاث کشی که در فروشگاه نوروزخان عرضه می شوند عبارتند از:
&lt;ul&gt;
 	&lt;li&gt;کارتن&lt;/li&gt;
 	&lt;li&gt;نایلون حبابدار&lt;/li&gt;
 	&lt;li&gt;فوم ضربه گیر&lt;/li&gt;
 	&lt;li&gt;چسب پهن&lt;/li&gt;
 	&lt;li&gt;دستگاه چسب کش&lt;/li&gt;
 	&lt;li&gt;سلفون استرچ صنعتی&lt;/li&gt;
 	&lt;li&gt;طناب&lt;/li&gt;
 	&lt;li&gt;گونی&lt;/li&gt;
 	&lt;li&gt;نخ تابیده پلاستیکی&lt;/li&gt;
 	&lt;li&gt;کیسه زباله&lt;/li&gt;
 	&lt;li&gt;کیسه نایلون بزرگ با مواد نو
و ...&lt;/li&gt;
&lt;/ul&gt;</t>
  </si>
  <si>
    <t>2026-01-15 23:19:31</t>
  </si>
  <si>
    <t>2026-01-15 23:23:19</t>
  </si>
  <si>
    <t>2026-01-15 23:25:39</t>
  </si>
  <si>
    <t>2026-01-15 23:29:34</t>
  </si>
  <si>
    <t>2026-01-15 23:31:29</t>
  </si>
  <si>
    <t>2026-01-15 23:33:38</t>
  </si>
  <si>
    <t>2026-01-17 13:14:27</t>
  </si>
  <si>
    <t>2026-01-17 13:37:42</t>
  </si>
  <si>
    <t>&lt;strong&gt;کیسه دسته بندی پایپی مات&lt;/strong&gt;
کیسه دسته بندی پایپی مات، محصولی کاربردی و مقاوم است که برای مصارف روزمره و بسته‌بندی طراحی شده است. این کیسه با بافت مات و ظاهری ساده اما شیک، گزینه‌ای مناسب برای فروشگاه‌ها، کسب‌وکارها و حتی استفاده‌های خانگی است. کیفیت بالای مواد اولیه و طراحی ارگونومیک دسته بندی، حمل آسان و مطمئن را برای کاربران فراهم می‌کند.
رنگ مات این کیسه ها نقطه تمایز اصلی آنها از سایز انواع کیسه هاست. نوع بیرنگ این محصول (که به آن کالکی، یخی، سفید مات و ... هم می گویند) به گونه ای است که محتویات داخلی کیسه با حالت محو شدگی دیده می شوند و برای استفاده کنندگان حس شیک بودن را القا می کند.
&lt;strong&gt;ویژگی‌های محصول&lt;/strong&gt;
این کیسه در دو نوع کلی در فروشگاه نوروزخان عرضه می شود:
- با دسته موزی (که در واقع دسته این مدل ها یک سوراخ در بالای کیسه است)، بدون کاست
- با دسته بندی (که در این مدل یک بند اضافی در بالای کیسه متصل شده است)، با کاست در کناره های کیسه
کیسه پایپی از نوع دسته بندی در 3 سایز مختلف عرضه می‌شود: 40×40، 45×45 و 55×58. هر سایز برای نیازهای خاصی طراحی شده و با تغییر ابعاد، محصولی مت</t>
  </si>
  <si>
    <t>2026-01-23 01:39:12</t>
  </si>
  <si>
    <t>2026-01-23 02:01:59</t>
  </si>
  <si>
    <t>2026-01-23 02:05:42</t>
  </si>
  <si>
    <t>2026-01-25 09:01:12</t>
  </si>
  <si>
    <t>https://noruzkhan.com/wp-content/uploads/پاکت-ساندویچی-سفید-ساده-دراز-11-در-40-فروشگاه-نوروزخان11.jpg ! alt :  ! title : پاکت-ساندویچی-سفید-ساده-دراز-11-در-40-فروشگاه-نوروزخان11 ! desc :  ! caption :  | https://noruzkhan.com/wp-content/uploads/پاکت-ساندویچی-سفید-ساده-دراز-11-در-40-فروشگاه-نوروزخان2.jpg ! alt :  ! title : پاکت-ساندویچی-سفید-ساده-دراز-11-در-40-فروشگاه-نوروزخان2 ! desc :  ! caption : یذبذ | https://noruzkhan.com/wp-content/uploads/پاکت-ساندویچی-سفید-ساده-دراز-11-در-40-فروشگاه-نوروزخان3.jpg ! alt :  ! title : پاکت-ساندویچی-سفید-ساده-دراز-11-در-40-فروشگاه-نوروزخان3 ! desc :  ! caption :</t>
  </si>
  <si>
    <t>2026-01-25 08:59:36</t>
  </si>
  <si>
    <t>2026-01-25 09:05:07</t>
  </si>
  <si>
    <t>2026-01-25 09:06:18</t>
  </si>
  <si>
    <t>https://noruzkhan.com/wp-content/uploads/پاکت-ساندویچی-سفید-ساده-15-در-27-فروشگاه-نوروزخان11.jpg ! alt :  ! title : پاکت-ساندویچی-سفید-ساده-15--در-27-فروشگاه-نوروزخان11 ! desc :  ! caption :  | https://noruzkhan.com/wp-content/uploads/پاکت-ساندویچی-سفید-ساده-15در-27-فروشگاه-نوروزخان2.jpg ! alt :  ! title : پاکت-ساندویچی-سفید-ساده-15در-27-فروشگاه-نوروزخان2 ! desc :  ! caption : ذید | https://noruzkhan.com/wp-content/uploads/پاکت-ساندویچی-سفید-ساده-15در-27-فروشگاه-نوروزخان3.jpg ! alt :  ! title : پاکت-ساندویچی-سفید-ساده-15در-27-فروشگاه-نوروزخان3 ! desc :  ! caption : یبدذیطبذ</t>
  </si>
  <si>
    <t>2026-01-25 09:12:35</t>
  </si>
  <si>
    <t>2025-02-15 20:04:54</t>
  </si>
  <si>
    <t>2025-02-18 15:19:18</t>
  </si>
  <si>
    <t>2025-02-18 15:34:01</t>
  </si>
  <si>
    <t>2025-02-18 16:03:55</t>
  </si>
  <si>
    <t>2025-02-18 16:14:57</t>
  </si>
  <si>
    <t>2025-02-18 16:22:11</t>
  </si>
  <si>
    <t>2025-02-18 16:32:22</t>
  </si>
  <si>
    <t>2025-02-18 16:56:50</t>
  </si>
  <si>
    <t>2025-02-18 17:02:44</t>
  </si>
  <si>
    <t>2025-03-11 15:43:06</t>
  </si>
  <si>
    <t>2025-03-20 17:05:44</t>
  </si>
  <si>
    <t>2025-03-20 17:19:12</t>
  </si>
  <si>
    <t>2025-03-20 17:57:56</t>
  </si>
  <si>
    <t>2025-03-20 18:00:41</t>
  </si>
  <si>
    <t>https://noruzkhan.com/?post_type=product&amp;p=10017870065</t>
  </si>
  <si>
    <t>2025-03-20 18:03:25</t>
  </si>
  <si>
    <t>2025-03-20 18:07:09</t>
  </si>
  <si>
    <t>2025-03-20 18:09:16</t>
  </si>
  <si>
    <t>2025-03-22 18:15:09</t>
  </si>
  <si>
    <t>2025-03-22 18:16:41</t>
  </si>
  <si>
    <t>2025-03-22 18:18:12</t>
  </si>
  <si>
    <t>2025-03-22 18:19:29</t>
  </si>
  <si>
    <t>2025-03-22 18:22:59</t>
  </si>
  <si>
    <t>2025-03-22 18:24:52</t>
  </si>
  <si>
    <t>2025-03-22 18:30:52</t>
  </si>
  <si>
    <t>2025-03-22 18:33:32</t>
  </si>
  <si>
    <t>2025-03-22 18:35:16</t>
  </si>
  <si>
    <t>2025-03-22 23:06:26</t>
  </si>
  <si>
    <t>2025-03-22 23:09:14</t>
  </si>
  <si>
    <t>2025-03-22 23:23:35</t>
  </si>
  <si>
    <t>2025-03-22 23:27:22</t>
  </si>
  <si>
    <t>2025-03-22 23:33:26</t>
  </si>
  <si>
    <t>2025-03-22 23:34:41</t>
  </si>
  <si>
    <t>2025-04-14 11:59:37</t>
  </si>
  <si>
    <t>2025-04-14 12:59:15</t>
  </si>
  <si>
    <t>کیسه‌های نایلکسی یکی از پرکاربردترین محصولات در دسته‌بندی مواد پلاستیکی هستند که در طیف گسترده‌ای از محیط‌ها و شرایط استفاده می‌شوند. از فروشگاه‌های مواد غذایی کوچک و بزرگ گرفته تا صنف‌های گوناگونی مانند میوه‌فروشی‌ها، پروتئینی‌ها، و حتی مصارف خانگی، این نوع کیسه‌ها همواره به‌عنوان یک ابزار کاربردی و روزمره شناخته شده اند. مشخصات فیزیکی کیسه‌های نایلکسی به گونه‌ای است که قابلیت نگهداری مواد مختلف را با اطمینان نسبی فراهم می‌کند. به عنوان مثال، این کیسه‌ها در صورت عدم آسیب یا سوراخ شدن توانایی نگهداری مایعات را دارند، به طوری که از نشتی و ریختن آب جلوگیری می‌شود.
کیسه‌های نایلکسی در ابعاد مختلفی تولید می شوند. وقتی در مورد عرض کیسه صحبت می‌شود، به فاصله طرفین کیسه اشاره می‌گردد؛ اگر هر دو دستمان را داخل کیسه کرده و بعد به سمت طرفین باز کنیم، در این حالت فاصله بین دو طرف آن مشخص‌کننده عرض کیسه است. این ویژگی، انتخاب کیسه مناسب برای قرار دادن کالاهای مختلف را آسان‌تر می‌کند.
کیسه‌های دسته رکابی یکی از رایج‌ترین نمونه‌های موجود در این نوع محصولات هستند.
به طور کلی، در کیسه ها انواع دیگری از طراحی دسته نیز وجود د</t>
  </si>
  <si>
    <t>2025-09-14 16:18:56</t>
  </si>
  <si>
    <t>2025-09-14 18:20:52</t>
  </si>
  <si>
    <t>2025-09-14 18:25:58</t>
  </si>
  <si>
    <t>2025-09-14 18:34:18</t>
  </si>
  <si>
    <t>2025-09-14 18:37:05</t>
  </si>
  <si>
    <t>2025-10-21 10:23:29</t>
  </si>
  <si>
    <t>&lt;p class="ql-direction-rtl"&gt;&lt;span style="color: #0000ff;"&gt;+ آهنربای نواری با ضخامت 2 میل، در دو نوع با عرض های 1.2 سانت و 1.7 سانت عرضه می شود. برای مشاهده &lt;a style="color: #0000ff;" href="https://noruzkhan.com/product/آهنربا-نواری-ضخامت-2-میل-عرض-1-7-سانت-10-متر/"&gt;آهنربای نواری با عرض 1.7 سانت اینجا&lt;/a&gt; را کلیک کنید.
&lt;/span&gt;&lt;span style="color: #0000ff;"&gt;+ این آهنربای نواری از یک طرف به آهن و سایر فلزات فرومغناطیس (فلزاتی که به آهنربا می‌چسبند) جذب می شود. طرف دیگر این آهنربای نواری، خاصیت مغناطیسی ندارد.
&lt;/span&gt;&lt;span style="color: #0000ff;"&gt;+ توجه: این آهنربای نواری به خودش نمی چسبد. لذا روبروی این آهنربا باید یک سطح فرومغناطیسی نظیر آهن و یا یک آهنربای دیگر مثل آهنربای نئودیومی قرار بگیرد. &lt;/span&gt;&lt;/p&gt;
آهنربای نواری: همه چیز درباره این محصول پرکاربرد
&lt;p class="ql-direction-rtl"&gt;آهنربای نواری یکی از محصولات متنوع و پرکاربرد در حوزه آهنرباها است که به دلیل ویژگی‌های خاص خود، مورد توجه گروه‌های مختلفی از مصرف‌کنندگان قرار گرفته است. این محصول در فروشگاه اینترنتی نوروزخان، در اندازه‌های متنوع به صورت متراژی عرض</t>
  </si>
  <si>
    <t>2025-02-07 21:53:29</t>
  </si>
  <si>
    <t>yes</t>
  </si>
  <si>
    <t>مشتریان گرامی: فروشندگان در سایت هایی نظیر دیجیکالا، با انواع روش های کم فروشی، ارسال جنس مغایر و ... منجر به نارضایتی مشتریان می شوند. لطفاً حین خرید از سایت های مشابه، به نظرات کاربران دقت فرمایید تا قبل از خرید، از حسن عملکرد آن وبسایت و فروشندگان آن مطلع شوید.
در فروشگاه اینترنتی نوروزخان، بهترین اقلام، مطابق با اطلاعات مندرج در وبسایت تأمین و ارسال می گردد.
برای آشنایی با تاریخچه و روش های تولید نایلون حباب دار ضربه گیر، این مقاله را مطالعه نمایید: &lt;a href="https://noruzkhan.com/?p=10017868404&amp;amp;preview=true" target="_blank" rel="noopener noreferrer"&gt;آشنایی با نایلون حباب دار ضربه گیر&lt;/a&gt;</t>
  </si>
  <si>
    <t>2025-02-08 13:24:06</t>
  </si>
  <si>
    <t>&lt;span style="color: #0000ff;"&gt;+ آهنربای نواری با ضخامت 2 میل، در دو نوع با عرض های 1.2 سانت و 1.7 سانت عرضه می شود. برای مشاهده &lt;a style="color: #0000ff;" href="https://noruzkhan.com/product/آهنربا-نواری-ضخامت-2-میل-عرض-1-7-سانت-10-متر/"&gt;آهنربای نواری با عرض 1.7 سانت اینجا&lt;/a&gt; را کلیک کنید.
+ این آهنربای نواری از یک طرف به آهن و سایر فلزات فرومغناطیس (فلزاتی که به آهنربا می‌چسبند) جذب می شود. طرف دیگر این آهنربای نواری، خاصیت مغناطیسی ندارد.
&lt;/span&gt;&lt;span style="color: #0000ff;"&gt;+ توجه: این آهنربای نواری به خودش نمی چسبد. لذا روبروی این آهنربا باید یک سطح فرومغناطیسی نظیر آهن و یا یک آهنربای دیگر مثل آهنربای نئودیومی قرار بگیرد. &lt;/span&gt;
&lt;p class="ql-direction-rtl"&gt;&lt;strong&gt;آهنربای نواری: همه چیز درباره این محصول پرکاربرد&lt;/strong&gt;&lt;/p&gt;
&lt;p class="ql-direction-rtl"&gt;آهنربای نواری یکی از محصولات متنوع و پرکاربرد در حوزه آهنرباها است که به دلیل ویژگی‌های خاص خود، مورد توجه گروه‌های مختلفی از مصرف‌کنندگان قرار گرفته است. این محصول در فروشگاه اینترنتی نوروزخان، در اندازه‌های متنوع به صورت متراژی عرضه می‌شود و شما می‌تو</t>
  </si>
  <si>
    <t>2025-04-27 18:36:25</t>
  </si>
  <si>
    <t>&lt;p class="ql-direction-rtl"&gt;&lt;span style="color: #0000ff;"&gt;+ این آهنربا مشابه محصول &lt;a style="color: #0000ff;" href="https://noruzkhan.com/product/آهنربا-نواری-2-در-12-متراژی/"&gt;"آهنربا نواری | ضخامت: 2 میل | عرض: 1.2 سانت | متراژی"&lt;/a&gt; می باشد، با این تفاوت که در قسمت پشت نوار آهنربا، چسب دو طرفه تعبیه شده است. با کندن پوسته روی این چسب، می توانید آهنربا را به راحتی به سطوح بچسبانید.
&lt;/span&gt;&lt;span style="color: #0000ff;"&gt;+ این آهنربای نواری از یک طرف به آهن و سایر فلزات فرومغناطیس (فلزاتی که به آهنربا می‌چسبند) جذب می شود. طرف دیگر این آهنربای نواری، خاصیت مغناطیسی ندارد.
&lt;/span&gt;&lt;span style="color: #0000ff;"&gt;+ توجه: این آهنربای نواری به خودش نمی چسبد. لذا روبروی این آهنربا باید یک سطح فرومغناطیسی نظیر آهن و یا یک آهنربای دیگر مثل آهنربای نئودیومی قرار بگیرد. &lt;/span&gt;&lt;/p&gt;
&lt;p class="ql-direction-rtl"&gt;&lt;strong&gt;
آهنربای نواری: همه چیز درباره این محصول پرکاربرد&lt;/strong&gt;&lt;/p&gt;
&lt;p class="ql-direction-rtl"&gt;آهنربای نواری یکی از محصولات متنوع و پرکاربرد در حوزه آهنرباها است که به دلیل ویژگی‌های خاص خود، مورد توجه گروه‌های م</t>
  </si>
  <si>
    <t>2025-07-21 23:31:17</t>
  </si>
  <si>
    <t>81</t>
  </si>
  <si>
    <t>&lt;span style="color: #0000ff;"&gt;+ آهنربای نواری با ضخامت 2 میل، در دو نوع با عرض های 1.2 سانت و 1.7 سانت عرضه می شود. برای مشاهده &lt;a style="color: #0000ff;" href="https://noruzkhan.com/product/آهنربا-نواری-2-در-12-متراژی/"&gt;آهنربای نواری با عرض 1.2 سانت اینجا&lt;/a&gt; را کلیک کنید.
&lt;/span&gt;&lt;span style="color: #0000ff;"&gt;+ این آهنربای نواری از یک طرف به آهن و سایر فلزات فرومغناطیس (فلزاتی که به آهنربا می‌چسبند) جذب می شود. طرف دیگر این آهنربای نواری، خاصیت مغناطیسی ندارد.
&lt;/span&gt;&lt;span style="color: #0000ff;"&gt;+ توجه: این آهنربای نواری به خودش نمی چسبد. لذا روبروی این آهنربا باید یک سطح فرومغناطیسی نظیر آهن و یا یک آهنربای دیگر مثل آهنربای نئودیومی قرار بگیرد. &lt;/span&gt;
&lt;p class="ql-direction-rtl"&gt;&lt;strong&gt;آهنربای نواری: همه چیز درباره این محصول پرکاربرد&lt;/strong&gt;&lt;/p&gt;
&lt;p class="ql-direction-rtl"&gt;آهنربای نواری یکی از محصولات متنوع و پرکاربرد در حوزه آهنرباها است که به دلیل ویژگی‌های خاص خود، مورد توجه گروه‌های مختلفی از مصرف‌کنندگان قرار گرفته است. این محصول در فروشگاه اینترنتی نوروزخان، در اندازه‌های متنوع به صورت متراژی عرض</t>
  </si>
  <si>
    <t>2025-07-21 23:50:46</t>
  </si>
  <si>
    <t>&lt;p class="ql-direction-rtl"&gt;&lt;span style="color: #0000ff;"&gt;+ این آهنربا مشابه محصول "آهنربا نواری | ضخامت 2 میل، عرض 1.7 سانت | 10 متری" می باشد، با این تفاوت که در قسمت پشت نوار آهنربا، چسب دو طرفه تعبیه شده است. با کندن پوسته روی این چسب، می توانید آهنربا را به راحتی به سطوح بچسبانید.
&lt;/span&gt;&lt;span style="color: #0000ff;"&gt;+ این آهنربای نواری از یک طرف به آهن و سایر فلزات فرومغناطیس (فلزاتی که به آهنربا می‌چسبند) جذب می شود. طرف دیگر این آهنربای نواری، خاصیت مغناطیسی ندارد.
&lt;/span&gt;&lt;span style="color: #0000ff;"&gt;+ توجه: این آهنربای نواری به خودش نمی چسبد. لذا روبروی این آهنربا باید یک سطح فرومغناطیسی نظیر آهن و یا یک آهنربای دیگر مثل آهنربای نئودیومی قرار بگیرد. &lt;/span&gt;&lt;/p&gt;
&lt;p class="ql-direction-rtl"&gt;&lt;strong&gt;
آهنربای نواری: همه چیز درباره این محصول پرکاربرد&lt;/strong&gt;&lt;/p&gt;
&lt;p class="ql-direction-rtl"&gt;آهنربای نواری یکی از محصولات متنوع و پرکاربرد در حوزه آهنرباها است که به دلیل ویژگی‌های خاص خود، مورد توجه گروه‌های مختلفی از مصرف‌کنندگان قرار گرفته است. این محصول در فروشگاه اینترنتی نوروزخان، در اندازه‌های متنوع ب</t>
  </si>
  <si>
    <t>2026-01-02 14:43:45</t>
  </si>
  <si>
    <t>2025-05-27 14:35:18</t>
  </si>
  <si>
    <t>closed</t>
  </si>
  <si>
    <t>parent</t>
  </si>
  <si>
    <t>2025-06-11 19:13:46</t>
  </si>
  <si>
    <t>2025-06-11 19:13:45</t>
  </si>
  <si>
    <t>2025-03-09 16:56:19</t>
  </si>
  <si>
    <t>2025-01-31 21:05:59</t>
  </si>
  <si>
    <t>2025-05-20 07:23:15</t>
  </si>
  <si>
    <t>2025-08-28 19:21:01</t>
  </si>
  <si>
    <t>2025-08-28 19:21:02</t>
  </si>
  <si>
    <t>2025-08-28 19:21:03</t>
  </si>
  <si>
    <t>2025-05-28 23:07:12</t>
  </si>
  <si>
    <t>2025-05-28 23:12:39</t>
  </si>
  <si>
    <t>2025-05-28 23:14:59</t>
  </si>
  <si>
    <t>2025-05-28 23:18:30</t>
  </si>
  <si>
    <t>2025-05-28 23:20:31</t>
  </si>
  <si>
    <t>2025-09-08 01:01:12</t>
  </si>
  <si>
    <t>2025-09-08 01:01:08</t>
  </si>
  <si>
    <t>2025-09-08 01:01:02</t>
  </si>
  <si>
    <t>2025-09-08 01:00:57</t>
  </si>
  <si>
    <t>2025-09-08 01:00:05</t>
  </si>
  <si>
    <t>2025-09-08 01:01:34</t>
  </si>
  <si>
    <t>2025-09-08 01:23:40</t>
  </si>
  <si>
    <t>2025-09-08 01:27:44</t>
  </si>
  <si>
    <t>2025-08-16 14:49:09</t>
  </si>
  <si>
    <t>2025-07-22 14:57:34</t>
  </si>
  <si>
    <t>2025-07-22 14:57:35</t>
  </si>
  <si>
    <t>2025-07-22 16:09:13</t>
  </si>
  <si>
    <t>2025-07-22 16:27:46</t>
  </si>
  <si>
    <t>2025-07-22 16:33:41</t>
  </si>
  <si>
    <t>2025-08-16 20:15:00</t>
  </si>
  <si>
    <t>2025-08-16 20:15:12</t>
  </si>
  <si>
    <t>2025-08-16 20:15:16</t>
  </si>
  <si>
    <t>2025-08-16 20:15:19</t>
  </si>
  <si>
    <t>2025-08-16 19:48:19</t>
  </si>
  <si>
    <t>2025-08-16 19:46:33</t>
  </si>
  <si>
    <t>2025-08-16 21:29:58</t>
  </si>
  <si>
    <t>2025-08-16 21:33:13</t>
  </si>
  <si>
    <t>2025-08-16 21:33:24</t>
  </si>
  <si>
    <t>2025-08-16 21:33:28</t>
  </si>
  <si>
    <t>2025-08-16 21:33:32</t>
  </si>
  <si>
    <t>2025-08-16 21:33:43</t>
  </si>
  <si>
    <t>2025-08-16 21:46:40</t>
  </si>
  <si>
    <t>2025-08-16 21:46:43</t>
  </si>
  <si>
    <t>2025-08-16 21:46:46</t>
  </si>
  <si>
    <t>2025-08-16 21:46:49</t>
  </si>
  <si>
    <t>2025-08-16 21:46:52</t>
  </si>
  <si>
    <t>2025-08-16 21:46:56</t>
  </si>
  <si>
    <t>2025-08-16 23:03:44</t>
  </si>
  <si>
    <t>2025-08-16 23:03:49</t>
  </si>
  <si>
    <t>2025-08-16 23:03:58</t>
  </si>
  <si>
    <t>2025-08-16 23:04:01</t>
  </si>
  <si>
    <t>2025-08-16 23:04:06</t>
  </si>
  <si>
    <t>2025-08-16 23:18:30</t>
  </si>
  <si>
    <t>2025-08-16 23:18:35</t>
  </si>
  <si>
    <t>2025-08-16 23:18:38</t>
  </si>
  <si>
    <t>2025-08-16 23:18:41</t>
  </si>
  <si>
    <t>2025-08-16 23:18:45</t>
  </si>
  <si>
    <t>2025-08-16 23:33:43</t>
  </si>
  <si>
    <t>2025-08-16 23:33:47</t>
  </si>
  <si>
    <t>2025-08-16 23:33:50</t>
  </si>
  <si>
    <t>2025-08-16 23:33:53</t>
  </si>
  <si>
    <t>2025-08-16 23:33:56</t>
  </si>
  <si>
    <t>2025-08-16 23:42:42</t>
  </si>
  <si>
    <t>2025-08-16 23:42:52</t>
  </si>
  <si>
    <t>2025-08-16 23:42:58</t>
  </si>
  <si>
    <t>2025-08-16 23:43:06</t>
  </si>
  <si>
    <t>2025-08-16 23:43:18</t>
  </si>
  <si>
    <t>2025-08-16 23:53:08</t>
  </si>
  <si>
    <t>2025-08-16 23:53:19</t>
  </si>
  <si>
    <t>2025-08-16 23:53:22</t>
  </si>
  <si>
    <t>2025-08-16 23:53:25</t>
  </si>
  <si>
    <t>2025-08-16 23:53:30</t>
  </si>
  <si>
    <t>2025-08-17 20:18:33</t>
  </si>
  <si>
    <t>2025-08-17 20:18:37</t>
  </si>
  <si>
    <t>2025-08-17 20:21:04</t>
  </si>
  <si>
    <t>2025-08-17 20:21:08</t>
  </si>
  <si>
    <t>2025-08-17 20:21:11</t>
  </si>
  <si>
    <t>2025-10-21 10:30:31</t>
  </si>
  <si>
    <t>2025-10-21 10:30:32</t>
  </si>
  <si>
    <t>2025-04-14 12:36:21</t>
  </si>
  <si>
    <t>ماگ سفری اسمگ مدل 648: همراهی شیک و کارآمد در سفرهای شما
ماگ سفری اسمگ مدل 648 با گنجایش 0.240 لیتر، انتخابی ایده‌آل برای کسانی است که به دنبال یک ماگ با طراحی زیبا و قابلیت حفظ دمای نوشیدنی‌ها هستند. این ماگ با بدنه‌ای از جنس استیل و پلاستیک، ترکیبی از استحکام و زیبایی را ارائه می‌دهد. طراحی شیک و خوش‌دست ماگ اسمگ، آن را به یک اکسسوری جذاب برای استفاده روزمره و سفرها تبدیل کرده است.
ماگ سفری اسمگ مدل 648 با قابلیت حفظ دما، به شما این امکان را می‌دهد تا نوشیدنی‌های گرم خود را برای مدتی طولانی گرم و نوشیدنی‌های سرد خود را خنک نگه دارید. البته، لازم به ذکر است که میزان حفظ دما ممکن است بسته به شرایط محیطی متفاوت باشد و برخی ممکن است انتظار بیشتری از آن داشته باشند. در نظر داشته باشید که در مقایسه با سایر ماگ های مسافرتی، اسمگ 648 بیشتر بر طراحی زیبا و چشم نواز متمرکز است و در درجه دوم قابلیت حفظ دمای نوشیدنی را ارائه میدهد. درب ماگ به خوبی بسته شده و از نشت مایعات جلوگیری می کند.
شاید در نگاه اول، قیمت این ماگ نسبت به سایر نمونه‌های موجود در بازار کمی بیشتر به نظر برسد، اما باید در نظر داشت که بخشی از این ق</t>
  </si>
  <si>
    <t>2025-01-04 15:17:11</t>
  </si>
  <si>
    <t>&lt;div data-start-index="475"&gt;
&lt;div data-start-index="475"&gt;&lt;a href="https://noruzkhan.com/product/بالشتک-نشیمن-مدل-بیسکویتی-ورژن-پافی-مر/"&gt;&lt;img class=" wp-image-10017875535 aligncenter" src="https://noruzkhan.com/wp-content/uploads/بالشتک-بیسکویتی-ضخیم-300x300.jpg" alt="" width="228" height="228" /&gt;&lt;/a&gt;&lt;/div&gt;
&lt;div style="text-align: center;" data-start-index="475"&gt;&lt;a href="https://noruzkhan.com/product/بالشتک-نشیمن-مدل-بیسکویتی-ورژن-پافی-مر/"&gt;&lt;span style="color: #0000ff;"&gt;محصول جدید بالشتک بیسکویتی ورژن پافی را هم ببینید&lt;/span&gt;&lt;/a&gt;&lt;/div&gt;
&lt;div data-start-index="475"&gt;&lt;/div&gt;
بالشتک بیسکویتی با طراحی منحصربه‌فرد، عنصری کاربردی برای افزودن آرامش و زیبایی به فضای زندگی است. الهام گرفته از شکل بیسکویت، این بالشتک ترکیبی هوشمندانه از عملکرد و زیبایی‌شناسی را ارائه می‌دهد.
با بافت نرم و طراحی فشرده، این بالشتک برای استفاده‌های متنوع مناسب است: کوسن نشیمن، پشتی برای مطالعه، نشستن روی زمین یا عنصری تزئینی در فضای خانه و محل کار. ابعاد ۴۰ در ۴۰ سانتی‌متر آن، در دو شکل دایره و مربع، امکان جایگیری مناسب در فضاهای مختلف را ف</t>
  </si>
  <si>
    <t>2025-03-09 16:56:18</t>
  </si>
  <si>
    <t>&lt;div class="chat-panel-content"&gt;
&lt;div class="chat-message-pair ng-star-inserted"&gt;
&lt;div class="to-user-container"&gt;
&lt;div class="message-text-content mat-body-medium"&gt;
&lt;div class="ng-star-inserted"&gt;
&lt;div data-start-index="475"&gt;&lt;a href="https://noruzkhan.com/product/بالشتک-نشیمن-مدل-بیسکویتی-ورژن-پافی-مر/"&gt;&lt;img class=" wp-image-10017875535 aligncenter" src="https://noruzkhan.com/wp-content/uploads/بالشتک-بیسکویتی-ضخیم-300x300.jpg" alt="" width="228" height="228" /&gt;&lt;/a&gt;&lt;/div&gt;
&lt;div style="text-align: center;" data-start-index="475"&gt;&lt;a href="https://noruzkhan.com/product/بالشتک-نشیمن-مدل-بیسکویتی-ورژن-پافی-مر/"&gt;&lt;span style="color: #0000ff;"&gt;محصول جدید بالشتک بیسکویتی ورژن پافی را هم ببینید&lt;/span&gt;&lt;/a&gt;&lt;/div&gt;
&lt;div data-start-index="475"&gt;&lt;/div&gt;
&lt;div data-start-index="475"&gt;&lt;/div&gt;
بالشتک بیسکویتی با طراحی منحصربه‌فرد، عنصری کاربردی برای افزودن آرامش و زیبایی به فضای زندگی است. الهام گرفته از شکل بیسکویت، این بالشتک ترکیبی هوشمندانه از عملکرد و زیبایی‌شناسی را ارائه می‌دهد.
با بافت نرم و طراحی فشرده، این بالشتک برای استفا</t>
  </si>
  <si>
    <t>2025-01-31 21:06:18</t>
  </si>
  <si>
    <t>یکی از محصولات پر مصرف در امور بسته بندی، چسب های پهن هستند. این چسب ها معمولاً با عرض 5 سانت و طول های 90 یا 180 یارد تولید می شوند. در فروشگاه اینترنتی نوروزخان، مجموعه ای متنوع از چسب ها گرد هم آمده تا کاربران با بررسی ویژگی های هر کدام بتوانند محصول منطبق با بودجه و نیاز خود را انتخاب کنند.
چسب های نواری در زمان استفاده منجر به تولید صدا می شوند، اما مدتی است مدل های جدید چسب پهن با تکنولوژی های پیشرفته تر، در انواع «بی صدا» تولید می شوند. این مدل ها در هنگام استفاده، صدایی ایجاد نمی کند.
چسب های نواری از نظر ضخامت نیز بسیار حائز اهمیت هستند. هرچه ضخامت آنها بیشتر باشد، در واقع گوشته چسبناک آنها ضخیم تر و چسبنده تر است. این عامل، در قیمت نیز تأثیر مستقیم دارد.
چسب های نواری در انواع مختلف دیگری نیز تولید و عرضه می شوند و تمامی انواع چسب ها توسط واحد تأمین فروشگاه اینترنتی نوروزخان به اتکاء شبکه گسترده تأمین کنندگان زیرمجموعه، قابل ارائه می باشد.
اگر چسب مورد نظرتان را نیافتید و یا در فرایند بررسی و انتخاب چسب نیاز به اطلاعات بیشتری دارید، با کارشناسان نوروزخان تماس بگیرید.</t>
  </si>
  <si>
    <t>2025-02-07 22:10:20</t>
  </si>
  <si>
    <t>257750</t>
  </si>
  <si>
    <t>بالشتک بیسکویتی پافی
در جستجوی آرامشی عمیق‌تر و حضوری دلنشین‌تر در فضای زندگی، بالشتک بیسکویتی پافی را طراحی کرده‌ایم. این نسخه حجیم‌تر، با ضخامت بیشتر و طراحی کیوت‌تر، تجسم جدیدی از آرامش را به ارمغان می‌آورد.
بالشتک بیسکویتی پافی با الهام از همان طرح خلاقانه اصلی، اما با ابعادی سخاوتمندانه‌تر شکل گرفته است. حجم افزوده‌شده، نه تنها جلوه بصری چشم‌نوازتری به فضا می‌بخشد، بلکه تجربه‌ای از آسایش عمیق‌تر را فراهم می‌کند.
این بالشتک با بافتی نرم‌تر و پرشده‌تر، امکانات بیشتری برای استفاده روزمره پدید می‌آورد؛ از نشستن طولانی‌تر روی زمین گرفته تا تکیه‌گاهی مطمئن‌تر برای لحظات استراحت. ضخامت اضافه‌شده، این بالشتک را به عنصری برجسته‌تر در دکوراسیون تبدیل می‌کند که حضورش در هر فضایی، خواه نشیمن خانه، خواه گوشه‌ای دنج برای مطالعه یا تأمل، حس آرامشی ملموس‌تر را منتقل می‌سازد.
بالشتک بیسکویتی پافی همچنان در دو شکل دایره‌ای و مربع عرضه می‌شود، اما با ارتفاعی بیشتر که جلوه‌ای پرطراوت‌تر به فضا می‌بخشد. این محصول، انتخابی هوشمندانه برای کسانی است که به دنبال افزودن عنصری ممتاز و در عین حال کاربردی به محیط پیرامون خود هستند.</t>
  </si>
  <si>
    <t>&lt;span style="color: #333333"&gt;+ نکته مهم: &lt;/span&gt;&lt;span style="color: #333333"&gt;نایلون حبابدار ضربه گیر عرضه شده در فروشگاه اینترنتی نوروزخان از نوع گرید A می باشد.&lt;/span&gt;
+ رول های حبابدار با عرض 100 سانت، در حدود 90 تا 100 متر طول دارند.</t>
  </si>
  <si>
    <t>2025-02-08 13:24:43</t>
  </si>
  <si>
    <t>2025-05-19 07:21:20</t>
  </si>
  <si>
    <t>322250</t>
  </si>
  <si>
    <t>2025-05-19 06:34:10</t>
  </si>
  <si>
    <t>2025-05-29 23:30:30</t>
  </si>
  <si>
    <t>410750</t>
  </si>
  <si>
    <t>&lt;h1 dir="rtl" data-pm-slice="1 1 []"&gt;چسب پهن جانسون | رنگی&lt;/h1&gt;
&lt;p dir="rtl"&gt;چسب پهن جانسون با عرض ۵ سانتی‌متر، ضخامت ۴۵ میکرون و طول ۹۰ یارد (حدود ۸۲ متر) محصولی کاربردی برای بسته‌بندی و مصارف گوناگون است. این چسب در رنگ‌های متنوع آبی، زرد، سبز، بنفش، قرمز و نارنجی عرضه می‌شود و به دلیل کیفیت بالای سلفون و چسب اکریلیک، چسبندگی قوی و مقاومت کششی خوبی ارائه می‌دهد.&lt;/p&gt;
&lt;p dir="rtl"&gt;این چسب برای بسته‌بندی انواع محموله ها و بسته ها و همچنین کارتن‌های سبک تا سنگین (تا وزن ۲۰ کیلوگرم) مناسب است و به‌خوبی روی انواع سطوح مانند کارتن‌های لمینت، روغنی، سفید و قهوه‌ای می‌چسبد. طراحی آن به‌گونه‌ای است که به‌راحتی با &lt;a href="https://noruzkhan.com/product-category/mahsulat/tajhizatmashialat/machinechasbkesh/" target="_blank" rel="noopener"&gt;دستگاه چسب‌کش&lt;/a&gt; دستی یا مچی استفاده می‌شود و در فرآیند بسته‌بندی، دقت و سرعت را بالا می‌برد. رنگ‌های متنوع این محصول امکان علامت‌گذاری و سازمان‌دهی بسته‌ها را فراهم می‌کند و در عین حال برای کارهای تزئینی، صنایع دستی و لوازم تحریر نیز کاربرد دارد.&lt;/p&gt;
&lt;p dir="rtl"&gt;چسب جانسون با ضخامت</t>
  </si>
  <si>
    <t>2025-08-27 00:31:28</t>
  </si>
  <si>
    <t>2025-04-06 19:51:27</t>
  </si>
  <si>
    <t>2025-05-19 07:08:18</t>
  </si>
  <si>
    <t>193250</t>
  </si>
  <si>
    <t>2025-05-29 23:16:31</t>
  </si>
  <si>
    <t>2025-04-14 13:14:51</t>
  </si>
  <si>
    <t>2025-05-29 23:06:09</t>
  </si>
  <si>
    <t>2025-05-29 19:41:42</t>
  </si>
  <si>
    <t>273750</t>
  </si>
  <si>
    <t>2025-05-19 06:41:06</t>
  </si>
  <si>
    <t>217500</t>
  </si>
  <si>
    <t>2025-05-19 07:17:02</t>
  </si>
  <si>
    <t>2025-05-19 07:47:31</t>
  </si>
  <si>
    <t>732750</t>
  </si>
  <si>
    <t>2025-06-09 00:29:25</t>
  </si>
  <si>
    <t>271000</t>
  </si>
  <si>
    <t>2025-05-19 07:35:48</t>
  </si>
  <si>
    <t>591000</t>
  </si>
  <si>
    <t>2025-06-09 01:01:40</t>
  </si>
  <si>
    <t>298000</t>
  </si>
  <si>
    <t>&lt;strong&gt;چسب دو طرفه پلی استر شفاف 50 متری | عرض 1 سانت | مدل 6665&lt;/strong&gt;
چسب دو طرفه پلی استر شفاف مدل 6665 با طول 50 متر، عرض 1 سانتی‌متر و ضخامت 0.2 میلی‌متر، محصولی کاربردی و باکیفیت برای مصارف متنوع صنعتی و عمومی است. این چسب با طراحی ساده و عملکرد قوی، برای اتصال، تثبیت و لمینه کردن مواد مختلف به کار می‌رود و به دلیل ویژگی‌های فنی برجسته‌اش، گزینه‌ای قابل اعتماد برای پروژه‌های حرفه‌ای و روزمره محسوب می‌شود.
&lt;strong&gt;ویژگی‌های کلیدی&lt;/strong&gt;
جنس حامل: فیلم پلی‌استر (PET) شفاف که استحکام و دوام بالایی ارائه می‌دهد.
نوع چسب: چسب آکریلیک مبتنی بر حلال (Solvent Acrylic PSA) با چسبندگی قوی و پایدار.
لاینر آزادکننده: لاینر قرمز شفاف از جنس فیلم MOPP با روکش سیلیکون که جدا کردن چسب را آسان می‌کند.
چسبندگی و استحکام: چسبندگی به استیل ، که اتصالی محکم و بادوام را تضمین می‌کند.
مقاومت در برابر دما: مناسب برای دماهای منفی 10 تا مثبت 100 درجه سانتی‌گراد، با عملکرد پایدار در شرایط مختلف.
مقاومت در برابر رطوبت و UV: این چسب در برابر رطوبت و اشعه UV مقاوم است و برای استفاده در محیط‌های داخلی و خارجی مناسب است.
&lt;stro</t>
  </si>
  <si>
    <t>2025-08-20 19:09:22</t>
  </si>
  <si>
    <t>&lt;strong&gt;چسب دو طرفه ژله‌ای 3330&lt;/strong&gt;
چسب دو طرفه ژله‌ای 3330 محصولی با عملکرد بالا و کاربردهای متنوع است که برای اتصال دائمی در صنایع مختلف طراحی شده است. این چسب با ساختار منحصربه‌فرد خود، ترکیبی از استحکام، انعطاف‌پذیری و مقاومت در برابر شرایط محیطی را ارائه می‌دهد. با طول 5 متر و عرض‌های متنوع (1، 2، 3، 4 و 5 سانتی‌متر)، نیازهای گوناگون را برآورده کند.
&lt;strong&gt;ویژگی‌های کلیدی&lt;/strong&gt;
&lt;strong&gt;ساختار مقاوم&lt;/strong&gt;: این چسب از فوم اکریلیک با چگالی بالا به‌عنوان لایه حامل و چسب اکریلیک حساس به فشار (PSA) تشکیل شده است. لاینر قرمز رنگ از جنس فیلم پلی‌اتیلن با پوشش سیلیکون، جداسازی آسان و استفاده راحت را تضمین می‌کند.
&lt;strong&gt;مقاومت در برابر دما&lt;/strong&gt;: این چسب در بازه دمایی گسترده‌ای از -20 تا 120 درجه سانتی‌گراد عملکرد خود را حفظ می‌کند و برای محیط‌های با شرایط سخت مناسب است.
&lt;strong&gt;مقاومت در برابر رطوبت و مواد شیمیایی&lt;/strong&gt;: این محصول در برابر رطوبت، حلال‌ها، الکل، بنزین و روغن‌ها مقاوم است و برای استفاده در محیط‌های مرطوب یا شیمیایی ایده‌آل است.
&lt;strong&gt;مقاومت در برابر اشعه UV:&lt;/strong&gt; فو</t>
  </si>
  <si>
    <t>2025-08-19 20:50:02</t>
  </si>
  <si>
    <t>2025-08-19 21:26:02</t>
  </si>
  <si>
    <t>2025-08-20 01:30:28</t>
  </si>
  <si>
    <t>2025-08-20 01:35:46</t>
  </si>
  <si>
    <t>2025-08-20 01:47:58</t>
  </si>
  <si>
    <t>&lt;strong&gt;چسب دو طرفه سلولزی 50 متری | مدل 4440&lt;/strong&gt;
چسب دو طرفه سلولزی مدل 4440 یک محصول صنعتی با کیفیت بالا است که برای کاربردهای متنوع در صنایع مختلف طراحی شده است. این چسب با طول 50 متر و عرض‌های مختلف (0.5، 0.7، 0.9، 1 و 5 سانتی‌متر) عرضه می‌شود و با ضخامت‌های متفاوت، نیازهای گوناگون کاربران را برآورده می‌کند. این محصول با ساختار مقاوم و انعطاف‌پذیر خود، گزینه‌ای ایده‌آل برای اتصال مواد مختلف در شرایط محیطی متنوع است.
&lt;strong&gt;ساختار و ویژگی‌های فنی&lt;/strong&gt;
این چسب از سه لایه اصلی تشکیل شده است:
لایه حامل: فیلم سلولزی نازک و سبک، ساخته‌شده از پالپ طبیعی چوب یا گیاهان، که به‌عنوان پایه‌ای مقاوم و انعطاف‌پذیر عمل می‌کند.
لایه چسب: از نوع اکریلیک پایه حلال (Solvent Acrylic PSA) و چسبندگی اولیه مناسب. این چسب در برابر رطوبت و تابش UV مقاومت خوبی ارائه می‌دهد.
لاینر آزادکننده: کاغذ سیلیکونی سفید با ضخامت 95 میکرومتر، که جدا کردن چسب را آسان می‌کند.
ضخامت کل این چسب 195 میکرومتر است که شامل 100 میکرومتر چسب و حامل نیمه‌شفاف است.
&lt;strong&gt;مزایا&lt;/strong&gt;
مقاومت محیطی: این چسب در برابر رطوبت و اشعه UV مقاومت</t>
  </si>
  <si>
    <t>2025-08-20 11:51:41</t>
  </si>
  <si>
    <t>2025-08-20 12:13:19</t>
  </si>
  <si>
    <t>2025-08-20 12:18:16</t>
  </si>
  <si>
    <t>&lt;h1 dir="rtl" data-pm-slice="0 0 []"&gt;چسب دو طرفه فومی 25 متری | مدل ۵۵۵۰&lt;/h1&gt;
&lt;p dir="rtl"&gt;چسب دو طرفه فومی مدل ۵۵۵۰ محصولی باکیفیت و کاربردی است که برای اتصال و تثبیت قطعات در صنایع و کاربردهای مختلف طراحی شده است. این چسب با طول 25 متر و عرض‌های متنوع (۱، ۳، و ۵ سانتی‌متر) عرضه می‌شود. این محصول به دلیل ویژگی‌های فنی برجسته و انعطاف‌پذیری، انتخابی مناسب برای نیازهای صنعتی و خانگی است.&lt;/p&gt;
&lt;h2 dir="rtl"&gt;ویژگی‌های اصلی&lt;/h2&gt;
&lt;p dir="rtl"&gt;این چسب از یک لایه فوم مشکی (XPE Foam) به عنوان حامل استفاده می‌کند که باعث افزایش تماس سطحی و استحکام اتصال می‌شود. ضخامت کلی چسب (شامل فوم و چسب) حدود ۱۱۵۰ میکرون است. چسب به کار رفته در هر دو طرف، از نوع Acrylic PSA است که چسبندگی قوی و پایداری را تضمین می‌کند. لاینر آزادکننده این محصول، یک فیلم پلاستیکی آبی‌رنگ (PE silicon coated) با ضخامت ۸۰ میکرون  که جدا کردن آن را آسان می‌کند.&lt;/p&gt;
&lt;p dir="rtl"&gt;چسبندگی این محصول مقاومت مکانیکی بسیار بالایی دارد. این چسب در دمای بین ۵- تا ۸۰+ درجه سانتی‌گراد عملکرد مطلوبی دارد و در برابر رطوبت، اشعه UV و مواد شیمیایی مقاومت بالایی از خ</t>
  </si>
  <si>
    <t>2025-09-08 21:24:41</t>
  </si>
  <si>
    <t>2025-09-08 21:43:01</t>
  </si>
  <si>
    <t>2025-09-08 21:45:48</t>
  </si>
  <si>
    <t>&lt;h1 dir="rtl" data-pm-slice="0 0 []"&gt;چسب دو طرفه فومی ۵ متری | مدل ۵۵۵۰&lt;/h1&gt;
&lt;p dir="rtl"&gt;چسب دو طرفه فومی مدل ۵۵۵۰ محصولی باکیفیت و کاربردی است که برای اتصال و تثبیت قطعات در صنایع و کاربردهای مختلف طراحی شده است. این چسب با طول ۵ متر و عرض‌های متنوع (۱، ۲، ۳، ۴ و ۵ سانتی‌متر) عرضه می‌شود. این محصول به دلیل ویژگی‌های فنی برجسته و انعطاف‌پذیری، انتخابی مناسب برای نیازهای صنعتی و خانگی است.&lt;/p&gt;
&lt;h2 dir="rtl"&gt;ویژگی‌های اصلی&lt;/h2&gt;
&lt;p dir="rtl"&gt;این چسب از یک لایه فوم مشکی (XPE Foam) به عنوان حامل استفاده می‌کند که باعث افزایش تماس سطحی و استحکام اتصال می‌شود. ضخامت کلی چسب (شامل فوم و چسب) حدود ۱۱۵۰ میکرون است. چسب به کار رفته در هر دو طرف، از نوع Acrylic PSA است که چسبندگی قوی و پایداری را تضمین می‌کند. لاینر آزادکننده این محصول، یک فیلم پلاستیکی آبی‌رنگ (PE silicon coated) با ضخامت ۸۰ میکرون  که جدا کردن آن را آسان می‌کند.&lt;/p&gt;
&lt;p dir="rtl"&gt;چسبندگی این محصول مقاومت مکانیکی بسیار بالایی دارد. این چسب در دمای بین ۵- تا ۸۰+ درجه سانتی‌گراد عملکرد مطلوبی دارد و در برابر رطوبت، اشعه UV و مواد شیمیایی مقاومت بالایی ا</t>
  </si>
  <si>
    <t>2025-08-20 19:31:59</t>
  </si>
  <si>
    <t>2025-08-20 19:39:16</t>
  </si>
  <si>
    <t>2025-08-20 19:46:02</t>
  </si>
  <si>
    <t>2025-08-20 19:55:56</t>
  </si>
  <si>
    <t>NKH-050221-1540</t>
  </si>
  <si>
    <t>2025-08-20 20:38:09</t>
  </si>
  <si>
    <t>چسب همه کاره رازی Allplast با حجم 50 میلی‌لیتر، محصولی کاربردی و چند منظوره است که برای طیف گسترده‌ای از نیازهای چسبندگی در خانه، محل کار و مدرسه طراحی شده است. این چسب قدرتمند بر پایه پلیمر پلی وینیل کلراید، اتصالی فوری و مقاوم بین انواع مختلف مواد ایجاد می‌کند.
ویژگی‌های برجسته:
چسبندگی فوری و قدرتمند: اتصال سریع و محکم بین سطوح مختلف
کاربرد چندگانه: مناسب برای چسباندن کاغذ، شیشه، چینی، پلاستیک، چرم، پارچه، چوب و لاستیک
فرمول پیشرفته: قدرت چسبندگی بالا با دوام طولانی‌مدت
بسته‌بندی کاربردی: طراحی تیوبی برای استفاده آسان و دقیق
ساخت ایران: محصول با کیفیت داخلی با استانداردهای بالا
استفاده از چسب رازی Allplast بسیار ساده است: کافیست سطوح را تمیز و خشک کنید، لایه‌ای یکنواخت از چسب را روی هر دو سطح بمالید و بلافاصله آنها را به هم فشار دهید. خشک شدن سریع این چسب باعث می‌شود در کمترین زمان ممکن به نتیجه دلخواه برسید.
با رعایت نکات ایمنی و نگهداری در دمای 5 تا 30 درجه سانتی‌گراد، می‌توانید تا 12 ماه از این محصول کاربردی استفاده کنید. چسب همه کاره رازی، راه‌حلی مقرون به صرفه و قابل اعتماد برای تمامی نیازهای عموم</t>
  </si>
  <si>
    <t>2025-05-19 14:27:49</t>
  </si>
  <si>
    <t>چسب همه کاره رازی Allplast با حجم 100 میلی‌لیتر، محصولی کاربردی و چند منظوره است که برای طیف گسترده‌ای از نیازهای چسبندگی در خانه، محل کار و مدرسه طراحی شده است. این چسب قدرتمند بر پایه پلیمر پلی وینیل کلراید، اتصالی فوری و مقاوم بین انواع مختلف مواد ایجاد می‌کند.
ویژگی‌های برجسته:
چسبندگی فوری و قدرتمند: اتصال سریع و محکم بین سطوح مختلف
کاربرد چندگانه: مناسب برای چسباندن کاغذ، شیشه، چینی، پلاستیک، چرم، پارچه، چوب و لاستیک
فرمول پیشرفته: قدرت چسبندگی بالا با دوام طولانی‌مدت
بسته‌بندی کاربردی: طراحی تیوبی برای استفاده آسان و دقیق
ساخت ایران: محصول با کیفیت داخلی با استانداردهای بالا
استفاده از چسب رازی Allplast بسیار ساده است: کافیست سطوح را تمیز و خشک کنید، لایه‌ای یکنواخت از چسب را روی هر دو سطح بمالید و بلافاصله آنها را به هم فشار دهید. خشک شدن سریع این چسب باعث می‌شود در کمترین زمان ممکن به نتیجه دلخواه برسید.
با رعایت نکات ایمنی و نگهداری در دمای 5 تا 30 درجه سانتی‌گراد، می‌توانید تا 12 ماه از این محصول کاربردی استفاده کنید. چسب همه کاره رازی، راه‌حلی مقرون به صرفه و قابل اعتماد برای تمامی نیازهای عمو</t>
  </si>
  <si>
    <t>2025-05-19 14:14:22</t>
  </si>
  <si>
    <t>2025-04-21 21:27:13</t>
  </si>
  <si>
    <t>1325500</t>
  </si>
  <si>
    <t>2025-04-21 21:27:17</t>
  </si>
  <si>
    <t>2025-04-21 21:27:20</t>
  </si>
  <si>
    <t>2025-04-21 21:30:54</t>
  </si>
  <si>
    <t>2025-05-26 00:52:31</t>
  </si>
  <si>
    <t>2025-04-21 21:27:23</t>
  </si>
  <si>
    <t>2025-05-26 00:52:32</t>
  </si>
  <si>
    <t>2025-04-21 21:27:24</t>
  </si>
  <si>
    <t>2025-04-21 21:30:53</t>
  </si>
  <si>
    <t>&lt;span style="color: #0000ff;"&gt;+ دوخت کناره های سلفون های لبه چسب دار مطابق شکل زیر، 2 نوع است و از نظر عملکرد تفاوتی با یکدیگر ندارند. نوع دوخت کنار کیسه ها در کالای ارسالی، بر اساس موجودی روز خواهد بود. در صورتی که الزام به یک نوع دوخت خاص دارید، قبل از نهایی سازی سفارش در تماس با کارشناسان نوروزخان از موجودی آن مدل اطمینان یابید.&lt;/span&gt;
&lt;span style="color: #0000ff;"&gt;&lt;img class="size-medium wp-image-10017889836 aligncenter" src="https://noruzkhan.com/wp-content/uploads/انواع-لبه-ی-کیسه-های-سلفونی-لب-چسب-دار-در-فروشگاه-نوروزخان-300x137.jpg" alt="" width="300" height="137" /&gt;&lt;/span&gt;&lt;span style="color: #0000ff;"&gt;+ سایز درج شده مربوط به بخش مفید کیسه سلفونی است و تا 0.5 سانت تلرانس در هر یک از اضلاع کیسه محتمل است. &lt;/span&gt;
&lt;strong&gt;سلفون‌های لبه‌چسب‌دار؛ ترکیبی از کیفیت، ظاهر حرفه‌ای و کاربرد گسترده&lt;/strong&gt;
سلفون‌های لبه‌چسب‌دار یا Self Sealing OPP Bags یکی از پرکاربردترین بسته‌بندی‌های شفاف در بازار هستند. این پاکت‌ها با جنس OPP (پلی‌پروپیلن جهت‌دار) تولید می‌شوند؛ متریالی که به دلیل شفافیت بالا، استحکام مناس</t>
  </si>
  <si>
    <t>2025-05-26 00:52:36</t>
  </si>
  <si>
    <t>2025-05-26 00:52:37</t>
  </si>
  <si>
    <t>2025-05-12 20:04:37</t>
  </si>
  <si>
    <t>250750</t>
  </si>
  <si>
    <t>366500</t>
  </si>
  <si>
    <t>2025-05-30 08:30:22</t>
  </si>
  <si>
    <t>2267750</t>
  </si>
  <si>
    <t>2025-05-30 08:43:58</t>
  </si>
  <si>
    <t>2250000</t>
  </si>
  <si>
    <t>2025-05-30 08:45:30</t>
  </si>
  <si>
    <t>2392000</t>
  </si>
  <si>
    <t>2025-05-18 21:51:23</t>
  </si>
  <si>
    <t>2025-05-19 08:27:56</t>
  </si>
  <si>
    <t>&lt;span style="color: #333333"&gt;+ نکته مهم: &lt;/span&gt;&lt;span style="color: #333333"&gt;نایلون حبابدار ضربه گیر عرضه شده در فروشگاه اینترنتی نوروزخان از نوع گرید A می باشد.&lt;/span&gt;
+ رول های عرض 50 سانت، در حدود 90 تا 100 متر طول دارند.</t>
  </si>
  <si>
    <t>2025-05-24 18:08:42</t>
  </si>
  <si>
    <t>&lt;span style="color: #333333"&gt;+ نکته مهم: &lt;/span&gt;&lt;span style="color: #333333"&gt;نایلون حبابدار ضربه گیر عرضه شده در فروشگاه اینترنتی نوروزخان از نوع گرید A می باشد.&lt;/span&gt;
+ رول های عرض 150 سانت، در حدود 90 تا 100 متر طول دارند.</t>
  </si>
  <si>
    <t>2025-05-24 18:14:28</t>
  </si>
  <si>
    <t>&lt;strong&gt;کیسه نایلون دسته موزی (پانچی)&lt;/strong&gt;
کیسه نایلون دسته موزی که با نام کیسه دسته پانچی نیز شناخته می شود، یکی از پرکاربردترین و شکیل ترین انواع بسته بندی پلاستیکی برای فروشگاه ها، بوتیک ها و صنایع سبک محسوب می شود. طراحی جذاب، کیفیت بالا و تنوع کاربرد این محصول، آن را به انتخاب اول بسیاری از فروشگاه ها برای بسته بندی کالاهای خود تبدیل کرده است.
&lt;strong&gt;مشخصات فنی محصول&lt;/strong&gt;
– ابعاد رایج: 40×50، 35×45، 30×40، 25×35 و 20×30 سانتی متر
– رنگ کیسه: سفید و مشکی رنگ های رایج این محصول هستند. رنگ های سبز، قرمز، صورتی، بنفش، و ... هم بر اساس موجودی قابل عرضه می باشد.
– نوع دسته: دسته موزی (پانچی)
– نوع دوخت: بغل دوخت مقاوم
– مواد اولیه: ترکیبی از پلی اتیلن (PE) و پلی استر
– چاپ پذیری: قابل چاپ با روش های فلکسو، سیلک دستی یا ماشینی
&lt;strong&gt;مزایای استفاده از کیسه نایلون دسته موزی (پانچی)&lt;/strong&gt;
– مناسب برای چاپ برند و تبلیغات: جنس صاف و با کیفیت نایلون، قابلیت چاپ باکیفیت نام برند، لوگو یا پیام تبلیغاتی را فراهم می کند.
– تحمل وزن بالا: به دلیل استفاده از مواد اولیه درجه یک، این کیسه ها قابلیت حمل اجسام</t>
  </si>
  <si>
    <t>2025-05-28 22:35:23</t>
  </si>
  <si>
    <t>2025-05-28 23:12:38</t>
  </si>
  <si>
    <t>2025-05-28 23:18:29</t>
  </si>
  <si>
    <t>2025-05-28 23:20:30</t>
  </si>
  <si>
    <t>2025-06-04 13:59:42</t>
  </si>
  <si>
    <t>2025-06-09 18:37:03</t>
  </si>
  <si>
    <t>&lt;h2&gt;🗑️ کیسه زباله دسته رکابی ضخیم بسته ۱ کیلویی | انتخابی هوشمند برای نظافت بی‌دردسر&lt;/h2&gt;
اگر به دنبال کیسه زباله‌ای مقاوم، کاربردی و مقرون‌به‌صرفه هستید، کیسه زباله دسته رکابی ضخیم بسته ۱ کیلویی بهترین گزینه برای شماست. این محصول با طراحی دسته‌دار و ضخامت بالا، مناسب استفاده در منازل، ادارات، رستوران‌ها و محیط‌های صنعتی است.
&lt;h3&gt;✅ ویژگی‌های برجسته کیسه زباله دسته رکابی ضخیم:&lt;/h3&gt;
&lt;ul&gt;
 	&lt;li&gt;&lt;strong&gt;ضخامت بالا و مقاومت عالی&lt;/strong&gt; در برابر پارگی و نشتی&lt;/li&gt;
 	&lt;li&gt;&lt;strong&gt;دسته رکابی محکم&lt;/strong&gt; برای حمل آسان و بدون دردسر&lt;/li&gt;
 	&lt;li&gt;&lt;strong&gt;ظرفیت مناسب&lt;/strong&gt; برای جمع‌آوری حجم زیادی از زباله&lt;/li&gt;
 	&lt;li&gt;&lt;strong&gt;بسته‌بندی ۱ کیلویی&lt;/strong&gt; مقرون‌به‌صرفه و مناسب برای مصرف روزانه&lt;/li&gt;
 	&lt;li&gt;&lt;strong&gt;مناسب برای انواع سطل زباله&lt;/strong&gt; در سایزهای مختلف&lt;/li&gt;
&lt;/ul&gt;
&lt;h3&gt;🎯 چرا این کیسه زباله انتخاب مناسبی است؟&lt;/h3&gt;
کیسه زباله دسته رکابی ضخیم با استفاده از مواد اولیه باکیفیت تولید شده و در برابر زباله‌های تر و خشک مقاومت بالایی دارد. دسته‌های رکابی آن باعث می‌شود حمل و جابجایی زباله‌ها بدون تماس مستقیم و با راحتی</t>
  </si>
  <si>
    <t>2025-06-10 15:25:50</t>
  </si>
  <si>
    <t>&lt;span style="color: #0000ff"&gt;+مشتریان گرامی در نظر داشته باشند که در اکثر موارد رنگ درج شده در نام کالا رعایت می شود. ممکن است در بعضی موارد بر اساس موجودی روز، رنگ دیگری جایگزین بشود. لذا در صورتی که تاکید بر رعایت رنگ گونی تک لا -مطابق با آنچه در بخش اطلاعات محصول ذکر شده- دارید حتما آن را در تماس با کارشناسان فروش نوروزخان، مطرح فرمایید.&lt;/span&gt;
گونی پلاستیکی تک لایه یکی از پرکاربردترین و اقتصادی‌ترین انواع بسته‌بندی صنعتی به‌شمار می‌رود. این نوع گونی با طراحی ساده اما کاربردی، توانسته نیاز طیف گسترده‌ای از صنایع را پوشش دهد؛ از کشاورزی و مصالح ساختمانی گرفته تا محصولات شیمیایی و غذایی.
🛠 ویژگی‌ها و مزایا
- ساختار مقاوم: بافت پلی‌پروپیلن در این گونی‌ها مقاومت قابل‌توجهی در برابر پارگی و فشار فراهم می‌کند.
- وزن سبک: وزن کم محصول، حمل و نقل آسان و سریع را ممکن می‌سازد.
- قابلیت چاپ: امکان چاپ لوگو، برند یا اطلاعات محصول بر روی گونی برای افزایش هویت بصری و اطلاع‌رسانی دقیق.
⚙️ کاربردها
- حمل و نگهداری محصولات کشاورزی مانند برنج، گندم، کود شیمیایی و بذر
- بسته‌بندی مصالح ساختمانی مانند سیمان، شن، ماسه و گ</t>
  </si>
  <si>
    <t>2025-06-13 00:52:48</t>
  </si>
  <si>
    <t>2025-06-13 00:54:10</t>
  </si>
  <si>
    <t>2025-06-13 00:57:44</t>
  </si>
  <si>
    <t>2025-06-13 01:01:35</t>
  </si>
  <si>
    <t>2025-06-13 19:01:06</t>
  </si>
  <si>
    <t>2025-06-14 12:59:30</t>
  </si>
  <si>
    <t>2025-06-14 13:02:58</t>
  </si>
  <si>
    <t>2025-06-14 13:07:51</t>
  </si>
  <si>
    <t>2025-06-14 13:10:05</t>
  </si>
  <si>
    <t>2025-06-14 13:14:46</t>
  </si>
  <si>
    <t>2025-06-14 22:04:24</t>
  </si>
  <si>
    <t>2025-06-14 22:08:08</t>
  </si>
  <si>
    <t>2025-06-14 22:12:12</t>
  </si>
  <si>
    <t>2025-07-22 16:09:12</t>
  </si>
  <si>
    <t>2025-07-22 16:27:45</t>
  </si>
  <si>
    <t>2025-07-22 16:33:40</t>
  </si>
  <si>
    <t>کیسه زباله هونام رولی پرفراژدار سایز ۷۰ در ۹۰ سانتی‌متر محصولی باکیفیت و کاربردی است که برای مدیریت زباله در خانه، اداره، یا فضاهای عمومی طراحی شده است. این کیسه‌ها با طراحی پرفراژدار، استفاده آسان و دوخت محکم ارائه می‌شوند. این محصول با استانداردهای بالای کیفیت تولید شده و برای مصارف روزمره مناسب است.
&lt;strong&gt;ویژگی‌های محصول&lt;/strong&gt;
کیسه‌های زباله هونام با ابعاد ۷۰ در ۹۰ سانتی‌متر برای سطل‌های زباله استاندارد مناسب هستند. طراحی پرفراژدار امکان جداسازی آسان کیسه‌ها را فراهم می‌کند، و مواد باکیفیت آن‌ها از نشت و پارگی جلوگیری می‌کند.
&lt;strong&gt;کاربردها&lt;/strong&gt;
این کیسه‌ها برای استفاده در منازل، ادارات، و مکان‌های عمومی ایده‌آل هستند و به دلیل دوام بالا، می‌توانند زباله‌های سنگین را نیز تحمل کنند. لازم به ذکر است زباله های تیز همیشه باعث پارگی کیسه ها می شوند.
&lt;strong&gt;ملاحظات زیست‌محیطی&lt;/strong&gt;
توصیه می‌شود زباله‌ها را به‌صورت تفکیک‌شده دور بریزید.</t>
  </si>
  <si>
    <t>2025-08-07 18:00:19</t>
  </si>
  <si>
    <t>2025-08-16 20:19:06</t>
  </si>
  <si>
    <t>2025-08-16 21:40:36</t>
  </si>
  <si>
    <t>2025-08-16 21:49:46</t>
  </si>
  <si>
    <t>&lt;h2&gt;🗑️ کیسه زباله بی‌دسته ضخیم بسته ۱ کیلویی | مقاوم، اقتصادی و کاربردی&lt;/h2&gt;
کیسه زباله بی‌دسته ضخیم بسته ۱ کیلویی یکی از بهترین گزینه‌ها برای جمع‌آوری زباله‌های خانگی، اداری و صنعتی است. این محصول با ضخامت بالا و کیفیت ساخت مناسب، از نشت مایعات و پارگی جلوگیری کرده و تجربه‌ای مطمئن از نظافت را برای شما فراهم می‌کند.
&lt;h3&gt;✅ ویژگی‌های کیسه زباله بی‌دسته ضخیم:&lt;/h3&gt;
&lt;ul&gt;
 	&lt;li&gt;&lt;strong&gt;ضخامت بالا و مقاومت عالی&lt;/strong&gt; در برابر زباله‌های تر و خشک&lt;/li&gt;
 	&lt;li&gt;&lt;strong&gt;بدون دسته&lt;/strong&gt; برای استفاده در سطل‌های درب‌دار یا مکان‌هایی که نیاز به بسته شدن با گره دارند&lt;/li&gt;
 	&lt;li&gt;&lt;strong&gt;بسته‌بندی ۱ کیلویی&lt;/strong&gt; مناسب برای مصرف روزانه یا عمده&lt;/li&gt;
 	&lt;li&gt;&lt;strong&gt;دوخت محکم و یکنواخت&lt;/strong&gt; برای جلوگیری از نشتی و پارگی&lt;/li&gt;
 	&lt;li&gt;&lt;strong&gt;سازگار با محیط زیست&lt;/strong&gt; در صورت استفاده از مواد قابل بازیافت&lt;/li&gt;
&lt;/ul&gt;
&lt;h3&gt;🎯 مزایای استفاده از کیسه زباله بی‌دسته ضخیم:&lt;/h3&gt;
&lt;ul&gt;
 	&lt;li&gt;مناسب برای &lt;strong&gt;سطل‌های زباله بزرگ و صنعتی&lt;/strong&gt;&lt;/li&gt;
 	&lt;li&gt;قابل استفاده در &lt;strong&gt;آشپزخانه‌ها، ادارات، بیمارستان‌ها و کارگاه‌ها&lt;/strong</t>
  </si>
  <si>
    <t>2025-08-16 23:06:57</t>
  </si>
  <si>
    <t>2025-08-16 23:21:25</t>
  </si>
  <si>
    <t>2025-08-16 23:36:13</t>
  </si>
  <si>
    <t>2025-08-16 23:45:51</t>
  </si>
  <si>
    <t>2025-08-16 23:56:36</t>
  </si>
  <si>
    <t>2025-08-17 20:23:44</t>
  </si>
  <si>
    <t>2025-08-20 12:03:17</t>
  </si>
  <si>
    <t>2025-08-20 12:07:57</t>
  </si>
  <si>
    <t>&lt;h1 dir="rtl" data-pm-slice="0 0 []"&gt;ساک دستی پارچه‌ای دوختی (اسپان‌باند)&lt;/h1&gt;
&lt;p dir="rtl"&gt;ساک دستی پارچه‌ای دوختی (اسپان‌باند) محصولی کاربردی و مقاوم است که برای استفاده روزمره و حمل آسان طراحی شده است. این ساک‌ها از پارچه اسپان‌باند، ماده‌ای سبک و بادوام، تولید می‌شوند که استحکام بالایی در برابر پارگی و فشار دارد. این محصول گزینه‌ای مناسب برای خرید، حمل وسایل شخصی یا حتی استفاده به‌عنوان بسته‌بندی هدیه است.&lt;/p&gt;
&lt;p dir="rtl"&gt;ساک‌های دستی در سایزهای متنوع 25×25، 32×40، 40×50 و 60×50 سانتی‌متر عرضه می‌شوند تا پاسخگوی نیازهای مختلف باشند. چه به دنبال سایزی کوچک برای وسایل سبک باشید و چه به سایزی بزرگ برای خریدهای حجیم، این محصول با تنوع ابعاد خود انعطاف‌پذیری بالایی ارائه می‌دهد.&lt;/p&gt;
&lt;p dir="rtl"&gt;این ساک‌ها در رنگ‌های جذاب و متنوع شامل سفید، مشکی، قرمز، زرد، نقره‌ای، نسکافه‌ای و بژ موجود هستند که به شما امکان انتخاب مطابق با سلیقه یا کاربرد موردنظر را می‌دهند. طراحی ساده و دسته‌های محکم دوختی، حمل آسان و مطمئن را تضمین می‌کند.&lt;/p&gt;
&lt;p dir="rtl"&gt;پارچه اسپان‌باند به‌کاررفته در این ساک‌ها نه‌تنها سبک و مقاوم است،</t>
  </si>
  <si>
    <t>2025-08-31 23:01:26</t>
  </si>
  <si>
    <t>2025-08-31 01:18:48</t>
  </si>
  <si>
    <t>133250</t>
  </si>
  <si>
    <t>2025-08-31 23:08:40</t>
  </si>
  <si>
    <t>194500</t>
  </si>
  <si>
    <t>2025-08-31 23:10:16</t>
  </si>
  <si>
    <t>85250</t>
  </si>
  <si>
    <t>&lt;span style="color: #333333;"&gt;+ نکته مهم: &lt;/span&gt;&lt;span style="color: #333333;"&gt;نایلون حبابدار ضربه گیر عرضه شده در فروشگاه اینترنتی نوروزخان از نوع گرید A می باشد.&lt;/span&gt;
+ هر واحد از این محصول، شامل یک رول با عرض 100 سانت و با طول 5 متر است. کاربران گرامی می توانند بر اساس نیازهای خود، در فروشگاه اینترنتی نوروزخان به انتخاب رول های کامل 100 متری و یا رول های 5 متری بپردازند.</t>
  </si>
  <si>
    <t>2025-09-06 01:31:32</t>
  </si>
  <si>
    <t>NKH-0502211500</t>
  </si>
  <si>
    <t>&lt;span style="color: #333333;"&gt;+ نکته مهم: &lt;/span&gt;&lt;span style="color: #333333;"&gt;نایلون حبابدار ضربه گیر عرضه شده در فروشگاه اینترنتی نوروزخان از نوع گرید A می باشد.&lt;/span&gt;
+ رول های حبابدار با عرض 100 سانت، در حدود 45 تا 50 متر طول دارند.</t>
  </si>
  <si>
    <t>2025-09-21 03:05:43</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</si>
  <si>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&lt;strong&gt;کیسه زباله فله ای دسته دار&lt;/strong&gt;
کیسه زباله فله ای بی‌دسته یکی از بهترین گزینه‌ها برای جمع‌آوری زباله‌های خانگی، اداری و صنعتی است. این محصول با ضخامت بالا و کیفیت ساخت مناسب، از نشت مایعات و پارگی جلوگیری کرده و تجربه‌ای مطمئن از نظافت را برای شما فراهم می‌کند.
&lt;strong&gt;ویژگی‌های کیسه زباله فله ای دسته دار:&lt;/strong&gt;
ضخامت بالا و مقاومت عالی در برابر زباله‌های تر و خشک
بسته‌بندی ۱ کیلویی مناسب برای مصرف روزانه یا عمده
دوخت محکم و یکنواخت برای جلوگیری از نشتی و پارگی
&lt;strong&gt;مزایای استفاده از کیسه زباله فله ای دسته دار:&lt;/strong&gt;
مناسب برای سطل‌های زبال</t>
  </si>
  <si>
    <t>2025-09-30 17:44:42</t>
  </si>
  <si>
    <t>2025-09-30 17:44:43</t>
  </si>
  <si>
    <t>2025-09-30 17:44:44</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</si>
  <si>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&lt;strong&gt;کیسه زباله بی‌دسته&lt;/strong&gt;
کیسه زباله فله ای بی‌دسته یکی از بهترین گزینه‌ها برای جمع‌آوری زباله‌های خانگی، اداری و صنعتی است. این محصول با ضخامت بالا و کیفیت ساخت مناسب، از نشت مایعات و پارگی جلوگیری کرده و تجربه‌ای مطمئن از نظافت را برای شما فراهم می‌کند.
&lt;strong&gt;ویژگی‌های کیسه زباله بی‌دسته فله ای:&lt;/strong&gt;
ضخامت بالا و مقاومت عالی در برابر زباله‌های تر و خشک
بدون دسته برای استفاده در سطل‌های درب‌دار یا مکان‌هایی که نیاز به بسته شدن با گره دارند
بسته‌بندی ۱ کیلویی مناسب برای مصرف روزانه یا عمده
دوخت محکم و یکنواخت برای جلوگیری از نشتی و پارگی
قیمت به</t>
  </si>
  <si>
    <t>2025-09-30 17:44:45</t>
  </si>
  <si>
    <t>2025-09-30 17:44:56</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</si>
  <si>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&lt;strong&gt;کیسه زباله بی‌دسته&lt;/strong&gt;
کیسه زباله فله ای بی‌دسته یکی از بهترین گزینه‌ها برای جمع‌آوری زباله‌های خانگی، اداری و صنعتی است. این محصول با ضخامت بالا و کیفیت ساخت مناسب، از نشت مایعات و پارگی جلوگیری کرده و تجربه‌ای مطمئن از نظافت را برای شما فراهم می‌کند.
&lt;strong&gt;ویژگی‌های کیسه زباله بی‌دسته فله ای:&lt;/strong&gt;
ضخامت بالا و مقاومت عالی در برابر زباله‌های تر و خشک
بدون دسته برای استفاده در سطل‌های درب‌دار یا مکان‌هایی که نیاز به بسته شدن با گره دارند
بسته‌بندی ۱ کیلویی مناسب برای مصرف روزانه یا عمده
دوخت محکم و یکنواخت برای جلوگیری از نشتی و پارگی
قیمت به</t>
  </si>
  <si>
    <t>2025-09-30 17:44:57</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</si>
  <si>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بفرمایید.&lt;/span&gt;
کیسه زباله بی‌دسته
کیسه زباله فله ای بی‌دسته یکی از بهترین گزینه‌ها برای جمع‌آوری زباله‌های خانگی، اداری و صنعتی اس</t>
  </si>
  <si>
    <t>2025-09-30 17:44:58</t>
  </si>
  <si>
    <t>&lt;strong&gt;چسب دو طرفه پلی استر شفاف 25 متری | عرض 1 سانت | مدل 6665&lt;/strong&gt;
چسب دو طرفه پلی استر شفاف مدل 6665 با طول 25 متر، عرض 1 سانتی‌متر و ضخامت 0.2 میلی‌متر، محصولی کاربردی و باکیفیت برای مصارف متنوع صنعتی و عمومی است. این چسب با طراحی ساده و عملکرد قوی، برای اتصال، تثبیت و لمینه کردن مواد مختلف به کار می‌رود و به دلیل ویژگی‌های فنی برجسته‌اش، گزینه‌ای قابل اعتماد برای پروژه‌های حرفه‌ای و روزمره محسوب می‌شود.
&lt;strong&gt;ویژگی‌های کلیدی&lt;/strong&gt;
جنس حامل: فیلم پلی‌استر (PET) شفاف که استحکام و دوام بالایی ارائه می‌دهد.
نوع چسب: چسب آکریلیک مبتنی بر حلال (Solvent Acrylic PSA) با چسبندگی قوی و پایدار.
لاینر آزادکننده: لاینر قرمز شفاف از جنس فیلم MOPP با روکش سیلیکون که جدا کردن چسب را آسان می‌کند.
چسبندگی و استحکام: چسبندگی به استیل ، که اتصالی محکم و بادوام را تضمین می‌کند.
مقاومت در برابر دما: مناسب برای دماهای منفی 10 تا مثبت 100 درجه سانتی‌گراد، با عملکرد پایدار در شرایط مختلف.
مقاومت در برابر رطوبت و UV: این چسب در برابر رطوبت و اشعه UV مقاوم است و برای استفاده در محیط‌های داخلی و خارجی مناسب است.
&lt;stro</t>
  </si>
  <si>
    <t>2025-10-04 10:56:33</t>
  </si>
  <si>
    <t>2025-10-18 08:42:34</t>
  </si>
  <si>
    <t>2025-11-12 15:35:31</t>
  </si>
  <si>
    <t>عرض</t>
  </si>
  <si>
    <t>طول</t>
  </si>
  <si>
    <t>| 10*12 ضخیم | بسته 1 کیلویی</t>
  </si>
  <si>
    <t>| 10*12 حح | بسته 1 کیلویی</t>
  </si>
  <si>
    <t xml:space="preserve"> 10*12 حح</t>
  </si>
  <si>
    <t>10*12</t>
  </si>
  <si>
    <t>| 10*12 نازک | بسته 1 کیلویی</t>
  </si>
  <si>
    <t>| 10*15 ضخیم | بسته 1 کیلویی</t>
  </si>
  <si>
    <t>| 10*15 حح | بسته 1 کیلویی</t>
  </si>
  <si>
    <t xml:space="preserve"> 10*15 حح</t>
  </si>
  <si>
    <t>10*15</t>
  </si>
  <si>
    <t>| 10*15 نازک | بسته 1 کیلویی</t>
  </si>
  <si>
    <t>| 10*20 ضخیم | بسته 1 کیلویی</t>
  </si>
  <si>
    <t>| 10*20 حح | بسته 1 کیلویی</t>
  </si>
  <si>
    <t xml:space="preserve"> 10*20 حح</t>
  </si>
  <si>
    <t>10*20</t>
  </si>
  <si>
    <t>| 10*20 نازک | بسته 1 کیلویی</t>
  </si>
  <si>
    <t>| 10*25 ضخیم | بسته 1 کیلویی</t>
  </si>
  <si>
    <t>| 10*25 حح | بسته 1 کیلویی</t>
  </si>
  <si>
    <t xml:space="preserve"> 10*25 حح</t>
  </si>
  <si>
    <t>10*25</t>
  </si>
  <si>
    <t>| 10*25 نازک | بسته 1 کیلویی</t>
  </si>
  <si>
    <t>| 10*30 ضخیم | بسته 1 کیلویی</t>
  </si>
  <si>
    <t>| 10*30 حح | بسته 1 کیلویی</t>
  </si>
  <si>
    <t xml:space="preserve"> 10*30 حح</t>
  </si>
  <si>
    <t>10*30</t>
  </si>
  <si>
    <t>| 10*30 نازک | بسته 1 کیلویی</t>
  </si>
  <si>
    <t>| 10*35 ضخیم | بسته 1 کیلویی</t>
  </si>
  <si>
    <t>| 10*35 حح | بسته 1 کیلویی</t>
  </si>
  <si>
    <t xml:space="preserve"> 10*35 حح</t>
  </si>
  <si>
    <t>10*35</t>
  </si>
  <si>
    <t>| 10*35 نازک | بسته 1 کیلویی</t>
  </si>
  <si>
    <t>| 11*25 ضخیم | بسته 1 کیلویی</t>
  </si>
  <si>
    <t>| 11*25 حح | بسته 1 کیلویی</t>
  </si>
  <si>
    <t xml:space="preserve"> 11*25 حح</t>
  </si>
  <si>
    <t>11*25</t>
  </si>
  <si>
    <t>| 11*25 نازک | بسته 1 کیلویی</t>
  </si>
  <si>
    <t>| 11*30 ضخیم | بسته 1 کیلویی</t>
  </si>
  <si>
    <t>| 11*30 حح | بسته 1 کیلویی</t>
  </si>
  <si>
    <t xml:space="preserve"> 11*30 حح</t>
  </si>
  <si>
    <t>11*30</t>
  </si>
  <si>
    <t>| 11*30 نازک | بسته 1 کیلویی</t>
  </si>
  <si>
    <t>| 11*35 ضخیم | بسته 1 کیلویی</t>
  </si>
  <si>
    <t>| 11*35 حح | بسته 1 کیلویی</t>
  </si>
  <si>
    <t xml:space="preserve"> 11*35 حح</t>
  </si>
  <si>
    <t>11*35</t>
  </si>
  <si>
    <t>| 11*35 نازک | بسته 1 کیلویی</t>
  </si>
  <si>
    <t>| 12*25 ضخیم | بسته 1 کیلویی</t>
  </si>
  <si>
    <t>| 12*25 حح | بسته 1 کیلویی</t>
  </si>
  <si>
    <t xml:space="preserve"> 12*25 حح</t>
  </si>
  <si>
    <t>12*25</t>
  </si>
  <si>
    <t>| 12*25 نازک | بسته 1 کیلویی</t>
  </si>
  <si>
    <t>| 12*30 ضخیم | بسته 1 کیلویی</t>
  </si>
  <si>
    <t>| 12*30 حح | بسته 1 کیلویی</t>
  </si>
  <si>
    <t xml:space="preserve"> 12*30 حح</t>
  </si>
  <si>
    <t>12*30</t>
  </si>
  <si>
    <t>| 12*30 نازک | بسته 1 کیلویی</t>
  </si>
  <si>
    <t>| 12*35 ضخیم | بسته 1 کیلویی</t>
  </si>
  <si>
    <t>| 12*35 حح | بسته 1 کیلویی</t>
  </si>
  <si>
    <t xml:space="preserve"> 12*35 حح</t>
  </si>
  <si>
    <t>12*35</t>
  </si>
  <si>
    <t>| 12*35 نازک | بسته 1 کیلویی</t>
  </si>
  <si>
    <t>| 13*16 ضخیم | بسته 1 کیلویی</t>
  </si>
  <si>
    <t>| 13*16 حح | بسته 1 کیلویی</t>
  </si>
  <si>
    <t xml:space="preserve"> 13*16 حح</t>
  </si>
  <si>
    <t>13*16</t>
  </si>
  <si>
    <t>| 13*16 نازک | بسته 1 کیلویی</t>
  </si>
  <si>
    <t>| 13*20 ضخیم | بسته 1 کیلویی</t>
  </si>
  <si>
    <t>| 13*20 حح | بسته 1 کیلویی</t>
  </si>
  <si>
    <t xml:space="preserve"> 13*20 حح</t>
  </si>
  <si>
    <t>13*20</t>
  </si>
  <si>
    <t>| 13*20 نازک | بسته 1 کیلویی</t>
  </si>
  <si>
    <t>| 13*25 ضخیم | بسته 1 کیلویی</t>
  </si>
  <si>
    <t>| 13*25 حح | بسته 1 کیلویی</t>
  </si>
  <si>
    <t xml:space="preserve"> 13*25 حح</t>
  </si>
  <si>
    <t>13*25</t>
  </si>
  <si>
    <t>| 13*25 نازک | بسته 1 کیلویی</t>
  </si>
  <si>
    <t>| 13*30 ضخیم | بسته 1 کیلویی</t>
  </si>
  <si>
    <t>| 13*30 حح | بسته 1 کیلویی</t>
  </si>
  <si>
    <t xml:space="preserve"> 13*30 حح</t>
  </si>
  <si>
    <t>13*30</t>
  </si>
  <si>
    <t>| 13*30 نازک | بسته 1 کیلویی</t>
  </si>
  <si>
    <t>| 14*20 ضخیم | بسته 1 کیلویی</t>
  </si>
  <si>
    <t>| 14*20 حح | بسته 1 کیلویی</t>
  </si>
  <si>
    <t xml:space="preserve"> 14*20 حح</t>
  </si>
  <si>
    <t>14*20</t>
  </si>
  <si>
    <t>| 14*20 نازک | بسته 1 کیلویی</t>
  </si>
  <si>
    <t>| 14*25 ضخیم | بسته 1 کیلویی</t>
  </si>
  <si>
    <t>| 14*25 حح | بسته 1 کیلویی</t>
  </si>
  <si>
    <t xml:space="preserve"> 14*25 حح</t>
  </si>
  <si>
    <t>14*25</t>
  </si>
  <si>
    <t>| 14*25 نازک | بسته 1 کیلویی</t>
  </si>
  <si>
    <t>| 14*30 ضخیم | بسته 1 کیلویی</t>
  </si>
  <si>
    <t>| 14*30 حح | بسته 1 کیلویی</t>
  </si>
  <si>
    <t xml:space="preserve"> 14*30 حح</t>
  </si>
  <si>
    <t>14*30</t>
  </si>
  <si>
    <t>| 14*30 نازک | بسته 1 کیلویی</t>
  </si>
  <si>
    <t>| 14*35 ضخیم | بسته 1 کیلویی</t>
  </si>
  <si>
    <t>| 14*35 حح | بسته 1 کیلویی</t>
  </si>
  <si>
    <t xml:space="preserve"> 14*35 حح</t>
  </si>
  <si>
    <t>14*35</t>
  </si>
  <si>
    <t>| 14*35 نازک | بسته 1 کیلویی</t>
  </si>
  <si>
    <t>| 14*40 ضخیم | بسته 1 کیلویی</t>
  </si>
  <si>
    <t>| 14*40 حح | بسته 1 کیلویی</t>
  </si>
  <si>
    <t xml:space="preserve"> 14*40 حح</t>
  </si>
  <si>
    <t>14*40</t>
  </si>
  <si>
    <t>| 14*40 نازک | بسته 1 کیلویی</t>
  </si>
  <si>
    <t>| 15*20 ضخیم | بسته 1 کیلویی</t>
  </si>
  <si>
    <t>| 15*20 حح | بسته 1 کیلویی</t>
  </si>
  <si>
    <t xml:space="preserve"> 15*20 حح</t>
  </si>
  <si>
    <t>15*20</t>
  </si>
  <si>
    <t>| 15*20 نازک | بسته 1 کیلویی</t>
  </si>
  <si>
    <t>| 15*25 ضخیم | بسته 1 کیلویی</t>
  </si>
  <si>
    <t>| 15*25 حح | بسته 1 کیلویی</t>
  </si>
  <si>
    <t xml:space="preserve"> 15*25 حح</t>
  </si>
  <si>
    <t>15*25</t>
  </si>
  <si>
    <t>| 15*25 نازک | بسته 1 کیلویی</t>
  </si>
  <si>
    <t>| 15*30 ضخیم | بسته 1 کیلویی</t>
  </si>
  <si>
    <t>| 15*30 حح | بسته 1 کیلویی</t>
  </si>
  <si>
    <t xml:space="preserve"> 15*30 حح</t>
  </si>
  <si>
    <t>15*30</t>
  </si>
  <si>
    <t>| 15*30 نازک | بسته 1 کیلویی</t>
  </si>
  <si>
    <t>| 15*35 ضخیم | بسته 1 کیلویی</t>
  </si>
  <si>
    <t>| 15*35 حح | بسته 1 کیلویی</t>
  </si>
  <si>
    <t xml:space="preserve"> 15*35 حح</t>
  </si>
  <si>
    <t>15*35</t>
  </si>
  <si>
    <t>| 15*35 نازک | بسته 1 کیلویی</t>
  </si>
  <si>
    <t>| 15*40 ضخیم | بسته 1 کیلویی</t>
  </si>
  <si>
    <t>| 15*40 حح | بسته 1 کیلویی</t>
  </si>
  <si>
    <t xml:space="preserve"> 15*40 حح</t>
  </si>
  <si>
    <t>15*40</t>
  </si>
  <si>
    <t>| 15*40 نازک | بسته 1 کیلویی</t>
  </si>
  <si>
    <t>| 16*25 ضخیم | بسته 1 کیلویی</t>
  </si>
  <si>
    <t>| 16*25 حح | بسته 1 کیلویی</t>
  </si>
  <si>
    <t xml:space="preserve"> 16*25 حح</t>
  </si>
  <si>
    <t>16*25</t>
  </si>
  <si>
    <t>| 16*25 نازک | بسته 1 کیلویی</t>
  </si>
  <si>
    <t>| 16*30 ضخیم | بسته 1 کیلویی</t>
  </si>
  <si>
    <t>| 16*30 حح | بسته 1 کیلویی</t>
  </si>
  <si>
    <t xml:space="preserve"> 16*30 حح</t>
  </si>
  <si>
    <t>16*30</t>
  </si>
  <si>
    <t>| 16*30 نازک | بسته 1 کیلویی</t>
  </si>
  <si>
    <t>| 16*35 ضخیم | بسته 1 کیلویی</t>
  </si>
  <si>
    <t>| 16*35 حح | بسته 1 کیلویی</t>
  </si>
  <si>
    <t xml:space="preserve"> 16*35 حح</t>
  </si>
  <si>
    <t>16*35</t>
  </si>
  <si>
    <t>| 16*35 نازک | بسته 1 کیلویی</t>
  </si>
  <si>
    <t>| 18*25 ضخیم | بسته 1 کیلویی</t>
  </si>
  <si>
    <t>| 18*25 حح | بسته 1 کیلویی</t>
  </si>
  <si>
    <t xml:space="preserve"> 18*25 حح</t>
  </si>
  <si>
    <t>18*25</t>
  </si>
  <si>
    <t>| 18*25 نازک | بسته 1 کیلویی</t>
  </si>
  <si>
    <t>| 20*25 ضخیم | بسته 1 کیلویی</t>
  </si>
  <si>
    <t>| 20*25 حح | بسته 1 کیلویی</t>
  </si>
  <si>
    <t xml:space="preserve"> 20*25 حح</t>
  </si>
  <si>
    <t>20*25</t>
  </si>
  <si>
    <t>| 20*25 نازک | بسته 1 کیلویی</t>
  </si>
  <si>
    <t>| 20*30 ضخیم | بسته 1 کیلویی</t>
  </si>
  <si>
    <t>| 20*30 حح | بسته 1 کیلویی</t>
  </si>
  <si>
    <t xml:space="preserve"> 20*30 حح</t>
  </si>
  <si>
    <t>20*30</t>
  </si>
  <si>
    <t>| 20*30 نازک | بسته 1 کیلویی</t>
  </si>
  <si>
    <t>| 20*40 ضخیم | بسته 1 کیلویی</t>
  </si>
  <si>
    <t>| 20*40 حح | بسته 1 کیلویی</t>
  </si>
  <si>
    <t xml:space="preserve"> 20*40 حح</t>
  </si>
  <si>
    <t>20*40</t>
  </si>
  <si>
    <t>| 20*40 نازک | بسته 1 کیلویی</t>
  </si>
  <si>
    <t>| 23*35 ضخیم | بسته 1 کیلویی</t>
  </si>
  <si>
    <t>| 23*35 حح | بسته 1 کیلویی</t>
  </si>
  <si>
    <t xml:space="preserve"> 23*35 حح</t>
  </si>
  <si>
    <t>23*35</t>
  </si>
  <si>
    <t>| 23*35 نازک | بسته 1 کیلویی</t>
  </si>
  <si>
    <t>| 25*35 ضخیم | بسته 1 کیلویی</t>
  </si>
  <si>
    <t>| 25*35 حح | بسته 1 کیلویی</t>
  </si>
  <si>
    <t xml:space="preserve"> 25*35 حح</t>
  </si>
  <si>
    <t>25*35</t>
  </si>
  <si>
    <t>| 25*35 نازک | بسته 1 کیلویی</t>
  </si>
  <si>
    <t>| 25*40 ضخیم | بسته 1 کیلویی</t>
  </si>
  <si>
    <t>| 25*40 حح | بسته 1 کیلویی</t>
  </si>
  <si>
    <t xml:space="preserve"> 25*40 حح</t>
  </si>
  <si>
    <t>25*40</t>
  </si>
  <si>
    <t>| 25*40 نازک | بسته 1 کیلویی</t>
  </si>
  <si>
    <t>| 28*40 ضخیم | بسته 1 کیلویی</t>
  </si>
  <si>
    <t>| 28*40 حح | بسته 1 کیلویی</t>
  </si>
  <si>
    <t xml:space="preserve"> 28*40 حح</t>
  </si>
  <si>
    <t>28*40</t>
  </si>
  <si>
    <t>| 28*40 نازک | بسته 1 کیلویی</t>
  </si>
  <si>
    <t>| 28*45 ضخیم | بسته 1 کیلویی</t>
  </si>
  <si>
    <t>| 28*45 حح | بسته 1 کیلویی</t>
  </si>
  <si>
    <t xml:space="preserve"> 28*45 حح</t>
  </si>
  <si>
    <t>28*45</t>
  </si>
  <si>
    <t>| 28*45 نازک | بسته 1 کیلویی</t>
  </si>
  <si>
    <t>| 30*40 ضخیم | بسته 1 کیلویی</t>
  </si>
  <si>
    <t>| 30*40 حح | بسته 1 کیلویی</t>
  </si>
  <si>
    <t xml:space="preserve"> 30*40 حح</t>
  </si>
  <si>
    <t>30*40</t>
  </si>
  <si>
    <t>| 30*40 نازک | بسته 1 کیلویی</t>
  </si>
  <si>
    <t>| 30*45 ضخیم | بسته 1 کیلویی</t>
  </si>
  <si>
    <t>| 30*45 حح | بسته 1 کیلویی</t>
  </si>
  <si>
    <t xml:space="preserve"> 30*45 حح</t>
  </si>
  <si>
    <t>30*45</t>
  </si>
  <si>
    <t>| 30*45 نازک | بسته 1 کیلویی</t>
  </si>
  <si>
    <t>| 32*40 ضخیم | بسته 1 کیلویی</t>
  </si>
  <si>
    <t>| 32*40 حح | بسته 1 کیلویی</t>
  </si>
  <si>
    <t xml:space="preserve"> 32*40 حح</t>
  </si>
  <si>
    <t>32*40</t>
  </si>
  <si>
    <t>| 32*40 نازک | بسته 1 کیلویی</t>
  </si>
  <si>
    <t>| 32*45 ضخیم | بسته 1 کیلویی</t>
  </si>
  <si>
    <t>| 32*45 حح | بسته 1 کیلویی</t>
  </si>
  <si>
    <t xml:space="preserve"> 32*45 حح</t>
  </si>
  <si>
    <t>32*45</t>
  </si>
  <si>
    <t>| 32*45 نازک | بسته 1 کیلویی</t>
  </si>
  <si>
    <t>| 35*45 ضخیم | بسته 1 کیلویی</t>
  </si>
  <si>
    <t>| 35*45 حح | بسته 1 کیلویی</t>
  </si>
  <si>
    <t xml:space="preserve"> 35*45 حح</t>
  </si>
  <si>
    <t>35*45</t>
  </si>
  <si>
    <t>| 35*45 نازک | بسته 1 کیلویی</t>
  </si>
  <si>
    <t>| 35*50 ضخیم | بسته 1 کیلویی</t>
  </si>
  <si>
    <t>| 35*50 حح | بسته 1 کیلویی</t>
  </si>
  <si>
    <t xml:space="preserve"> 35*50 حح</t>
  </si>
  <si>
    <t>35*50</t>
  </si>
  <si>
    <t>| 35*50 نازک | بسته 1 کیلویی</t>
  </si>
  <si>
    <t>| 35*60 ضخیم | بسته 1 کیلویی</t>
  </si>
  <si>
    <t>| 35*60 حح | بسته 1 کیلویی</t>
  </si>
  <si>
    <t xml:space="preserve"> 35*60 حح</t>
  </si>
  <si>
    <t>35*60</t>
  </si>
  <si>
    <t>| 35*60 نازک | بسته 1 کیلویی</t>
  </si>
  <si>
    <t>| 4*20 ضخیم | بسته 1 کیلویی</t>
  </si>
  <si>
    <t>| 4*20 حح | بسته 1 کیلویی</t>
  </si>
  <si>
    <t xml:space="preserve"> 4*20 حح</t>
  </si>
  <si>
    <t>4*20</t>
  </si>
  <si>
    <t>| 4*20 نازک | بسته 1 کیلویی</t>
  </si>
  <si>
    <t>| 4*25 ضخیم | بسته 1 کیلویی</t>
  </si>
  <si>
    <t>| 4*25 حح | بسته 1 کیلویی</t>
  </si>
  <si>
    <t xml:space="preserve"> 4*25 حح</t>
  </si>
  <si>
    <t>4*25</t>
  </si>
  <si>
    <t>| 4*25 نازک | بسته 1 کیلویی</t>
  </si>
  <si>
    <t>| 4*9 ضخیم | بسته 1 کیلویی</t>
  </si>
  <si>
    <t>| 4*9 حح | بسته 1 کیلویی</t>
  </si>
  <si>
    <t xml:space="preserve"> 4*9 حح</t>
  </si>
  <si>
    <t>4*9</t>
  </si>
  <si>
    <t>| 4*9 نازک | بسته 1 کیلویی</t>
  </si>
  <si>
    <t>| 40*50 ضخیم | بسته 1 کیلویی</t>
  </si>
  <si>
    <t>| 40*50 حح | بسته 1 کیلویی</t>
  </si>
  <si>
    <t xml:space="preserve"> 40*50 حح</t>
  </si>
  <si>
    <t>40*50</t>
  </si>
  <si>
    <t>| 40*50 نازک | بسته 1 کیلویی</t>
  </si>
  <si>
    <t>| 40*60 ضخیم | بسته 1 کیلویی</t>
  </si>
  <si>
    <t>| 40*60 حح | بسته 1 کیلویی</t>
  </si>
  <si>
    <t xml:space="preserve"> 40*60 حح</t>
  </si>
  <si>
    <t>40*60</t>
  </si>
  <si>
    <t>| 40*60 نازک | بسته 1 کیلویی</t>
  </si>
  <si>
    <t>| 45*55 ضخیم | بسته 1 کیلویی</t>
  </si>
  <si>
    <t>| 45*55 حح | بسته 1 کیلویی</t>
  </si>
  <si>
    <t xml:space="preserve"> 45*55 حح</t>
  </si>
  <si>
    <t>45*55</t>
  </si>
  <si>
    <t>| 45*55 نازک | بسته 1 کیلویی</t>
  </si>
  <si>
    <t>| 45*60 ضخیم | بسته 1 کیلویی</t>
  </si>
  <si>
    <t>| 45*60 حح | بسته 1 کیلویی</t>
  </si>
  <si>
    <t xml:space="preserve"> 45*60 حح</t>
  </si>
  <si>
    <t>45*60</t>
  </si>
  <si>
    <t>| 45*60 نازک | بسته 1 کیلویی</t>
  </si>
  <si>
    <t>| 45*65 ضخیم | بسته 1 کیلویی</t>
  </si>
  <si>
    <t>| 45*65 حح | بسته 1 کیلویی</t>
  </si>
  <si>
    <t xml:space="preserve"> 45*65 حح</t>
  </si>
  <si>
    <t>45*65</t>
  </si>
  <si>
    <t>| 45*65 نازک | بسته 1 کیلویی</t>
  </si>
  <si>
    <t>| 45*70 ضخیم | بسته 1 کیلویی</t>
  </si>
  <si>
    <t>| 45*70 حح | بسته 1 کیلویی</t>
  </si>
  <si>
    <t xml:space="preserve"> 45*70 حح</t>
  </si>
  <si>
    <t>45*70</t>
  </si>
  <si>
    <t>| 45*70 نازک | بسته 1 کیلویی</t>
  </si>
  <si>
    <t>| 5*10 ضخیم | بسته 1 کیلویی</t>
  </si>
  <si>
    <t>| 5*10 حح | بسته 1 کیلویی</t>
  </si>
  <si>
    <t xml:space="preserve"> 5*10 حح</t>
  </si>
  <si>
    <t>5*10</t>
  </si>
  <si>
    <t>| 5*10 نازک | بسته 1 کیلویی</t>
  </si>
  <si>
    <t>| 5*20 ضخیم | بسته 1 کیلویی</t>
  </si>
  <si>
    <t>| 5*20 حح | بسته 1 کیلویی</t>
  </si>
  <si>
    <t xml:space="preserve"> 5*20 حح</t>
  </si>
  <si>
    <t>5*20</t>
  </si>
  <si>
    <t>| 5*20 نازک | بسته 1 کیلویی</t>
  </si>
  <si>
    <t>| 5*25 ضخیم | بسته 1 کیلویی</t>
  </si>
  <si>
    <t>| 5*25 حح | بسته 1 کیلویی</t>
  </si>
  <si>
    <t xml:space="preserve"> 5*25 حح</t>
  </si>
  <si>
    <t>5*25</t>
  </si>
  <si>
    <t>| 5*25 نازک | بسته 1 کیلویی</t>
  </si>
  <si>
    <t>| 5*8 ضخیم | بسته 1 کیلویی</t>
  </si>
  <si>
    <t>| 5*8 حح | بسته 1 کیلویی</t>
  </si>
  <si>
    <t xml:space="preserve"> 5*8 حح</t>
  </si>
  <si>
    <t>5*8</t>
  </si>
  <si>
    <t>| 5*8 نازک | بسته 1 کیلویی</t>
  </si>
  <si>
    <t>| 50*60 ضخیم | بسته 1 کیلویی</t>
  </si>
  <si>
    <t>| 50*60 حح | بسته 1 کیلویی</t>
  </si>
  <si>
    <t xml:space="preserve"> 50*60 حح</t>
  </si>
  <si>
    <t>50*60</t>
  </si>
  <si>
    <t>| 50*60 نازک | بسته 1 کیلویی</t>
  </si>
  <si>
    <t>| 50*70 ضخیم | بسته 1 کیلویی</t>
  </si>
  <si>
    <t>| 50*70 حح | بسته 1 کیلویی</t>
  </si>
  <si>
    <t xml:space="preserve"> 50*70 حح</t>
  </si>
  <si>
    <t>50*70</t>
  </si>
  <si>
    <t>| 50*70 نازک | بسته 1 کیلویی</t>
  </si>
  <si>
    <t>| 50*80 ضخیم | بسته 1 کیلویی</t>
  </si>
  <si>
    <t>| 50*80 حح | بسته 1 کیلویی</t>
  </si>
  <si>
    <t xml:space="preserve"> 50*80 حح</t>
  </si>
  <si>
    <t>50*80</t>
  </si>
  <si>
    <t>| 50*80 نازک | بسته 1 کیلویی</t>
  </si>
  <si>
    <t>| 6*10 ضخیم | بسته 1 کیلویی</t>
  </si>
  <si>
    <t>| 6*10 حح | بسته 1 کیلویی</t>
  </si>
  <si>
    <t xml:space="preserve"> 6*10 حح</t>
  </si>
  <si>
    <t>6*10</t>
  </si>
  <si>
    <t>| 6*10 نازک | بسته 1 کیلویی</t>
  </si>
  <si>
    <t>| 6*14 ضخیم | بسته 1 کیلویی</t>
  </si>
  <si>
    <t>| 6*14 حح | بسته 1 کیلویی</t>
  </si>
  <si>
    <t xml:space="preserve"> 6*14 حح</t>
  </si>
  <si>
    <t>6*14</t>
  </si>
  <si>
    <t>| 6*14 نازک | بسته 1 کیلویی</t>
  </si>
  <si>
    <t>| 6*18 ضخیم | بسته 1 کیلویی</t>
  </si>
  <si>
    <t>| 6*18 حح | بسته 1 کیلویی</t>
  </si>
  <si>
    <t xml:space="preserve"> 6*18 حح</t>
  </si>
  <si>
    <t>6*18</t>
  </si>
  <si>
    <t>| 6*18 نازک | بسته 1 کیلویی</t>
  </si>
  <si>
    <t>| 6*25 ضخیم | بسته 1 کیلویی</t>
  </si>
  <si>
    <t>| 6*25 حح | بسته 1 کیلویی</t>
  </si>
  <si>
    <t xml:space="preserve"> 6*25 حح</t>
  </si>
  <si>
    <t>6*25</t>
  </si>
  <si>
    <t>| 6*25 نازک | بسته 1 کیلویی</t>
  </si>
  <si>
    <t>| 6*8 ضخیم | بسته 1 کیلویی</t>
  </si>
  <si>
    <t>| 6*8 حح | بسته 1 کیلویی</t>
  </si>
  <si>
    <t xml:space="preserve"> 6*8 حح</t>
  </si>
  <si>
    <t>6*8</t>
  </si>
  <si>
    <t>| 6*8 نازک | بسته 1 کیلویی</t>
  </si>
  <si>
    <t>| 7*10 ضخیم | بسته 1 کیلویی</t>
  </si>
  <si>
    <t>| 7*10 حح | بسته 1 کیلویی</t>
  </si>
  <si>
    <t xml:space="preserve"> 7*10 حح</t>
  </si>
  <si>
    <t>7*10</t>
  </si>
  <si>
    <t>| 7*10 نازک | بسته 1 کیلویی</t>
  </si>
  <si>
    <t>| 7*15 ضخیم | بسته 1 کیلویی</t>
  </si>
  <si>
    <t>| 7*15 حح | بسته 1 کیلویی</t>
  </si>
  <si>
    <t xml:space="preserve"> 7*15 حح</t>
  </si>
  <si>
    <t>7*15</t>
  </si>
  <si>
    <t>| 7*15 نازک | بسته 1 کیلویی</t>
  </si>
  <si>
    <t>| 7*20 ضخیم | بسته 1 کیلویی</t>
  </si>
  <si>
    <t>| 7*20 حح | بسته 1 کیلویی</t>
  </si>
  <si>
    <t xml:space="preserve"> 7*20 حح</t>
  </si>
  <si>
    <t>7*20</t>
  </si>
  <si>
    <t>| 7*20 نازک | بسته 1 کیلویی</t>
  </si>
  <si>
    <t>| 7*25 ضخیم | بسته 1 کیلویی</t>
  </si>
  <si>
    <t>| 7*25 حح | بسته 1 کیلویی</t>
  </si>
  <si>
    <t xml:space="preserve"> 7*25 حح</t>
  </si>
  <si>
    <t>7*25</t>
  </si>
  <si>
    <t>| 7*25 نازک | بسته 1 کیلویی</t>
  </si>
  <si>
    <t>| 8*10 ضخیم | بسته 1 کیلویی</t>
  </si>
  <si>
    <t>| 8*10 حح | بسته 1 کیلویی</t>
  </si>
  <si>
    <t xml:space="preserve"> 8*10 حح</t>
  </si>
  <si>
    <t>8*10</t>
  </si>
  <si>
    <t>| 8*12 ضخیم | بسته 1 کیلویی</t>
  </si>
  <si>
    <t>| 8*12 حح | بسته 1 کیلویی</t>
  </si>
  <si>
    <t xml:space="preserve"> 8*12 حح</t>
  </si>
  <si>
    <t>8*12</t>
  </si>
  <si>
    <t>| 8*15 ضخیم | بسته 1 کیلویی</t>
  </si>
  <si>
    <t>| 8*15 حح | بسته 1 کیلویی</t>
  </si>
  <si>
    <t xml:space="preserve"> 8*15 حح</t>
  </si>
  <si>
    <t>8*15</t>
  </si>
  <si>
    <t>| 8*20 ضخیم | بسته 1 کیلویی</t>
  </si>
  <si>
    <t>| 8*20 حح | بسته 1 کیلویی</t>
  </si>
  <si>
    <t xml:space="preserve"> 8*20 حح</t>
  </si>
  <si>
    <t>8*20</t>
  </si>
  <si>
    <t>| 8*25 ضخیم | بسته 1 کیلویی</t>
  </si>
  <si>
    <t>| 8*25 حح | بسته 1 کیلویی</t>
  </si>
  <si>
    <t xml:space="preserve"> 8*25 حح</t>
  </si>
  <si>
    <t>8*25</t>
  </si>
  <si>
    <t>| 8*25 نازک | بسته 1 کیلویی</t>
  </si>
  <si>
    <t>| 8*30 ضخیم | بسته 1 کیلویی</t>
  </si>
  <si>
    <t>| 8*30 حح | بسته 1 کیلویی</t>
  </si>
  <si>
    <t xml:space="preserve"> 8*30 حح</t>
  </si>
  <si>
    <t>8*30</t>
  </si>
  <si>
    <t>| 8*30 نازک | بسته 1 کیلویی</t>
  </si>
  <si>
    <t>| 9*12 ضخیم | بسته 1 کیلویی</t>
  </si>
  <si>
    <t>| 9*12 حح | بسته 1 کیلویی</t>
  </si>
  <si>
    <t xml:space="preserve"> 9*12 حح</t>
  </si>
  <si>
    <t>9*12</t>
  </si>
  <si>
    <t>| 9*12 نازک | بسته 1 کیلویی</t>
  </si>
  <si>
    <t>| 9*20 ضخیم | بسته 1 کیلویی</t>
  </si>
  <si>
    <t>| 9*20 حح | بسته 1 کیلویی</t>
  </si>
  <si>
    <t xml:space="preserve"> 9*20 حح</t>
  </si>
  <si>
    <t>9*20</t>
  </si>
  <si>
    <t>| 9*20 نازک | بسته 1 کیلویی</t>
  </si>
  <si>
    <t>| 9*25 ضخیم | بسته 1 کیلویی</t>
  </si>
  <si>
    <t>| 9*25 حح | بسته 1 کیلویی</t>
  </si>
  <si>
    <t xml:space="preserve"> 9*25 حح</t>
  </si>
  <si>
    <t>9*25</t>
  </si>
  <si>
    <t>| 9*25 نازک | بسته 1 کیلویی</t>
  </si>
  <si>
    <t>last Update</t>
  </si>
  <si>
    <t>95</t>
  </si>
  <si>
    <t>370500</t>
  </si>
  <si>
    <t>96</t>
  </si>
  <si>
    <t>740000</t>
  </si>
  <si>
    <t>82</t>
  </si>
  <si>
    <t>146</t>
  </si>
  <si>
    <t>61000</t>
  </si>
  <si>
    <t>121500</t>
  </si>
  <si>
    <t>432000</t>
  </si>
  <si>
    <t>202500</t>
  </si>
  <si>
    <t>598500</t>
  </si>
  <si>
    <t>93500</t>
  </si>
  <si>
    <t>https://noruzkhan.com/wp-content/uploads/boardقالب-فوتوشاپ-چسب-دوطرفه-ژله-ای-1.jpg-1-1.jpg ! alt :  ! title : قالب فوتوشاپ چسب دوطرفه ژله ای.jpg 1 ! desc :  ! caption :  | https://noruzkhan.com/wp-content/uploads/چسب-دوطرفه-ژله-ای-شفاف-فروشگاه-اینترنتی-نوروزخان-2.jpg ! alt :  ! title : چسب-دوطرفه-ژله-ای-شفاف---فروشگاه-اینترنتی-نوروزخان--2 ! desc :  ! caption :  | https://noruzkhan.com/wp-content/uploads/چسب-دوطرفه-ژله-ای-شفاف-فروشگاه-اینترنتی-نوروزخان-1.jpg ! alt :  ! title : چسب-دوطرفه-ژله-ای-شفاف---فروشگاه-اینترنتی-نوروزخان--1 ! desc :  ! caption :  | https://noruzkhan.com/wp-content/uploads/چسب-دوطرفه-ژله-ای-شفاف-فروشگاه-اینترنتی-نوروزخان-3.jpg ! alt :  ! title : چسب-دوطرفه-ژله-ای-شفاف---فروشگاه-اینترنتی-نوروزخان--3 ! desc :  ! caption :  | https://noruzkhan.com/wp-content/uploads/چسب-دوطرفه-ژله-ای-شفاف-فروشگاه-اینترنتی-نوروزخان-4.jpg ! alt :  ! title : چسب-دوطرفه-ژله-ای-شفاف---فروشگاه-اینترنتی-نوروزخان--4 ! desc :  ! caption :  | https://noruzkhan.com/wp-content/uploads/کاربرد-چسب-دوطرفه-فروشگاه-نوروزخان</t>
  </si>
  <si>
    <t>186500</t>
  </si>
  <si>
    <t>https://noruzkhan.com/wp-content/uploads/boardقالب-فوتوشاپ-چسب-دوطرفه-ژله-ای-1.jpg-2-1.jpg ! alt :  ! title : قالب فوتوشاپ چسب دوطرفه ژله ای.jpg 2 ! desc :  ! caption :  | https://noruzkhan.com/wp-content/uploads/چسب-دوطرفه-ژله-ای-شفاف-فروشگاه-اینترنتی-نوروزخان-4.jpg ! alt :  ! title : چسب-دوطرفه-ژله-ای-شفاف---فروشگاه-اینترنتی-نوروزخان--4 ! desc :  ! caption :  | https://noruzkhan.com/wp-content/uploads/چسب-دوطرفه-ژله-ای-شفاف-فروشگاه-اینترنتی-نوروزخان-3.jpg ! alt :  ! title : چسب-دوطرفه-ژله-ای-شفاف---فروشگاه-اینترنتی-نوروزخان--3 ! desc :  ! caption :  | https://noruzkhan.com/wp-content/uploads/چسب-دوطرفه-ژله-ای-شفاف-فروشگاه-اینترنتی-نوروزخان-2.jpg ! alt :  ! title : چسب-دوطرفه-ژله-ای-شفاف---فروشگاه-اینترنتی-نوروزخان--2 ! desc :  ! caption :  | https://noruzkhan.com/wp-content/uploads/چسب-دوطرفه-ژله-ای-شفاف-فروشگاه-اینترنتی-نوروزخان-1.jpg ! alt :  ! title : چسب-دوطرفه-ژله-ای-شفاف---فروشگاه-اینترنتی-نوروزخان--1 ! desc :  ! caption :  | https://noruzkhan.com/wp-content/uploads/کاربرد-چسب-دوطرفه-فروشگاه-نوروزخان</t>
  </si>
  <si>
    <t>279500</t>
  </si>
  <si>
    <t>https://noruzkhan.com/wp-content/uploads/boardقالب-فوتوشاپ-چسب-دوطرفه-ژله-ای-1.jpg-3-1.jpg ! alt :  ! title : قالب فوتوشاپ چسب دوطرفه ژله ای.jpg 3 ! desc :  ! caption :  | https://noruzkhan.com/wp-content/uploads/چسب-دوطرفه-ژله-ای-شفاف-فروشگاه-اینترنتی-نوروزخان-2.jpg ! alt :  ! title : چسب-دوطرفه-ژله-ای-شفاف---فروشگاه-اینترنتی-نوروزخان--2 ! desc :  ! caption :  | https://noruzkhan.com/wp-content/uploads/چسب-دوطرفه-ژله-ای-شفاف-فروشگاه-اینترنتی-نوروزخان-1.jpg ! alt :  ! title : چسب-دوطرفه-ژله-ای-شفاف---فروشگاه-اینترنتی-نوروزخان--1 ! desc :  ! caption :  | https://noruzkhan.com/wp-content/uploads/چسب-دوطرفه-ژله-ای-شفاف-فروشگاه-اینترنتی-نوروزخان-4.jpg ! alt :  ! title : چسب-دوطرفه-ژله-ای-شفاف---فروشگاه-اینترنتی-نوروزخان--4 ! desc :  ! caption :  | https://noruzkhan.com/wp-content/uploads/چسب-دوطرفه-ژله-ای-شفاف-فروشگاه-اینترنتی-نوروزخان-3.jpg ! alt :  ! title : چسب-دوطرفه-ژله-ای-شفاف---فروشگاه-اینترنتی-نوروزخان--3 ! desc :  ! caption :  | https://noruzkhan.com/wp-content/uploads/کاربرد-چسب-دوطرفه-فروشگاه-نوروزخان</t>
  </si>
  <si>
    <t>372500</t>
  </si>
  <si>
    <t>https://noruzkhan.com/wp-content/uploads/boardقالب-فوتوشاپ-چسب-دوطرفه-ژله-ای-1.jpg-4-1.jpg ! alt :  ! title : قالب فوتوشاپ چسب دوطرفه ژله ای.jpg 4 ! desc :  ! caption :  | https://noruzkhan.com/wp-content/uploads/چسب-دوطرفه-ژله-ای-شفاف-فروشگاه-اینترنتی-نوروزخان-2.jpg ! alt :  ! title : چسب-دوطرفه-ژله-ای-شفاف---فروشگاه-اینترنتی-نوروزخان--2 ! desc :  ! caption :  | https://noruzkhan.com/wp-content/uploads/چسب-دوطرفه-ژله-ای-شفاف-فروشگاه-اینترنتی-نوروزخان-4.jpg ! alt :  ! title : چسب-دوطرفه-ژله-ای-شفاف---فروشگاه-اینترنتی-نوروزخان--4 ! desc :  ! caption :  | https://noruzkhan.com/wp-content/uploads/چسب-دوطرفه-ژله-ای-شفاف-فروشگاه-اینترنتی-نوروزخان-3.jpg ! alt :  ! title : چسب-دوطرفه-ژله-ای-شفاف---فروشگاه-اینترنتی-نوروزخان--3 ! desc :  ! caption :  | https://noruzkhan.com/wp-content/uploads/چسب-دوطرفه-ژله-ای-شفاف-فروشگاه-اینترنتی-نوروزخان-1.jpg ! alt :  ! title : چسب-دوطرفه-ژله-ای-شفاف---فروشگاه-اینترنتی-نوروزخان--1 ! desc :  ! caption :  | https://noruzkhan.com/wp-content/uploads/کاربرد-چسب-دوطرفه-فروشگاه-نوروزخان</t>
  </si>
  <si>
    <t>465500</t>
  </si>
  <si>
    <t>https://noruzkhan.com/wp-content/uploads/boardقالب-فوتوشاپ-چسب-دوطرفه-ژله-ای-1.jpg-5-1.jpg ! alt :  ! title : قالب فوتوشاپ چسب دوطرفه ژله ای.jpg 5 ! desc :  ! caption :  | https://noruzkhan.com/wp-content/uploads/چسب-دوطرفه-ژله-ای-شفاف-فروشگاه-اینترنتی-نوروزخان-2.jpg ! alt :  ! title : چسب-دوطرفه-ژله-ای-شفاف---فروشگاه-اینترنتی-نوروزخان--2 ! desc :  ! caption :  | https://noruzkhan.com/wp-content/uploads/چسب-دوطرفه-ژله-ای-شفاف-فروشگاه-اینترنتی-نوروزخان-4.jpg ! alt :  ! title : چسب-دوطرفه-ژله-ای-شفاف---فروشگاه-اینترنتی-نوروزخان--4 ! desc :  ! caption :  | https://noruzkhan.com/wp-content/uploads/چسب-دوطرفه-ژله-ای-شفاف-فروشگاه-اینترنتی-نوروزخان-3.jpg ! alt :  ! title : چسب-دوطرفه-ژله-ای-شفاف---فروشگاه-اینترنتی-نوروزخان--3 ! desc :  ! caption :  | https://noruzkhan.com/wp-content/uploads/چسب-دوطرفه-ژله-ای-شفاف-فروشگاه-اینترنتی-نوروزخان-1.jpg ! alt :  ! title : چسب-دوطرفه-ژله-ای-شفاف---فروشگاه-اینترنتی-نوروزخان--1 ! desc :  ! caption :  | https://noruzkhan.com/wp-content/uploads/کاربرد-چسب-دوطرفه-فروشگاه-نوروزخان</t>
  </si>
  <si>
    <t>80000</t>
  </si>
  <si>
    <t>160000</t>
  </si>
  <si>
    <t>798000</t>
  </si>
  <si>
    <t>199500</t>
  </si>
  <si>
    <t>997500</t>
  </si>
  <si>
    <t>1663000</t>
  </si>
  <si>
    <t>66500</t>
  </si>
  <si>
    <t>133000</t>
  </si>
  <si>
    <t>332500</t>
  </si>
  <si>
    <t>2054000</t>
  </si>
  <si>
    <t>1729000</t>
  </si>
  <si>
    <t>1339000</t>
  </si>
  <si>
    <t>1404000</t>
  </si>
  <si>
    <t>1053000</t>
  </si>
  <si>
    <t>439000</t>
  </si>
  <si>
    <t>https://noruzkhan.com/wp-content/uploads/boardkise_nylex_daste_rekabi_30_40-1.jpg ! alt :  ! title : kise_nylex_daste_rekabi_30_40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</si>
  <si>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https://noruzkhan.com/wp-content/uploads/boardkise_nylex_daste_rekabi_37_47-1.jpg ! alt :  ! title : kise_nylex_daste_rekabi_37_47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</si>
  <si>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https://noruzkhan.com/wp-content/uploads/boardkise_nylex_daste_rekabi_45_55-1.jpg ! alt :  ! title : kise_nylex_daste_rekabi_45_55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</si>
  <si>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1040000</t>
  </si>
  <si>
    <t>https://noruzkhan.com/wp-content/uploads/boardkise_nylex_daste_rekabi_55_65-1.jpg ! alt :  ! title : kise_nylex_daste_rekabi_55_65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</si>
  <si>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https://noruzkhan.com/wp-content/uploads/boardkise_nylex_daste_rekabi_65_75-1.jpg ! alt :  ! title : kise_nylex_daste_rekabi_65_75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</si>
  <si>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&lt;span style="color: #0000ff"&gt;+ توضیح: منظور از طول، ارتفاع کیسه از پایین تا بالا می باشد. منظور از عرض، فاصله دو طرف کیسه است. &lt;/span&gt;
&lt;span style="color: #0000ff"&gt;+ رنگ نوار بالای کیسه های نایلونی زیپ کیپ، به صورت رنگبندی (رَندُم) بر اساس موجودی می باشد.&lt;/span&gt;
&amp;nbsp;
&lt;h2&gt;کیسه نایلون زیپ کیپ | 14*14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مکرر، جلوگیری از ورود هوا، رطوبت، قارچ و باکتری به داخل محفظه و در نتیجه حفظ تازگی و رطوبت محتویات است. این کیس</t>
  </si>
  <si>
    <t>https://noruzkhan.com/wp-content/uploads/zipkip-ZipKip-Noruzkhan-1414.jpg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t>
  </si>
  <si>
    <t>https://noruzkhan.com/wp-content/uploads/zipkip-ZipKip-Noruzkhan-253-1.jpg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</si>
  <si>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https://noruzkhan.com/wp-content/uploads/zipkip-ZipKip-Noruzkhan-33.jpg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</si>
  <si>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https://noruzkhan.com/wp-content/uploads/zipkip-ZipKip-Noruzkhan-34.jpg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</si>
  <si>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https://noruzkhan.com/wp-content/uploads/zipkip-ZipKip-Noruzkhan-46.jpg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</si>
  <si>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115000</t>
  </si>
  <si>
    <t>https://noruzkhan.com/wp-content/uploads/zipkip-ZipKip-Noruzkhan-57.jpg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</si>
  <si>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128500</t>
  </si>
  <si>
    <t>https://noruzkhan.com/wp-content/uploads/zipkip-ZipKip-Noruzkhan-68.jpg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</si>
  <si>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94</t>
  </si>
  <si>
    <t>148500</t>
  </si>
  <si>
    <t>https://noruzkhan.com/wp-content/uploads/zipkip-ZipKip-Noruzkhan-610.jpg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</si>
  <si>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https://noruzkhan.com/wp-content/uploads/zipkip-ZipKip-Noruzkhan-710.jpg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</si>
  <si>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162000</t>
  </si>
  <si>
    <t>https://noruzkhan.com/wp-content/uploads/zipkip-ZipKip-Noruzkhan-810.jpg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</si>
  <si>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169000</t>
  </si>
  <si>
    <t>https://noruzkhan.com/wp-content/uploads/zipkip-ZipKip-Noruzkhan-812.jpg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</si>
  <si>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104</t>
  </si>
  <si>
    <t>189000</t>
  </si>
  <si>
    <t>https://noruzkhan.com/wp-content/uploads/zipkip-ZipKip-Noruzkhan-816.jpg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</si>
  <si>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https://noruzkhan.com/wp-content/uploads/zipkip-ZipKip-Noruzkhan-818.jpg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</si>
  <si>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209500</t>
  </si>
  <si>
    <t>https://noruzkhan.com/wp-content/uploads/zipkip-ZipKip-Noruzkhan-1012.jpg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</si>
  <si>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223000</t>
  </si>
  <si>
    <t>https://noruzkhan.com/wp-content/uploads/zipkip-ZipKip-Noruzkhan-1015.jpg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</si>
  <si>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236500</t>
  </si>
  <si>
    <t>https://noruzkhan.com/wp-content/uploads/zipkip-ZipKip-Noruzkhan-1020.jpg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</si>
  <si>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https://noruzkhan.com/wp-content/uploads/zipkip-ZipKip-Noruzkhan-1214.jpg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</si>
  <si>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263500</t>
  </si>
  <si>
    <t>https://noruzkhan.com/wp-content/uploads/zipkip-ZipKip-Noruzkhan-1220.jpg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</si>
  <si>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2184000</t>
  </si>
  <si>
    <t>https://noruzkhan.com/wp-content/uploads/zipkip-ZipKip-Noruzkhan-1225.jpg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</si>
  <si>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240500</t>
  </si>
  <si>
    <t>https://noruzkhan.com/wp-content/uploads/zipkip-ZipKip-Noruzkhan-1316.jpg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</si>
  <si>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2119000</t>
  </si>
  <si>
    <t>https://noruzkhan.com/wp-content/uploads/zipkip-ZipKip-Noruzkhan-23.jpg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</si>
  <si>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1989000</t>
  </si>
  <si>
    <t>270000</t>
  </si>
  <si>
    <t>https://noruzkhan.com/wp-content/uploads/zipkip-ZipKip-Noruzkhan-1515.jpg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</si>
  <si>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1859000</t>
  </si>
  <si>
    <t>https://noruzkhan.com/wp-content/uploads/zipkip-ZipKip-Noruzkhan-1418.jpg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</si>
  <si>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1924000</t>
  </si>
  <si>
    <t>https://noruzkhan.com/wp-content/uploads/zipkip-ZipKip-Noruzkhan-1814.jpg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</si>
  <si>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https://noruzkhan.com/wp-content/uploads/zipkip-ZipKip-Noruzkhan-1520.jpg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</si>
  <si>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324000</t>
  </si>
  <si>
    <t>https://noruzkhan.com/wp-content/uploads/zipkip-ZipKip-Noruzkhan-1530.jpg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</si>
  <si>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2158000</t>
  </si>
  <si>
    <t>https://noruzkhan.com/wp-content/uploads/zipkip-ZipKip-Noruzkhan-1625.jpg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</si>
  <si>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337500</t>
  </si>
  <si>
    <t>https://noruzkhan.com/wp-content/uploads/zipkip-ZipKip-Noruzkhan-1820.jpg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</si>
  <si>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1963000</t>
  </si>
  <si>
    <t>&lt;span style="color: #0000ff;"&gt;+ توضیح: منظور از طول، ارتفاع کیسه از پایین تا بالا می باشد. منظور از عرض، فاصله دو طرف کیسه است. &lt;/span&gt;
&lt;span style="color: #0000ff;"&gt;+ رنگ نوار بالای کیسه های نایلونی زیپ کیپ، به صورت رنگبندی (رَندُم) بر اساس موجودی می باشد.&lt;/span&gt;
&amp;nbsp;
&lt;h2&gt;کیسه نایلون زیپ کیپ | 20*20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مکرر، جلوگیری از ورود هوا، رطوبت، قارچ و باکتری به داخل محفظه و در نتیجه حفظ تازگی و رطوبت محتویات است. این ک</t>
  </si>
  <si>
    <t>https://noruzkhan.com/wp-content/uploads/zipkip-ZipKip-Noruzkhan-2020.jpg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t>
  </si>
  <si>
    <t>https://noruzkhan.com/?post_type=product&amp;p=10017875272</t>
  </si>
  <si>
    <t>391500</t>
  </si>
  <si>
    <t>https://noruzkhan.com/wp-content/uploads/zipkip-ZipKip-Noruzkhan-1825.jpg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</si>
  <si>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21000</t>
  </si>
  <si>
    <t>405000</t>
  </si>
  <si>
    <t>https://noruzkhan.com/wp-content/uploads/zipkip-ZipKip-Noruzkhan-2025.jpg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</si>
  <si>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472500</t>
  </si>
  <si>
    <t>https://noruzkhan.com/wp-content/uploads/zipkip-ZipKip-Noruzkhan-2030.jpg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</si>
  <si>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594000</t>
  </si>
  <si>
    <t>https://noruzkhan.com/wp-content/uploads/zipkip-ZipKip-Noruzkhan-2231.jpg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</si>
  <si>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702000</t>
  </si>
  <si>
    <t>https://noruzkhan.com/wp-content/uploads/zipkip-ZipKip-Noruzkhan-2530.jpg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</si>
  <si>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742500</t>
  </si>
  <si>
    <t>https://noruzkhan.com/wp-content/uploads/zipkip-ZipKip-Noruzkhan-2535.jpg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</si>
  <si>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985500</t>
  </si>
  <si>
    <t>https://noruzkhan.com/wp-content/uploads/zipkip-ZipKip-Noruzkhan-3035.jpg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</si>
  <si>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https://noruzkhan.com/wp-content/uploads/zipkip-ZipKip-Noruzkhan-2540.jpg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</si>
  <si>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1080000</t>
  </si>
  <si>
    <t>https://noruzkhan.com/wp-content/uploads/zipkip-ZipKip-Noruzkhan-2740.jpg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</si>
  <si>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1039500</t>
  </si>
  <si>
    <t>https://noruzkhan.com/wp-content/uploads/zipkip-ZipKip-Noruzkhan-3040.jpg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</si>
  <si>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1512000</t>
  </si>
  <si>
    <t>https://noruzkhan.com/wp-content/uploads/zipkip-ZipKip-Noruzkhan-4040.jpg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</si>
  <si>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1069500</t>
  </si>
  <si>
    <t>https://noruzkhan.com/wp-content/uploads/zipkip-ZipKip-Noruzkhan-3050.jpg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</si>
  <si>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https://noruzkhan.com/wp-content/uploads/zipkip-ZipKip-Noruzkhan-3550.jpg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</si>
  <si>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https://noruzkhan.com/wp-content/uploads/zipkip-ZipKip-Noruzkhan-3545.jpg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</si>
  <si>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1688000</t>
  </si>
  <si>
    <t>https://noruzkhan.com/wp-content/uploads/zipkip-ZipKip-Noruzkhan-4050.jpg ! alt :  ! title : ClearTransparent Zip Bags Realistic Set ! desc :  ! caption : Clear plastic reusable reclosable and resealable zipper pocket bags collection on grey background realistic vector illustration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</si>
  <si>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35000</t>
  </si>
  <si>
    <t>46000</t>
  </si>
  <si>
    <t>94500</t>
  </si>
  <si>
    <t>132000</t>
  </si>
  <si>
    <t>https://noruzkhan.com/?post_type=product&amp;p=10017875651</t>
  </si>
  <si>
    <t>265500</t>
  </si>
  <si>
    <t>https://noruzkhan.com/wp-content/uploads/شاپینگ-بگ-نایلونی-با-دسته-پانچی-۲۵-در-۳۵.jpg ! alt :  ! title : شاپینگ-بگ-نایلونی-با-دسته-پانچی-۲۵-در-۳۵ ! desc :  ! caption :  | https://noruzkhan.com/wp-content/uploads/شاپینگ-بگ-نایلونی-با-دسته-پانچی.jpg ! alt :  ! title : شاپینگ-بگ-نایلونی-با-دسته-پانچی ! desc :  ! caption :  | https://noruzkhan.com/wp-content/uploads/کاربردهای-شاپینگ-بگ-نایلونی-با-دسته-موزی-پانچی-فروشگاه-نوروزخان.jpg ! alt :  ! title : کاربردهای-شاپینگ-بگ-نایلونی-با-دسته-موزی-پانچی-فروشگاه-نوروزخان ! desc :  ! caption :</t>
  </si>
  <si>
    <t>https://noruzkhan.com/wp-content/uploads/شاپینگ-بگ-نایلونی-با-دسته-پانچی-۳۰-در-۴۰.jpg ! alt :  ! title : شاپینگ-بگ-نایلونی-با-دسته-پانچی-۳۰-در-۴۰ ! desc :  ! caption :  | https://noruzkhan.com/wp-content/uploads/شاپینگ-بگ-نایلونی-با-دسته-پانچی.jpg ! alt :  ! title : شاپینگ-بگ-نایلونی-با-دسته-پانچی ! desc :  ! caption :  | https://noruzkhan.com/wp-content/uploads/کاربردهای-شاپینگ-بگ-نایلونی-با-دسته-موزی-پانچی-فروشگاه-نوروزخان.jpg ! alt :  ! title : کاربردهای-شاپینگ-بگ-نایلونی-با-دسته-موزی-پانچی-فروشگاه-نوروزخان ! desc :  ! caption :</t>
  </si>
  <si>
    <t>https://noruzkhan.com/wp-content/uploads/شاپینگ-بگ-نایلونی-با-دسته-پانچی-۳۵-در-۴۵.jpg ! alt :  ! title : شاپینگ-بگ-نایلونی-با-دسته-پانچی-۳۵-در-۴۵ ! desc :  ! caption :  | https://noruzkhan.com/wp-content/uploads/شاپینگ-بگ-نایلونی-با-دسته-پانچی.jpg ! alt :  ! title : شاپینگ-بگ-نایلونی-با-دسته-پانچی ! desc :  ! caption :  | https://noruzkhan.com/wp-content/uploads/کاربردهای-شاپینگ-بگ-نایلونی-با-دسته-موزی-پانچی-فروشگاه-نوروزخان.jpg ! alt :  ! title : کاربردهای-شاپینگ-بگ-نایلونی-با-دسته-موزی-پانچی-فروشگاه-نوروزخان ! desc :  ! caption :</t>
  </si>
  <si>
    <t>https://noruzkhan.com/wp-content/uploads/شاپینگ-بگ-نایلونی-با-دسته-پانچی-۴۰-در-۵۰.jpg ! alt :  ! title : شاپینگ-بگ-نایلونی-با-دسته-پانچی-۴۰-در-۵۰ ! desc :  ! caption :  | https://noruzkhan.com/wp-content/uploads/شاپینگ-بگ-نایلونی-با-دسته-پانچی.jpg ! alt :  ! title : شاپینگ-بگ-نایلونی-با-دسته-پانچی ! desc :  ! caption :  | https://noruzkhan.com/wp-content/uploads/کاربردهای-شاپینگ-بگ-نایلونی-با-دسته-موزی-پانچی-فروشگاه-نوروزخان.jpg ! alt :  ! title : کاربردهای-شاپینگ-بگ-نایلونی-با-دسته-موزی-پانچی-فروشگاه-نوروزخان ! desc :  ! caption :</t>
  </si>
  <si>
    <t>https://noruzkhan.com/wp-content/uploads/شاپینگ-بگ-نایلونی-با-دسته-پانچی-۵۰-در-۶۰-.jpg ! alt :  ! title : شاپینگ-بگ-نایلونی-با-دسته-پانچی-۵۰-در-۶۰- ! desc :  ! caption :  | https://noruzkhan.com/wp-content/uploads/شاپینگ-بگ-نایلونی-با-دسته-پانچی.jpg ! alt :  ! title : شاپینگ-بگ-نایلونی-با-دسته-پانچی ! desc :  ! caption :  | https://noruzkhan.com/wp-content/uploads/کاربردهای-شاپینگ-بگ-نایلونی-با-دسته-موزی-پانچی-فروشگاه-نوروزخان.jpg ! alt :  ! title : کاربردهای-شاپینگ-بگ-نایلونی-با-دسته-موزی-پانچی-فروشگاه-نوروزخان ! desc :  ! caption :</t>
  </si>
  <si>
    <t>https://noruzkhan.com/?post_type=product&amp;p=10017875924</t>
  </si>
  <si>
    <t>https://noruzkhan.com/?post_type=product&amp;p=10017875928</t>
  </si>
  <si>
    <t>https://noruzkhan.com/?post_type=product&amp;p=10017875929</t>
  </si>
  <si>
    <t>11000</t>
  </si>
  <si>
    <t>81000</t>
  </si>
  <si>
    <t>13500</t>
  </si>
  <si>
    <t>101</t>
  </si>
  <si>
    <t>47500</t>
  </si>
  <si>
    <t>1215000</t>
  </si>
  <si>
    <t>768000</t>
  </si>
  <si>
    <t>1197000</t>
  </si>
  <si>
    <t>&lt;h3 dir="rtl" lang="fa"&gt;شاپینگ بگ نایلونی با دسته زنبیلی؛ احترام به مشتری در آخرین لحظه خرید&lt;/h3&gt;
&lt;p dir="rtl" lang="fa"&gt;&lt;strong&gt;چرا این محصول فراتر از یک کیسه پلاستیکی است؟&lt;/strong&gt;&lt;/p&gt;
&lt;p dir="rtl" lang="fa"&gt;در دنیای خرده‌فروشی، لحظه تحویل کالا به مشتری، امضای نهایی شماست. وقتی مشتری کالای ارزشمندی را از شما می‌خرد، قرار دادن آن در یک نایلون بی‌کیفیت و نازک که دست را اذیت می‌کند، تمام حس خوب خرید را از بین می‌برد. شاپینگ بگ نایلونی با دسته زنبیلی (لوپ)، دقیقاً برای رفع همین دغدغه طراحی شده است. این محصول به مشتری شما پیام می‌دهد: &lt;em&gt;“راحتی و احترام شما برای ما مهم است.”&lt;/em&gt;&lt;/p&gt;
&lt;p dir="rtl" lang="fa"&gt;&lt;strong&gt;ویژگی‌های کلیدی و ارزش افزوده:&lt;/strong&gt;&lt;/p&gt;
&lt;ul dir="rtl" lang="fa"&gt;
 	&lt;li&gt;&lt;strong&gt;دسته زنبیلی (Loop Handle) برای حمل آسان:&lt;/strong&gt; برعکس نایلون‌های دسته رکابی یا موزی که در خریدهای سنگین به دست فشار می‌آورند، دسته زنبیلی ارگونومی بهتری دارد و مشتری شما تا رسیدن به مقصد، از حمل خرید خود خسته نمی‌شود.&lt;/li&gt;
 	&lt;li&gt;&lt;strong&gt;ارتقای پرستیژ و کلاس کاری (بسته‌بندی لوکس):&lt;/strong&gt; همان‌طور که در معماری بسته‌</t>
  </si>
  <si>
    <t>https://noruzkhan.com/wp-content/uploads/شاپینگ-بگ-نایلونی-با-دسته-بندی-۵۰-در-۶۰.jpg ! alt :  ! title : شاپینگ-بگ-نایلونی-با-دسته-بندی-۵۰-در-۶۰ ! desc :  ! caption :  | https://noruzkhan.com/wp-content/uploads/تصویر-ثانویه-شاپینگ-بگ-زنبیلی.png ! alt :  ! title : تصویر ثانویه شاپینگ بگ زنبیلی ! desc :  ! caption :  | https://noruzkhan.com/wp-content/uploads/کاربردهای-شاپینگ-بگ-نایلونی-با-دسته-زنبیلی-فروشگاه-نوروزخان.jpg ! alt :  ! title : کاربردهای شاپینگ-بگ-نایلونی-با-دسته-زنبیلی-فروشگاه-نوروزخان ! desc :  ! caption :</t>
  </si>
  <si>
    <t>https://noruzkhan.com/wp-content/uploads/شاپینگ-بگ-نایلونی-با-دسته-بندی-۴۰-در-۵۰-.jpg ! alt :  ! title : شاپینگ-بگ-نایلونی-با-دسته-بندی-۴۰-در-۵۰- ! desc :  ! caption :  | https://noruzkhan.com/wp-content/uploads/تصویر-ثانویه-شاپینگ-بگ-زنبیلی.png ! alt :  ! title : تصویر ثانویه شاپینگ بگ زنبیلی ! desc :  ! caption :  | https://noruzkhan.com/wp-content/uploads/کاربردهای-شاپینگ-بگ-نایلونی-با-دسته-زنبیلی-فروشگاه-نوروزخان.jpg ! alt :  ! title : کاربردهای شاپینگ-بگ-نایلونی-با-دسته-زنبیلی-فروشگاه-نوروزخان ! desc :  ! caption :</t>
  </si>
  <si>
    <t>https://noruzkhan.com/wp-content/uploads/شاپینگ-بگ-نایلونی-با-دسته-بندی-۳۵-در-۴۵-.jpg ! alt :  ! title : شاپینگ-بگ-نایلونی-با-دسته-بندی-۳۵-در-۴۵- ! desc :  ! caption :  | https://noruzkhan.com/wp-content/uploads/تصویر-ثانویه-شاپینگ-بگ-زنبیلی.png ! alt :  ! title : تصویر ثانویه شاپینگ بگ زنبیلی ! desc :  ! caption :  | https://noruzkhan.com/wp-content/uploads/کاربردهای-شاپینگ-بگ-نایلونی-با-دسته-زنبیلی-فروشگاه-نوروزخان.jpg ! alt :  ! title : کاربردهای شاپینگ-بگ-نایلونی-با-دسته-زنبیلی-فروشگاه-نوروزخان ! desc :  ! caption :</t>
  </si>
  <si>
    <t>https://noruzkhan.com/wp-content/uploads/شاپینگ-بگ-نایلونی-با-دسته-بندی-۳۰-در-۴۰.jpg ! alt :  ! title : شاپینگ-بگ-نایلونی-با-دسته-بندی-۳۰-در-۴۰ ! desc :  ! caption :  | https://noruzkhan.com/wp-content/uploads/تصویر-ثانویه-شاپینگ-بگ-زنبیلی.png ! alt :  ! title : تصویر ثانویه شاپینگ بگ زنبیلی ! desc :  ! caption :  | https://noruzkhan.com/wp-content/uploads/کاربردهای-شاپینگ-بگ-نایلونی-با-دسته-زنبیلی-فروشگاه-نوروزخان.jpg ! alt :  ! title : کاربردهای شاپینگ-بگ-نایلونی-با-دسته-زنبیلی-فروشگاه-نوروزخان ! desc :  ! caption :</t>
  </si>
  <si>
    <t>1088000</t>
  </si>
  <si>
    <t>1024000</t>
  </si>
  <si>
    <t>960000</t>
  </si>
  <si>
    <t>896000</t>
  </si>
  <si>
    <t>858000</t>
  </si>
  <si>
    <t>832000</t>
  </si>
  <si>
    <t>https://noruzkhan.com/?post_type=product&amp;p=10017878554</t>
  </si>
  <si>
    <t>https://noruzkhan.com/?post_type=product&amp;p=10017878556</t>
  </si>
  <si>
    <t>https://noruzkhan.com/?post_type=product&amp;p=10017878558</t>
  </si>
  <si>
    <t>https://noruzkhan.com/?post_type=product&amp;p=10017878560</t>
  </si>
  <si>
    <t>https://noruzkhan.com/?post_type=product&amp;p=10017880790</t>
  </si>
  <si>
    <t>https://noruzkhan.com/?post_type=product&amp;p=10017880792</t>
  </si>
  <si>
    <t>https://noruzkhan.com/?post_type=product&amp;p=10017880796</t>
  </si>
  <si>
    <t>https://noruzkhan.com/?post_type=product&amp;p=10017880797</t>
  </si>
  <si>
    <t>https://noruzkhan.com/?post_type=product&amp;p=10017880799</t>
  </si>
  <si>
    <t>https://noruzkhan.com/?post_type=product&amp;p=10017880801</t>
  </si>
  <si>
    <t>https://noruzkhan.com/?post_type=product&amp;p=10017880803</t>
  </si>
  <si>
    <t>299500</t>
  </si>
  <si>
    <t>https://noruzkhan.com/wp-content/uploads/boardکیسه-نایلکس-دسته-رکابی-در-بسته-25-کیلویی-در-فروشگاه-اینترنتی-نوروزخان-1.jpg ! alt :  ! title : کیسه نایلکس دسته رکابی در بسته 25 کیلویی در فروشگاه اینترنتی نوروزخان ! desc :  ! caption :  | https://noruzkhan.com/wp-content/uploads/کاربردهای-کیسه-نایلکسی-با-دسته-رکابی-فروشگاه-نوروزخان.jpg ! alt :  ! title : کاربردهای-کیسه-نایلکسی-با-دسته-رکابی-فروشگاه-نوروزخان ! desc :  ! caption :</t>
  </si>
  <si>
    <t>540000</t>
  </si>
  <si>
    <t>545500</t>
  </si>
  <si>
    <t>705000</t>
  </si>
  <si>
    <t>239500</t>
  </si>
  <si>
    <t>359500</t>
  </si>
  <si>
    <t>306000</t>
  </si>
  <si>
    <t>638500</t>
  </si>
  <si>
    <t>1495000</t>
  </si>
  <si>
    <t>1485000</t>
  </si>
  <si>
    <t>123</t>
  </si>
  <si>
    <t>1690000</t>
  </si>
  <si>
    <t>1950000</t>
  </si>
  <si>
    <t>1105000</t>
  </si>
  <si>
    <t>1235000</t>
  </si>
  <si>
    <t>731500</t>
  </si>
  <si>
    <t>2600000</t>
  </si>
  <si>
    <t>143000</t>
  </si>
  <si>
    <t>130000</t>
  </si>
  <si>
    <t>182000</t>
  </si>
  <si>
    <t>1282500</t>
  </si>
  <si>
    <t>390000</t>
  </si>
  <si>
    <t>429000</t>
  </si>
  <si>
    <t>کیسه نایلون زیپ کیپ | 10*10 عمودی | بسته 100 عددی</t>
  </si>
  <si>
    <t>کیسه-نایلون-زیپ-کیپ-1010-عمودی-بسته-100-عددی</t>
  </si>
  <si>
    <t>2026-05-25 11:58:08</t>
  </si>
  <si>
    <t>NKH-050304-1200</t>
  </si>
  <si>
    <t>https://noruzkhan.com/wp-content/uploads/زیپ-کیپ-۱۰-در-۱۰.jpg ! alt :  ! title : زیپ-کیپ-۱۰-در-۱۰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</si>
  <si>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https://noruzkhan.com/product/%da%a9%db%8c%d8%b3%d9%87-%d9%86%d8%a7%db%8c%d9%84%d9%88%d9%86-%d8%b2%db%8c%d9%be-%da%a9%db%8c%d9%be-1010-%d8%b9%d9%85%d9%88%d8%af%db%8c-%d8%a8%d8%b3%d8%aa%d9%87-100-%d8%b9%d8%af%d8%af%db%8c/</t>
  </si>
  <si>
    <t>کیسه نایلون زیپ کیپ | 25*10 عمودی | بسته 100 عددی</t>
  </si>
  <si>
    <t>کیسه-نایلون-زیپ-کیپ-2510-عمودی-بسته-100-عددی</t>
  </si>
  <si>
    <t>2026-05-25 12:11:15</t>
  </si>
  <si>
    <t>NKH-050304-1212</t>
  </si>
  <si>
    <t>https://noruzkhan.com/wp-content/uploads/زیپ-کیپ-۱۰-در-۲۵.jpg ! alt :  ! title : زیپ-کیپ-۱۰-در-۲۵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</si>
  <si>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https://noruzkhan.com/product/%da%a9%db%8c%d8%b3%d9%87-%d9%86%d8%a7%db%8c%d9%84%d9%88%d9%86-%d8%b2%db%8c%d9%be-%da%a9%db%8c%d9%be-2510-%d8%b9%d9%85%d9%88%d8%af%db%8c-%d8%a8%d8%b3%d8%aa%d9%87-100-%d8%b9%d8%af%d8%af%db%8c/</t>
  </si>
  <si>
    <t>کیسه نایلون زیپ کیپ | 30*10 عمودی | بسته 100 عددی</t>
  </si>
  <si>
    <t>کیسه-نایلون-زیپ-کیپ-3010-عمودی-بسته-100-عددی</t>
  </si>
  <si>
    <t>2026-05-25 12:19:12</t>
  </si>
  <si>
    <t>NKH-050304-1220</t>
  </si>
  <si>
    <t>https://noruzkhan.com/wp-content/uploads/زیپ-کیپ-۱۰-در-۳۰.jpg ! alt :  ! title : زیپ-کیپ-۱۰-در-۳۰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</si>
  <si>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https://noruzkhan.com/product/%da%a9%db%8c%d8%b3%d9%87-%d9%86%d8%a7%db%8c%d9%84%d9%88%d9%86-%d8%b2%db%8c%d9%be-%da%a9%db%8c%d9%be-3010-%d8%b9%d9%85%d9%88%d8%af%db%8c-%d8%a8%d8%b3%d8%aa%d9%87-100-%d8%b9%d8%af%d8%af%db%8c/</t>
  </si>
  <si>
    <t>کیسه نایلون زیپ کیپ | 25*13 عمودی | بسته 100 عددی</t>
  </si>
  <si>
    <t>کیسه-نایلون-زیپ-کیپ-2513-عمودی-بسته-100-عددی</t>
  </si>
  <si>
    <t>2026-05-25 13:12:03</t>
  </si>
  <si>
    <t>NKH-050304-1310</t>
  </si>
  <si>
    <t>https://noruzkhan.com/wp-content/uploads/زیپ-کیپ-۱۳-در-۲۵.jpg ! alt :  ! title : زیپ-کیپ-۱۳-در-۲۵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</si>
  <si>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https://noruzkhan.com/product/%da%a9%db%8c%d8%b3%d9%87-%d9%86%d8%a7%db%8c%d9%84%d9%88%d9%86-%d8%b2%db%8c%d9%be-%da%a9%db%8c%d9%be-2513-%d8%b9%d9%85%d9%88%d8%af%db%8c-%d8%a8%d8%b3%d8%aa%d9%87-100-%d8%b9%d8%af%d8%af%db%8c/</t>
  </si>
  <si>
    <t>کیسه نایلون زیپ کیپ | 25*15 عمودی | بسته 100 عددی</t>
  </si>
  <si>
    <t>کیسه-نایلون-زیپ-کیپ-2515-عمودی-بسته-100-عددی</t>
  </si>
  <si>
    <t>2026-05-25 13:15:32</t>
  </si>
  <si>
    <t>NKH-050304-1317</t>
  </si>
  <si>
    <t>https://noruzkhan.com/wp-content/uploads/زیپ-کیپ-۱۵-در-۲۵.jpg ! alt :  ! title : زیپ-کیپ-۱۵-در-۲۵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</si>
  <si>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https://noruzkhan.com/product/%da%a9%db%8c%d8%b3%d9%87-%d9%86%d8%a7%db%8c%d9%84%d9%88%d9%86-%d8%b2%db%8c%d9%be-%da%a9%db%8c%d9%be-2515-%d8%b9%d9%85%d9%88%d8%af%db%8c-%d8%a8%d8%b3%d8%aa%d9%87-100-%d8%b9%d8%af%d8%af%db%8c/</t>
  </si>
  <si>
    <t>کیسه نایلون زیپ کیپ | 35*20 عمودی | بسته 100 عددی</t>
  </si>
  <si>
    <t>کیسه-نایلون-زیپ-کیپ-3520-عمودی-بسته-100-عددی</t>
  </si>
  <si>
    <t>2026-05-25 13:20:10</t>
  </si>
  <si>
    <t>NKH-050304-1322</t>
  </si>
  <si>
    <t>https://noruzkhan.com/wp-content/uploads/زیپ-کیپ-۲۰-در-۳۵.jpg ! alt :  ! title : زیپ-کیپ-۲۰-در-۳۵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</si>
  <si>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https://noruzkhan.com/product/%da%a9%db%8c%d8%b3%d9%87-%d9%86%d8%a7%db%8c%d9%84%d9%88%d9%86-%d8%b2%db%8c%d9%be-%da%a9%db%8c%d9%be-3520-%d8%b9%d9%85%d9%88%d8%af%db%8c-%d8%a8%d8%b3%d8%aa%d9%87-100-%d8%b9%d8%af%d8%af%db%8c/</t>
  </si>
  <si>
    <t>کیسه نایلون زیپ کیپ | 40*20 عمودی | بسته 100 عددی</t>
  </si>
  <si>
    <t>کیسه-نایلون-زیپ-کیپ-4020-عمودی-بسته-100-عددی</t>
  </si>
  <si>
    <t>2026-05-25 13:23:39</t>
  </si>
  <si>
    <t>NKH-050304-1324</t>
  </si>
  <si>
    <t>https://noruzkhan.com/wp-content/uploads/زیپ-کیپ-۲۰-در-۴۰.jpg ! alt :  ! title : زیپ-کیپ-۲۰-در-۴۰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</si>
  <si>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https://noruzkhan.com/product/%da%a9%db%8c%d8%b3%d9%87-%d9%86%d8%a7%db%8c%d9%84%d9%88%d9%86-%d8%b2%db%8c%d9%be-%da%a9%db%8c%d9%be-4020-%d8%b9%d9%85%d9%88%d8%af%db%8c-%d8%a8%d8%b3%d8%aa%d9%87-100-%d8%b9%d8%af%d8%af%db%8c/</t>
  </si>
  <si>
    <t>کیسه نایلون زیپ کیپ | 40*32 عمودی | بسته 100 عددی</t>
  </si>
  <si>
    <t>کیسه-نایلون-زیپ-کیپ-4032-عمودی-بسته-100-عددی</t>
  </si>
  <si>
    <t>2026-05-25 13:26:09</t>
  </si>
  <si>
    <t>NKH-050304-1328</t>
  </si>
  <si>
    <t>https://noruzkhan.com/wp-content/uploads/زیپ-کیپ-۳۲-در-۴۰.jpg ! alt :  ! title : زیپ-کیپ-۳۲-در-۴۰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</si>
  <si>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https://noruzkhan.com/product/%da%a9%db%8c%d8%b3%d9%87-%d9%86%d8%a7%db%8c%d9%84%d9%88%d9%86-%d8%b2%db%8c%d9%be-%da%a9%db%8c%d9%be-4032-%d8%b9%d9%85%d9%88%d8%af%db%8c-%d8%a8%d8%b3%d8%aa%d9%87-100-%d8%b9%d8%af%d8%af%db%8c/</t>
  </si>
  <si>
    <t>کیسه نایلون زیپ کیپ | 43*32 عمودی | بسته 100 عددی</t>
  </si>
  <si>
    <t>کیسه-نایلون-زیپ-کیپ-4332-عمودی-بسته-100-عددی</t>
  </si>
  <si>
    <t>2026-05-25 13:29:30</t>
  </si>
  <si>
    <t>NKH-050304-1330</t>
  </si>
  <si>
    <t>https://noruzkhan.com/wp-content/uploads/زیپ-کیپ-۳۲-در-۴۳.jpg ! alt :  ! title : زیپ-کیپ-۳۲-در-۴۳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</si>
  <si>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https://noruzkhan.com/product/%da%a9%db%8c%d8%b3%d9%87-%d9%86%d8%a7%db%8c%d9%84%d9%88%d9%86-%d8%b2%db%8c%d9%be-%da%a9%db%8c%d9%be-4332-%d8%b9%d9%85%d9%88%d8%af%db%8c-%d8%a8%d8%b3%d8%aa%d9%87-100-%d8%b9%d8%af%d8%af%db%8c/</t>
  </si>
  <si>
    <t>کیسه نایلون زیپ کیپ | 35*35 عمودی | بسته 100 عددی</t>
  </si>
  <si>
    <t>کیسه-نایلون-زیپ-کیپ-3535-عمودی-بسته-100-عددی</t>
  </si>
  <si>
    <t>2026-05-25 13:33:15</t>
  </si>
  <si>
    <t>NKH-050304-1334</t>
  </si>
  <si>
    <t>https://noruzkhan.com/wp-content/uploads/زیپ-کیپ-۳۵-در-۳۵.jpg ! alt :  ! title : زیپ-کیپ-۳۵-در-۳۵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</si>
  <si>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https://noruzkhan.com/product/%da%a9%db%8c%d8%b3%d9%87-%d9%86%d8%a7%db%8c%d9%84%d9%88%d9%86-%d8%b2%db%8c%d9%be-%da%a9%db%8c%d9%be-3535-%d8%b9%d9%85%d9%88%d8%af%db%8c-%d8%a8%d8%b3%d8%aa%d9%87-100-%d8%b9%d8%af%d8%af%db%8c/</t>
  </si>
  <si>
    <t>کیسه نایلون زیپ کیپ | 40*35 عمودی | بسته 100 عددی</t>
  </si>
  <si>
    <t>کیسه-نایلون-زیپ-کیپ-4035-عمودی-بسته-100-عددی</t>
  </si>
  <si>
    <t>2026-05-25 13:35:38</t>
  </si>
  <si>
    <t>NKH-050304-1336</t>
  </si>
  <si>
    <t>https://noruzkhan.com/wp-content/uploads/زیپ-کیپ-۳۵-در-۴۰.jpg ! alt :  ! title : زیپ-کیپ-۳۵-در-۴۰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</si>
  <si>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https://noruzkhan.com/product/%da%a9%db%8c%d8%b3%d9%87-%d9%86%d8%a7%db%8c%d9%84%d9%88%d9%86-%d8%b2%db%8c%d9%be-%da%a9%db%8c%d9%be-4035-%d8%b9%d9%85%d9%88%d8%af%db%8c-%d8%a8%d8%b3%d8%aa%d9%87-100-%d8%b9%d8%af%d8%af%db%8c/</t>
  </si>
  <si>
    <t>کیسه نایلون زیپ کیپ | 45*40 عمودی | بسته 100 عددی</t>
  </si>
  <si>
    <t>کیسه-نایلون-زیپ-کیپ-4540-عمودی-بسته-100-عددی</t>
  </si>
  <si>
    <t>2026-05-25 13:39:14</t>
  </si>
  <si>
    <t>NKH-050304-1340</t>
  </si>
  <si>
    <t>https://noruzkhan.com/wp-content/uploads/زیپ-کیپ-۴۰-در-۴۵.jpg ! alt :  ! title : زیپ-کیپ-۴۰-در-۴۵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</si>
  <si>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https://noruzkhan.com/product/%da%a9%db%8c%d8%b3%d9%87-%d9%86%d8%a7%db%8c%d9%84%d9%88%d9%86-%d8%b2%db%8c%d9%be-%da%a9%db%8c%d9%be-4540-%d8%b9%d9%85%d9%88%d8%af%db%8c-%d8%a8%d8%b3%d8%aa%d9%87-100-%d8%b9%d8%af%d8%af%db%8c/</t>
  </si>
  <si>
    <t>کیسه نایلون زیپ کیپ | 60*40 عمودی | بسته 100 عددی</t>
  </si>
  <si>
    <t>کیسه-نایلون-زیپ-کیپ-6040-عمودی-بسته-100-عددی</t>
  </si>
  <si>
    <t>2026-05-25 13:41:48</t>
  </si>
  <si>
    <t>NKH-050304-1342</t>
  </si>
  <si>
    <t>https://noruzkhan.com/wp-content/uploads/زیپ-کیپ-۴۰-در-۶۰.jpg ! alt :  ! title : زیپ-کیپ-۴۰-در-۶۰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</si>
  <si>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https://noruzkhan.com/product/%da%a9%db%8c%d8%b3%d9%87-%d9%86%d8%a7%db%8c%d9%84%d9%88%d9%86-%d8%b2%db%8c%d9%be-%da%a9%db%8c%d9%be-6040-%d8%b9%d9%85%d9%88%d8%af%db%8c-%d8%a8%d8%b3%d8%aa%d9%87-100-%d8%b9%d8%af%d8%af%db%8c/</t>
  </si>
  <si>
    <t>کیسه نایلون زیپ کیپ | 60*45 عمودی | بسته 100 عددی</t>
  </si>
  <si>
    <t>کیسه-نایلون-زیپ-کیپ-6045-عمودی-بسته-100-عددی</t>
  </si>
  <si>
    <t>2026-05-25 13:50:38</t>
  </si>
  <si>
    <t>NKH-050304-1352</t>
  </si>
  <si>
    <t>https://noruzkhan.com/wp-content/uploads/زیپ-کیپ-۴۵-در-۶۰.jpg ! alt :  ! title : زیپ-کیپ-۴۵-در-۶۰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</si>
  <si>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https://noruzkhan.com/product/%da%a9%db%8c%d8%b3%d9%87-%d9%86%d8%a7%db%8c%d9%84%d9%88%d9%86-%d8%b2%db%8c%d9%be-%da%a9%db%8c%d9%be-6045-%d8%b9%d9%85%d9%88%d8%af%db%8c-%d8%a8%d8%b3%d8%aa%d9%87-100-%d8%b9%d8%af%d8%af%db%8c/</t>
  </si>
  <si>
    <t>کیسه نایلون زیپ کیپ | 5*5 عمودی | بسته 100 عددی</t>
  </si>
  <si>
    <t>کیسه-نایلون-زیپ-کیپ-55-عمودی-بسته-100-عددی</t>
  </si>
  <si>
    <t>2026-05-25 13:54:02</t>
  </si>
  <si>
    <t>NKH-050304-1355</t>
  </si>
  <si>
    <t>https://noruzkhan.com/wp-content/uploads/زیپ-کیپ-۵-در-۵.jpg ! alt :  ! title : زیپ-کیپ-۵-در-۵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</si>
  <si>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https://noruzkhan.com/product/%da%a9%db%8c%d8%b3%d9%87-%d9%86%d8%a7%db%8c%d9%84%d9%88%d9%86-%d8%b2%db%8c%d9%be-%da%a9%db%8c%d9%be-55-%d8%b9%d9%85%d9%88%d8%af%db%8c-%d8%a8%d8%b3%d8%aa%d9%87-100-%d8%b9%d8%af%d8%af%db%8c/</t>
  </si>
  <si>
    <t>کیسه نایلون زیپ کیپ | 70*50 عمودی | بسته 100 عددی</t>
  </si>
  <si>
    <t>کیسه-نایلون-زیپ-کیپ-7050-عمودی-بسته-100-عددی</t>
  </si>
  <si>
    <t>2026-05-25 13:57:38</t>
  </si>
  <si>
    <t>NKH-050304-1359</t>
  </si>
  <si>
    <t>https://noruzkhan.com/wp-content/uploads/زیپ-کیپ-۵۰-در-۷۰.jpg ! alt :  ! title : زیپ-کیپ-۵۰-در-۷۰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</si>
  <si>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https://noruzkhan.com/product/%da%a9%db%8c%d8%b3%d9%87-%d9%86%d8%a7%db%8c%d9%84%d9%88%d9%86-%d8%b2%db%8c%d9%be-%da%a9%db%8c%d9%be-7050-%d8%b9%d9%85%d9%88%d8%af%db%8c-%d8%a8%d8%b3%d8%aa%d9%87-100-%d8%b9%d8%af%d8%af%db%8c/</t>
  </si>
  <si>
    <t>2026-05-25 14:00:17</t>
  </si>
  <si>
    <t>NKH-050304-1401</t>
  </si>
  <si>
    <t>کیسه نایلون زیپ کیپ | 70*60 عمودی | بسته 100 عددی</t>
  </si>
  <si>
    <t>کیسه-نایلون-زیپ-کیپ-7060-عمودی-بسته-100-عددی</t>
  </si>
  <si>
    <t>2026-05-25 14:03:10</t>
  </si>
  <si>
    <t>NKH-050304-1410</t>
  </si>
  <si>
    <t>https://noruzkhan.com/wp-content/uploads/زیپ-کیپ-۶۰-در-۷۰.jpg ! alt :  ! title : زیپ-کیپ-۶۰-در-۷۰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</si>
  <si>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https://noruzkhan.com/product/%da%a9%db%8c%d8%b3%d9%87-%d9%86%d8%a7%db%8c%d9%84%d9%88%d9%86-%d8%b2%db%8c%d9%be-%da%a9%db%8c%d9%be-7060-%d8%b9%d9%85%d9%88%d8%af%db%8c-%d8%a8%d8%b3%d8%aa%d9%87-100-%d8%b9%d8%af%d8%af%db%8c/</t>
  </si>
  <si>
    <t>کیسه نایلون زیپ کیپ | 20*8 عمودی | بسته 100 عددی</t>
  </si>
  <si>
    <t>کیسه-نایلون-زیپ-کیپ-208-عمودی-بسته-100-عددی</t>
  </si>
  <si>
    <t>2026-05-25 14:12:34</t>
  </si>
  <si>
    <t>NKH-050304-1413</t>
  </si>
  <si>
    <t>https://noruzkhan.com/wp-content/uploads/زیپ-کیپ-۸-در-۲۰.jpg ! alt :  ! title : زیپ-کیپ-۸-در-۲۰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</si>
  <si>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https://noruzkhan.com/product/%da%a9%db%8c%d8%b3%d9%87-%d9%86%d8%a7%db%8c%d9%84%d9%88%d9%86-%d8%b2%db%8c%d9%be-%da%a9%db%8c%d9%be-208-%d8%b9%d9%85%d9%88%d8%af%db%8c-%d8%a8%d8%b3%d8%aa%d9%87-100-%d8%b9%d8%af%d8%af%db%8c/</t>
  </si>
  <si>
    <t>کیسه نایلون زیپ کیپ | 8*8 عمودی | بسته 100 عددی</t>
  </si>
  <si>
    <t>کیسه-نایلون-زیپ-کیپ-88-عمودی-بسته-100-عددی</t>
  </si>
  <si>
    <t>2026-05-25 14:15:39</t>
  </si>
  <si>
    <t>NKH-050304-1416</t>
  </si>
  <si>
    <t>https://noruzkhan.com/wp-content/uploads/زیپ-کیپ-۸-در-۸.jpg ! alt :  ! title : زیپ-کیپ-۸-در-۸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</si>
  <si>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https://noruzkhan.com/product/%da%a9%db%8c%d8%b3%d9%87-%d9%86%d8%a7%db%8c%d9%84%d9%88%d9%86-%d8%b2%db%8c%d9%be-%da%a9%db%8c%d9%be-88-%d8%b9%d9%85%d9%88%d8%af%db%8c-%d8%a8%d8%b3%d8%aa%d9%87-100-%d8%b9%d8%af%d8%af%db%8c/</t>
  </si>
  <si>
    <t>کیسه نایلون زیپ کیپ | 4*4 عمودی | بسته 100 عددی</t>
  </si>
  <si>
    <t>کیسه-نایلون-زیپ-کیپ-44-عمودی-بسته-100-عددی</t>
  </si>
  <si>
    <t>2026-05-25 14:17:41</t>
  </si>
  <si>
    <t>NKH-050304-1419</t>
  </si>
  <si>
    <t>https://noruzkhan.com/wp-content/uploads/زیپ-کیپ-نازک-۴-در-۴.jpg ! alt :  ! title : زیپ-کیپ-نازک-۴-در-۴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</si>
  <si>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https://noruzkhan.com/product/%da%a9%db%8c%d8%b3%d9%87-%d9%86%d8%a7%db%8c%d9%84%d9%88%d9%86-%d8%b2%db%8c%d9%be-%da%a9%db%8c%d9%be-44-%d8%b9%d9%85%d9%88%d8%af%db%8c-%d8%a8%d8%b3%d8%aa%d9%87-100-%d8%b9%d8%af%d8%af%db%8c/</t>
  </si>
  <si>
    <t>کیسه نایلون زیپ کیپ | 6*4 عمودی | نازک | بسته 100 عددی</t>
  </si>
  <si>
    <t>کیسه-نایلون-زیپ-کیپ-64-عمودی-نازک-بسته-100</t>
  </si>
  <si>
    <t>2026-05-25 14:21:09</t>
  </si>
  <si>
    <t>NKH-050304-1423</t>
  </si>
  <si>
    <t>https://noruzkhan.com/wp-content/uploads/زیپ-کیپ-نازک-۴-در-۶.jpg ! alt :  ! title : زیپ-کیپ-نازک-۴-در-۶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</si>
  <si>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https://noruzkhan.com/product/%da%a9%db%8c%d8%b3%d9%87-%d9%86%d8%a7%db%8c%d9%84%d9%88%d9%86-%d8%b2%db%8c%d9%be-%da%a9%db%8c%d9%be-64-%d8%b9%d9%85%d9%88%d8%af%db%8c-%d9%86%d8%a7%d8%b2%da%a9-%d8%a8%d8%b3%d8%aa%d9%87-100/</t>
  </si>
  <si>
    <t>کیسه نایلون زیپ کیپ | 7*5 عمودی | نازک | بسته 100 عددی</t>
  </si>
  <si>
    <t>کیسه-نایلون-زیپ-کیپ-75-عمودی-نازک-بسته-100</t>
  </si>
  <si>
    <t>2026-05-25 14:26:18</t>
  </si>
  <si>
    <t>NKH-050304-1427</t>
  </si>
  <si>
    <t>https://noruzkhan.com/wp-content/uploads/زیپ-کیپ-نازک-۵-در-۷.jpg ! alt :  ! title : زیپ-کیپ-نازک-۵-در-۷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</si>
  <si>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https://noruzkhan.com/product/%da%a9%db%8c%d8%b3%d9%87-%d9%86%d8%a7%db%8c%d9%84%d9%88%d9%86-%d8%b2%db%8c%d9%be-%da%a9%db%8c%d9%be-75-%d8%b9%d9%85%d9%88%d8%af%db%8c-%d9%86%d8%a7%d8%b2%da%a9-%d8%a8%d8%b3%d8%aa%d9%87-100/</t>
  </si>
  <si>
    <t>کیسه نایلون زیپ کیپ | 8*5 عمودی | نازک | بسته 100 عددی</t>
  </si>
  <si>
    <t>کیسه-نایلون-زیپ-کیپ-85-عمودی-نازک-بسته-100</t>
  </si>
  <si>
    <t>2026-05-25 14:28:32</t>
  </si>
  <si>
    <t>NKH-050304-1429</t>
  </si>
  <si>
    <t>https://noruzkhan.com/wp-content/uploads/زیپ-کیپ-نازک-۵-در-۸.jpg ! alt :  ! title : زیپ-کیپ-نازک-۵-در-۸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</si>
  <si>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https://noruzkhan.com/product/%da%a9%db%8c%d8%b3%d9%87-%d9%86%d8%a7%db%8c%d9%84%d9%88%d9%86-%d8%b2%db%8c%d9%be-%da%a9%db%8c%d9%be-85-%d8%b9%d9%85%d9%88%d8%af%db%8c-%d9%86%d8%a7%d8%b2%da%a9-%d8%a8%d8%b3%d8%aa%d9%87-100/</t>
  </si>
  <si>
    <t>چسب نواری جانسون | 1.8 سانت | شفاف</t>
  </si>
  <si>
    <t>چسب-نواری-جانسون-1-8-سانت-شفاف</t>
  </si>
  <si>
    <t>2026-05-26 11:22:21</t>
  </si>
  <si>
    <t>NKH-050305-1115</t>
  </si>
  <si>
    <t>https://noruzkhan.com/product/%da%86%d8%b3%d8%a8-%d9%86%d9%88%d8%a7%d8%b1%db%8c-%d8%ac%d8%a7%d9%86%d8%b3%d9%88%d9%86-1-8-%d8%b3%d8%a7%d9%86%d8%aa-%d8%b4%d9%81%d8%a7%d9%81/</t>
  </si>
  <si>
    <t>چسب نواری پیتون | 1.8 سانت | شفاف</t>
  </si>
  <si>
    <t>چسب-نواری-پیتون-1-8-سانت-شفاف</t>
  </si>
  <si>
    <t>2026-05-26 11:24:49</t>
  </si>
  <si>
    <t>NKH-050305-1125</t>
  </si>
  <si>
    <t>https://noruzkhan.com/product/%da%86%d8%b3%d8%a8-%d9%86%d9%88%d8%a7%d8%b1%db%8c-%d9%be%db%8c%d8%aa%d9%88%d9%86-1-8-%d8%b3%d8%a7%d9%86%d8%aa-%d8%b4%d9%81%d8%a7%d9%81/</t>
  </si>
  <si>
    <t>چسب نواری کیکو | 1.8 سانت | شفاف</t>
  </si>
  <si>
    <t>چسب-نواری-کیکو-1-8-سانت-شفاف</t>
  </si>
  <si>
    <t>2026-05-26 11:26:43</t>
  </si>
  <si>
    <t>NKH-050305-1129</t>
  </si>
  <si>
    <t>https://noruzkhan.com/product/%da%86%d8%b3%d8%a8-%d9%86%d9%88%d8%a7%d8%b1%db%8c-%da%a9%db%8c%da%a9%d9%88-1-8-%d8%b3%d8%a7%d9%86%d8%aa-%d8%b4%d9%81%d8%a7%d9%81/</t>
  </si>
  <si>
    <t>چسب نواری جانسون | 1 سانت | شفاف</t>
  </si>
  <si>
    <t>چسب-نواری-جانسون-1-سانت-شفاف</t>
  </si>
  <si>
    <t>2026-05-26 11:29:24</t>
  </si>
  <si>
    <t>NKH-050305-1132</t>
  </si>
  <si>
    <t>https://noruzkhan.com/product/%da%86%d8%b3%d8%a8-%d9%86%d9%88%d8%a7%d8%b1%db%8c-%d8%ac%d8%a7%d9%86%d8%b3%d9%88%d9%86-1-%d8%b3%d8%a7%d9%86%d8%aa-%d8%b4%d9%81%d8%a7%d9%81/</t>
  </si>
  <si>
    <t>چسب نواری پیتون | 1 سانت | شفاف</t>
  </si>
  <si>
    <t>چسب-نواری-پیتون-1-سانت-شفاف</t>
  </si>
  <si>
    <t>2026-05-26 11:33:11</t>
  </si>
  <si>
    <t>NKH-050305-1134</t>
  </si>
  <si>
    <t>https://noruzkhan.com/product/%da%86%d8%b3%d8%a8-%d9%86%d9%88%d8%a7%d8%b1%db%8c-%d9%be%db%8c%d8%aa%d9%88%d9%86-1-%d8%b3%d8%a7%d9%86%d8%aa-%d8%b4%d9%81%d8%a7%d9%81/</t>
  </si>
  <si>
    <t>چسب نواری کیکو | 1 سانت | شفاف</t>
  </si>
  <si>
    <t>چسب-نواری-کیکو-1-سانت-شفاف</t>
  </si>
  <si>
    <t>2026-05-26 11:35:11</t>
  </si>
  <si>
    <t>NKH-050305-1136</t>
  </si>
  <si>
    <t>https://noruzkhan.com/product/%da%86%d8%b3%d8%a8-%d9%86%d9%88%d8%a7%d8%b1%db%8c-%da%a9%db%8c%da%a9%d9%88-1-%d8%b3%d8%a7%d9%86%d8%aa-%d8%b4%d9%81%d8%a7%d9%81/</t>
  </si>
  <si>
    <t>چسب-برق-10-یارد-130-میکرون</t>
  </si>
  <si>
    <t>2026-05-28 10:22:35</t>
  </si>
  <si>
    <t>NKH-050307-1017</t>
  </si>
  <si>
    <t>52000</t>
  </si>
  <si>
    <t>https://noruzkhan.com/product/%da%86%d8%b3%d8%a8-%d8%a8%d8%b1%d9%82-10-%db%8c%d8%a7%d8%b1%d8%af-130-%d9%85%db%8c%da%a9%d8%b1%d9%88%d9%86/</t>
  </si>
  <si>
    <t>چسب-برق-25-یارد-130-میکرون</t>
  </si>
  <si>
    <t>2026-05-28 10:23:13</t>
  </si>
  <si>
    <t>NKH-050307-1024</t>
  </si>
  <si>
    <t>110500</t>
  </si>
  <si>
    <t>https://noruzkhan.com/product/%da%86%d8%b3%d8%a8-%d8%a8%d8%b1%d9%82-25-%db%8c%d8%a7%d8%b1%d8%af-130-%d9%85%db%8c%da%a9%d8%b1%d9%88%d9%86/</t>
  </si>
  <si>
    <t>چسب-برق-25-یارد-180-میکرون</t>
  </si>
  <si>
    <t>2026-05-28 10:27:50</t>
  </si>
  <si>
    <t>NKH-050307-1029</t>
  </si>
  <si>
    <t>https://noruzkhan.com/product/%da%86%d8%b3%d8%a8-%d8%a8%d8%b1%d9%82-25-%db%8c%d8%a7%d8%b1%d8%af-180-%d9%85%db%8c%da%a9%d8%b1%d9%88%d9%86/</t>
  </si>
  <si>
    <t>124</t>
  </si>
  <si>
    <t>https://noruzkhan.com/product/%d8%a2%d9%87%d9%86%d8%b1%d8%a8%d8%a7-%d9%86%d9%88%d8%a7%d8%b1%db%8c-2-%d8%af%d8%b1-12-%d9%85%d8%aa%d8%b1%d8%a7%da%98%db%8c/</t>
  </si>
  <si>
    <t>10975000</t>
  </si>
  <si>
    <t>https://noruzkhan.com/?post_type=product&amp;p=10017868877</t>
  </si>
  <si>
    <t>219500</t>
  </si>
  <si>
    <t>307500</t>
  </si>
  <si>
    <t>1097500</t>
  </si>
  <si>
    <t>402500</t>
  </si>
  <si>
    <t>805000</t>
  </si>
  <si>
    <t>2012000</t>
  </si>
  <si>
    <t>4025000</t>
  </si>
  <si>
    <t>8050000</t>
  </si>
  <si>
    <t>12070000</t>
  </si>
  <si>
    <t>526500</t>
  </si>
  <si>
    <t>1222000</t>
  </si>
  <si>
    <t>1209000</t>
  </si>
  <si>
    <t>1144000</t>
  </si>
  <si>
    <t>1079000</t>
  </si>
  <si>
    <t>1196000</t>
  </si>
  <si>
    <t>1755000</t>
  </si>
  <si>
    <t>1534000</t>
  </si>
  <si>
    <t>1469000</t>
  </si>
  <si>
    <t>1313000</t>
  </si>
  <si>
    <t>کیسه نایلون زیپ کیپ | 60*50 عمودی | بسته 100 عددی</t>
  </si>
  <si>
    <t>299000</t>
  </si>
  <si>
    <t>312000</t>
  </si>
  <si>
    <t>676000</t>
  </si>
  <si>
    <t>715000</t>
  </si>
  <si>
    <t>1001000</t>
  </si>
  <si>
    <t>1560000</t>
  </si>
  <si>
    <t>1820000</t>
  </si>
  <si>
    <t>کیسه-نایلون-زیپ-کیپ-6050-عمودی-بسته-100-عددی</t>
  </si>
  <si>
    <t>https://noruzkhan.com/product/%da%a9%db%8c%d8%b3%d9%87-%d9%86%d8%a7%db%8c%d9%84%d9%88%d9%86-%d8%b2%db%8c%d9%be-%da%a9%db%8c%d9%be-6050-%d8%b9%d9%85%d9%88%d8%af%db%8c-%d8%a8%d8%b3%d8%aa%d9%87-100-%d8%b9%d8%af%d8%af%db%8c/</t>
  </si>
  <si>
    <t>2340000</t>
  </si>
  <si>
    <t>201500</t>
  </si>
  <si>
    <t>97500</t>
  </si>
  <si>
    <t>117000</t>
  </si>
  <si>
    <t>14050311 خودم</t>
  </si>
  <si>
    <t>8500</t>
  </si>
  <si>
    <t>11500</t>
  </si>
  <si>
    <t>14000</t>
  </si>
  <si>
    <t>17500</t>
  </si>
  <si>
    <t>21500</t>
  </si>
  <si>
    <t>26500</t>
  </si>
  <si>
    <t>31500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</si>
  <si>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2.5*3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</si>
  <si>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64000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</si>
  <si>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باشد.&amp;lt;/span
&amp;nbsp;
&lt;h2&gt;کیسه نایلون زیپ کیپ | 3*3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مکرر، ج</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</si>
  <si>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3*4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</si>
  <si>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4*6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</si>
  <si>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128000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</si>
  <si>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5*7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</si>
  <si>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6*8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</si>
  <si>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</si>
  <si>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1851000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</si>
  <si>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7*10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</si>
  <si>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126</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</si>
  <si>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</si>
  <si>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1571000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</si>
  <si>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8*12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</si>
  <si>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106</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</si>
  <si>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8*16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</si>
  <si>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8*18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</si>
  <si>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1502000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</si>
  <si>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10*12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</si>
  <si>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10*15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</si>
  <si>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12*20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</si>
  <si>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12*14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</si>
  <si>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12*25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</si>
  <si>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13*16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</si>
  <si>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2*3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</si>
  <si>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15*15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مکرر، ج</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</si>
  <si>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14*18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</si>
  <si>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18*14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</si>
  <si>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15*20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</si>
  <si>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15*30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</si>
  <si>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16*25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</si>
  <si>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18*20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</si>
  <si>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18*25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</si>
  <si>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20*25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</si>
  <si>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20*30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</si>
  <si>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22*31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</si>
  <si>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25*30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</si>
  <si>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25*35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</si>
  <si>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30*35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</si>
  <si>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25*40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</si>
  <si>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27*40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</si>
  <si>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30*40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</si>
  <si>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40*40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مکرر، ج</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</si>
  <si>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30*50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</si>
  <si>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35*50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</si>
  <si>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35*45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</si>
  <si>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زیپ کیپ‌ها معمولاً از جنس نایلون یا پلی اتیلن (PE) تولید می‌شوند. مزایای این نوع بسته بندی شامل استفاده آسان و مکرر، جلوگیری از ورود هوا، رطوبت، قارچ و باکتری به داخل محفظه و در نتیجه حفظ تازگی و رطوبت محتوی</t>
  </si>
  <si>
    <t>27000</t>
  </si>
  <si>
    <t>32500</t>
  </si>
  <si>
    <t>49500</t>
  </si>
  <si>
    <t>59500</t>
  </si>
  <si>
    <t>65000</t>
  </si>
  <si>
    <t>1961000</t>
  </si>
  <si>
    <t>5980000</t>
  </si>
  <si>
    <t>532000</t>
  </si>
  <si>
    <t>326500</t>
  </si>
  <si>
    <t>83</t>
  </si>
  <si>
    <t>86</t>
  </si>
  <si>
    <t>85</t>
  </si>
  <si>
    <t>88</t>
  </si>
  <si>
    <t>87</t>
  </si>
  <si>
    <t>89</t>
  </si>
  <si>
    <t>92</t>
  </si>
  <si>
    <t>91</t>
  </si>
  <si>
    <t>98</t>
  </si>
  <si>
    <t>97</t>
  </si>
  <si>
    <t>99</t>
  </si>
  <si>
    <t>102</t>
  </si>
  <si>
    <t>103</t>
  </si>
  <si>
    <t>105</t>
  </si>
  <si>
    <t>107</t>
  </si>
  <si>
    <t>109</t>
  </si>
  <si>
    <t>112</t>
  </si>
  <si>
    <t>111</t>
  </si>
  <si>
    <t>114</t>
  </si>
  <si>
    <t>723500</t>
  </si>
  <si>
    <t>113</t>
  </si>
  <si>
    <t>115</t>
  </si>
  <si>
    <t>118</t>
  </si>
  <si>
    <t>117</t>
  </si>
  <si>
    <t>119</t>
  </si>
  <si>
    <t>122</t>
  </si>
  <si>
    <t>121</t>
  </si>
  <si>
    <t>125</t>
  </si>
  <si>
    <t>128</t>
  </si>
  <si>
    <t>452500</t>
  </si>
  <si>
    <t>127</t>
  </si>
  <si>
    <t>129</t>
  </si>
  <si>
    <t>132</t>
  </si>
  <si>
    <t>131</t>
  </si>
  <si>
    <t>134</t>
  </si>
  <si>
    <t>133</t>
  </si>
  <si>
    <t>136</t>
  </si>
  <si>
    <t>135</t>
  </si>
  <si>
    <t>149</t>
  </si>
  <si>
    <t>152</t>
  </si>
  <si>
    <t>151</t>
  </si>
  <si>
    <t>154</t>
  </si>
  <si>
    <t>153</t>
  </si>
  <si>
    <t>138</t>
  </si>
  <si>
    <t>137</t>
  </si>
  <si>
    <t>139</t>
  </si>
  <si>
    <t>142</t>
  </si>
  <si>
    <t>141</t>
  </si>
  <si>
    <t>144</t>
  </si>
  <si>
    <t>143</t>
  </si>
  <si>
    <t>145</t>
  </si>
  <si>
    <t>148</t>
  </si>
  <si>
    <t>147</t>
  </si>
  <si>
    <t>32000</t>
  </si>
  <si>
    <t>58000</t>
  </si>
  <si>
    <t>94000</t>
  </si>
  <si>
    <t>43500</t>
  </si>
  <si>
    <t>10065000</t>
  </si>
  <si>
    <t>6425000</t>
  </si>
  <si>
    <t>12850000</t>
  </si>
  <si>
    <t>19275000</t>
  </si>
  <si>
    <t>16060000</t>
  </si>
  <si>
    <t>22485000</t>
  </si>
  <si>
    <t>&lt;span style="color: #0000ff"&gt;+ این محصول در رنگ های «کرافت سفید» و «کرافت خاکی» عرضه می شود. رنگ محصول ارسالی بر اساس موجودی هر روز در نظر گرفته خواهد شد. لذا در صورتی که تاکید بر دریافت رنگ خاصی دارید حتماً پیش از نهایی کردن سفارش در تماس با ما از موجودی آن رنگ اطمینان پیدا کنید.
+ رنگ دستۀ شاپینگ بگ ها به صورت رندوم و بر اساس موجودی می باشد.
+ تعداد درج شده در هر کیلو، تقریبی است و با توجه به تغییرات مواد اولیۀ استفاده شده در محصول، ممکن است چند عدد کم یا زیاد شود. &lt;/span&gt;
&lt;strong&gt;شاپینگ بگ کاغذی (کرافت)&lt;/strong&gt;
کیسه‌های خرید کاغذی کرافت، به دلیل ویژگی‌های محیط‌زیستی، ظاهر شیک و استحکام نسبتا خوب، به گزینه‌ای محبوب برای کسب‌وکارها و مصرف‌کنندگان تبدیل شده‌اند. این کیسه‌ها نه تنها جایگزین مناسبی برای ساک‌های پلاستیکی هستند بلکه کاربردهای فراوانی نیز دارند.
&lt;strong&gt;- جنس و تولید&lt;/strong&gt;
ساک‌های کاغذی کرافت معمولاً از کاغذ بازیافتی ساخته می‌شوند. این کاغذ‌ها به طور عمده از خمیر کاغذ خرد شده تولید می‌شوند و به همین دلیل کاملاً تجزیه‌پذیر و قابل بازیافت هستند. فرآیند ساخت این کیسه‌ها شامل برش و تا کردن کاغ</t>
  </si>
  <si>
    <t>https://noruzkhan.com/wp-content/uploads/شاپینگ-بگ-کرافت-کاغذی-21-در-23-دسته-کنفی-فروشگاه-نوروزخان.jpg ! alt :  ! title : شاپینگ-بگ-کرافت-کاغذی-21-در-23-دسته-کنفی-فروشگاه-نوروزخان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</si>
  <si>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https://noruzkhan.com/wp-content/uploads/شاپینگ-بگ-کرافت-کاغذی-دسته-کنفی-23-در-30-نوروزخان.jpg ! alt :  ! title : شاپینگ بگ کرافت کاغذی دسته کنفی 23 در 30 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</si>
  <si>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https://noruzkhan.com/wp-content/uploads/شاپینگ-بگ-کرافت-کاغذی-دسته-کنفی-31-در-33-نوروزخان.jpg ! alt :  ! title : شاپینگ بگ کرافت کاغذی دسته کنفی 31 در 33 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</si>
  <si>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کیسه نایلونی بزرگ دسته دار با مواد مرغوب | 55*65 | بسته 1 کیلویی</t>
  </si>
  <si>
    <t>378000</t>
  </si>
  <si>
    <t>کیسه نایلونی بزرگ دسته دار با مواد مرغوب | 65*75 | بسته 1 کیلویی</t>
  </si>
  <si>
    <t>کیسه نایلونی بزرگ دسته دار با مواد مرغوب | 80*90 | بسته 1 کیلویی</t>
  </si>
  <si>
    <t>https://noruzkhan.com/wp-content/uploads/شاپینگ-بگ-کاغذی-کرافت-دسته-کنفی-15-در-20-فروشگاه-نوروزخان.jpg ! alt :  ! title : شاپینگ-بگ-کاغذی-کرافت-دسته-کنفی-15-در-20-فروشگاه 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https://noruzkhan.com/wp-content/uploads/شاپینگ-بگ-کاغذی-در-فروشگاه-نوروزخان2.jpg ! alt :  ! title : شاپینگ-بگ-کاغذی-در-فروشگاه-نوروزخان2 ! desc :  ! caption :</t>
  </si>
  <si>
    <t>https://noruzkhan.com/wp-content/uploads/شاپینگ-بگ-کاغذی-کرافت-دسته-کنفی-18-در-25-فروشگاه-نوروزخان.jpg ! alt :  ! title : شاپینگ-بگ-کاغذی-کرافت-دسته-کنفی-18-در-25-فروشگاه 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</si>
  <si>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https://noruzkhan.com/wp-content/uploads/شاپینگ-بگ-کاغذی-کرافت-دسته-کنفی-23-در-23-فروشگاه-نوروزخان.jpg ! alt :  ! title : شاپینگ-بگ-کاغذی-کرافت-دسته-کنفی-23-در-23-فروشگاه 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</si>
  <si>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https://noruzkhan.com/wp-content/uploads/شاپینگ-بگ-کاغذی-کرافت-دسته-کنفی-22-فروشگاه-نوروزخان-در-24.jpg ! alt :  ! title : شاپینگ-بگ-کاغذی-کرافت-دسته-کنفی-22--فروشگاه نوروزخان در-24 ! desc :  ! caption :  | https://noruzkhan.com/wp-content/uploads/کاربرد-شاپینگ-بگ-کرافت.jpg ! alt :  ! title : کاربرد-شاپینگ-بگ-کرافت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https://noruzkhan.com/wp-content/uploads/شاپینگ-بگ-کاغذی-در-فروشگاه-نوروزخان2.jpg ! alt :  ! title : شاپینگ-بگ-کاغذی-در-فروشگاه-نوروزخان2 ! desc :  ! caption :</t>
  </si>
  <si>
    <t>https://noruzkhan.com/wp-content/uploads/شاپینگ-بگ-کاغذی-کرافت-دسته-کنفی-23-در-26-فروشگاه-نوروزخان-1.jpg ! alt :  ! title : شاپینگ-بگ-کاغذی-کرافت-دسته-کنفی-23-در-26-فروشگاه-نوروزخان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</si>
  <si>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https://noruzkhan.com/wp-content/uploads/شاپینگ-بگ-کاغذی-کرافت-دسته-کنفی-29-در-30-نوروزخان.jpg ! alt :  ! title : شاپینگ-بگ-کاغذی-کرافت-دسته-کنفی-29-در-30-نوروزخان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</si>
  <si>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https://noruzkhan.com/wp-content/uploads/شاپینگ-بگ-کرافت-کاغذی-32-در-31-دسته-کنفی-فروشگاه-نوروزخان.jpg ! alt :  ! title : شاپینگ-بگ-کرافت-کاغذی-32-در-31-دسته-کنفی-فروشگاه-نوروزخان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</si>
  <si>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https://noruzkhan.com/wp-content/uploads/شاپینگ-بگ-کرافت-کاغذی-32-در-39-دسته-کنفی-فروشگاه-نوروزخان.jpg ! alt :  ! title : شاپینگ-بگ-کرافت-کاغذی-32-در-39-دسته-کنفی-فروشگاه-نوروزخان ! desc :  ! caption :  | https://noruzkhan.com/wp-content/uploads/کاربرد-شاپینگ-بگ-کرافت.jpg ! alt :  ! title : کاربرد-شاپینگ-بگ-کرافت ! desc :  ! caption :  | https://noruzkhan.com/wp-content/uploads/شاپینگ-بگ-کاغذی-در-فروشگاه-نوروزخان.jpg ! alt :  ! title : شاپینگ-بگ-کاغذی-در-فروشگاه-نوروزخان ! desc :  ! caption :  | https://noruzkhan.com/wp-content/uploads/شاپینگ-بگ-کاغذی-در-فروشگاه-نوروزخان3.jpg ! alt :  ! title : شاپینگ-بگ-کاغذی-در-فروشگاه-نوروزخان3 ! desc :  ! caption :  | https://noruzkhan.com/wp-content/uploads/شاپینگ-بگ-کاغذی-در-فروشگاه-نوروزخان2.jpg ! alt :  ! title : شاپینگ-بگ-کاغذی-در-فروشگاه-نوروزخان2 ! desc :  ! caption :</t>
  </si>
  <si>
    <t>5200000</t>
  </si>
  <si>
    <t>6200000</t>
  </si>
  <si>
    <t>7270000</t>
  </si>
  <si>
    <t>8270000</t>
  </si>
  <si>
    <t>3600000</t>
  </si>
  <si>
    <t>3200000</t>
  </si>
  <si>
    <t>2467000</t>
  </si>
  <si>
    <t>3335000</t>
  </si>
  <si>
    <t>1734000</t>
  </si>
  <si>
    <t>4400000</t>
  </si>
  <si>
    <t>2000000</t>
  </si>
  <si>
    <t>227000</t>
  </si>
  <si>
    <t>333500</t>
  </si>
  <si>
    <t>600000</t>
  </si>
  <si>
    <t>1067000</t>
  </si>
  <si>
    <t>1133500</t>
  </si>
  <si>
    <t>1267000</t>
  </si>
  <si>
    <t>171000</t>
  </si>
  <si>
    <t>150500</t>
  </si>
  <si>
    <t>246000</t>
  </si>
  <si>
    <t>177500</t>
  </si>
  <si>
    <t>478000</t>
  </si>
  <si>
    <t>546000</t>
  </si>
  <si>
    <t>136500</t>
  </si>
  <si>
    <t>955500</t>
  </si>
  <si>
    <t>191500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</si>
  <si>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10*10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</si>
  <si>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</si>
  <si>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30*10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</si>
  <si>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25*13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</si>
  <si>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25*15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</si>
  <si>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35*20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</si>
  <si>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40*20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</si>
  <si>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40*32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</si>
  <si>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43*32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</si>
  <si>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35*35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</si>
  <si>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40*35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</si>
  <si>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45*40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</si>
  <si>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60*40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</si>
  <si>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60*45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</si>
  <si>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5*5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</si>
  <si>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58500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</si>
  <si>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70*50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</si>
  <si>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60*50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</si>
  <si>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https://noruzkhan.com/wp-content/uploads/زیپ-کیپ-50-در-60.jpg ! alt :  ! title : زیپ-کیپ-50-در-60 ! desc :  ! caption :  | https://noruzkhan.com/wp-content/uploads/kiseZipKip-public.jpg ! alt :  ! title : kiseZipKip-public ! desc :  ! caption :  | https://noruzkhan.com/wp-content/uploads/کیسه-نایلونی-زیپ-کیپ-فروشگاه-نوروزخان.jpg ! alt :  ! title : کیسه-نایلونی-زیپ-کیپ-فروشگاه-نوروزخان ! desc :  ! caption :  | https://noruzkhan.com/wp-content/uploads/کاربرد-زیپ-کیپ-فروشگاه-نوروزخان.jpeg ! alt :  ! title : کاربرد زیپ کیپ - فروشگاه نوروزخان ! desc :  ! caption :</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</si>
  <si>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70*60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</si>
  <si>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20*8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</si>
  <si>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8*8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</si>
  <si>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4*4 عمودی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آسان و مکر</t>
  </si>
  <si>
    <t>512000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</si>
  <si>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6*4 عمودی | نازک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t>
  </si>
  <si>
    <t>112000</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</si>
  <si>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7*5 عمودی | نازک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t>
  </si>
  <si>
    <t>&lt;span style="color: #0000ff"&gt;+ توضیح: منظور از عرض، فاصله دو طرف کیسه است. لازم به ذکر است در سایزهای بسیار کوچک، ارتفاع ذکر شده تا بالاترین نقطه کیسه در نظر گرفته شده و در سایزهای بزرگ تر، ارتفاع مورد اشاره تا محدوده زیپ می باشد. &lt;/span&gt;
&lt;span style="color: #0000ff"&gt;+ رنگ نوار بالای کیسه های نایلونی زیپ کیپ، به صورت رنگبندی (رَندُم) بر اساس موجودی می باشد.&lt;/span&gt;
&amp;nbsp;
&lt;h2&gt;کیسه نایلون زیپ کیپ | 8*5 عمودی | نازک | بسته 100 عددی&lt;/h2&gt;
زیپ کیپ که با نام‌های دیگری همچون پلاستیک زیپ دار، زیپ پک یا زیپ لاک نیز شناخته می‌شود، نوعی کیسه پلاستیکی است که در قسمت بالای آن مکانیزم زیپ برای باز و بسته کردن آسان تعبیه شده است. در نوع معمولی یا تک زیپ این کیسه‌ها، دو لاین نایلونی نسبتاً ضخیم در قسمت بالا وجود دارد که با فشردن و کشیدن دست روی آن‌ها، این دو لاین در هم قرار گرفته و مانند یک زیپ عمل می‌کنند. این ویژگی باعث می‌شود کار با آن‌ها بسیار راحت باشد و نیازی به گره زدن نداشته باشند.
&lt;h3&gt;کیسه نایلون زیپ کیپ&lt;/h3&gt;
زیپ کیپ‌ها معمولاً از جنس نایلون یا پلی اتیلن (PE) تولید می‌شوند. مزایای این نوع بسته بندی شامل استفاده آسا</t>
  </si>
  <si>
    <t>چسب برق مدل 6100 | 10 یارد | 130 میکرون</t>
  </si>
  <si>
    <t xml:space="preserve">
چسب برق مدل ۶۱۰۰، انتخابی کاربردی و حرفه‌ای برای پوشش، عایق‌بندی و محافظت از کابل‌ها و اتصالات الکتریکی است. این محصول با چسبندگی مناسب بر پایه لاستیک (Rubber PSA)، برای تسهیل امور برق‌کاری در محیط‌های خانگی و صنعتی روانه بازار شده است. 
به منظور پاسخگویی به نیازهای متنوع، این چسب در سه سایز در فروشگاه نوروزخان عرضه می‌گردد:
- سایز کوچک: طول ۱۰ یارد - ضخامت ۱۳۰ میکرون (اقتصادی، مناسب برای مصارف روزمره و ظریف)
- سایز متوسط: طول ۲۵ یارد - ضخامت ۱۳۰  میکرون (متراژ بالا، ایده‌آل برای مصارف کارگاهی و سیم‌کشی روتین)
- سایز بزرگ: طول ۲۵ یارد - ضخامت ۱۸۰ میکرون (ضخامت بالاتر، مناسب برای شرایط فیزیکی سخت‌تر)
بنا بر اطلاعات و مستندات ارائه شده توسط کمپانی تولیدکننده، لایه حامل این محصول از جنس پلی‌وینیل کلراید انعطاف‌پذیر است که در برابر سایش، رطوبت، خوردگی مس و برخی مواد شیمیایی مقاومت دارد. همچنین شرکت سازنده اظهار داشته است که این چسب قابلیت تحمل فشار الکتریکی تا ۶۰۰ ولت و حرارت تا ۱۰۵ درجه سانتی‌گراد را داراست و از ویژگی خودخاموشی (Self-extinguishing) در برابر شعله بهره می‌برد.
توجه و سلب مسئولیت: مقادیر و وی</t>
  </si>
  <si>
    <t>https://noruzkhan.com/wp-content/uploads/اصلی-برق-10-یارد-130-میکرون.jpg ! alt :  ! title : اصلی-برق-10-یارد-130-میکرون ! desc :  ! caption :  | https://noruzkhan.com/wp-content/uploads/کاربرد-10-یارد-130-میکرون.jpg ! alt :  ! title : کاربرد-10-یارد-130-میکرون ! desc :  ! caption :  | https://noruzkhan.com/wp-content/uploads/کاربرد-کلی-2.jpg ! alt :  ! title : کاربرد-کلی-2 ! desc :  ! caption :  | https://noruzkhan.com/wp-content/uploads/کاربرد-کلی-1.jpg ! alt :  ! title : کاربرد-کلی-1 ! desc :  ! caption :</t>
  </si>
  <si>
    <t>چسب برق مدل 6100 | 25 یارد | 130 میکرون</t>
  </si>
  <si>
    <t>https://noruzkhan.com/wp-content/uploads/اصلی-برق-25-یارد-130-میکرون.jpg ! alt :  ! title : اصلی-برق-25-یارد-130-میکرون ! desc :  ! caption :  | https://noruzkhan.com/wp-content/uploads/کاربرد-25-یارد-130-میکرون.jpg ! alt :  ! title : کاربرد-25-یارد-130-میکرون ! desc :  ! caption :  | https://noruzkhan.com/wp-content/uploads/کاربرد-کلی-2.jpg ! alt :  ! title : کاربرد-کلی-2 ! desc :  ! caption :  | https://noruzkhan.com/wp-content/uploads/کاربرد-کلی-1.jpg ! alt :  ! title : کاربرد-کلی-1 ! desc :  ! caption :</t>
  </si>
  <si>
    <t>چسب برق مدل 6100 | 25 یارد | 180 میکرون</t>
  </si>
  <si>
    <t>https://noruzkhan.com/wp-content/uploads/اصلی-برق-25-یارد-180-میکرون.jpg ! alt :  ! title : اصلی-برق-25-یارد-180-میکرون ! desc :  ! caption :  | https://noruzkhan.com/wp-content/uploads/کاربرد-25-یارد-180-میکرون.jpg ! alt :  ! title : کاربرد-25-یارد-180-میکرون ! desc :  ! caption :  | https://noruzkhan.com/wp-content/uploads/کاربرد-کلی-2.jpg ! alt :  ! title : کاربرد-کلی-2 ! desc :  ! caption :  | https://noruzkhan.com/wp-content/uploads/کاربرد-کلی-1.jpg ! alt :  ! title : کاربرد-کلی-1 ! desc :  ! caption :</t>
  </si>
  <si>
    <t>سلفون-رگالی-پشت-صدفی-لبه-چسب-دار-1520</t>
  </si>
  <si>
    <t>2026-06-03 13:09:06</t>
  </si>
  <si>
    <t>NKH-1405033-1305</t>
  </si>
  <si>
    <t>1700000</t>
  </si>
  <si>
    <t>https://noruzkhan.com/product/%d8%b3%d9%84%d9%81%d9%88%d9%86-%d8%b1%da%af%d8%a7%d9%84%db%8c-%d9%be%d8%b4%d8%aa-%d8%b5%d8%af%d9%81%db%8c-%d9%84%d8%a8%d9%87-%da%86%d8%b3%d8%a8-%d8%af%d8%a7%d8%b1-1520/</t>
  </si>
  <si>
    <t>چسب پهن شفاف Toproll تاپ رول | 5 سانتی</t>
  </si>
  <si>
    <t>چسب-پهن-شفاف-toproll-تاپ-رول-5-سانتی</t>
  </si>
  <si>
    <t>یکی از محصولات پر مصرف در امور بسته بندی، چسب های پهن هستند. این چسب ها معمولاً با عرض 5 سانت و طول های 90 یا 180 یارد تولید می شوند. در فروشگاه اینترنتی نوروزخان، مجموعه ای متنوع از چسب ها گرد هم آمده تا کاربران با بررسی ویژگی های هر کدام بتوانند محصول منطبق با بودجه و نیاز خود را انتخاب کنند.
چسب های نواری از نظر ضخامت نیز بسیار حائز اهمیت هستند. هرچه ضخامت آنها بیشتر باشد، در واقع گوشته چسبناک آنها ضخیم تر و چسبنده تر است. این عامل، در قیمت نیز تأثیر مستقیم دارد.
چسب های نواری در انواع مختلف دیگری نیز تولید و عرضه می شوند و تمامی انواع چسب ها توسط واحد تأمین فروشگاه اینترنتی نوروزخان به اتکاء شبکه گسترده تأمین کنندگان زیرمجموعه، قابل ارائه می باشد.
اگر چسب مورد نظرتان را نیافتید و یا در فرایند بررسی و انتخاب چسب نیاز به اطلاعات بیشتری دارید، با کارشناسان نوروزخان تماس بگیرید.</t>
  </si>
  <si>
    <t>2026-06-03 14:40:19</t>
  </si>
  <si>
    <t>NKH-050313-1441</t>
  </si>
  <si>
    <t>https://noruzkhan.com/wp-content/uploads/اصلی-7-سانت-تاپ-رول.jpg ! alt :  ! title : اصلی-7-سانت-تاپ-رول ! desc :  ! caption :  | https://noruzkhan.com/wp-content/uploads/کاربرد-تاپ-رول-7-سانت.jpg ! alt :  ! title : کاربرد-تاپ-رول-7-سانت ! desc :  ! caption :</t>
  </si>
  <si>
    <t>https://noruzkhan.com/product/%da%86%d8%b3%d8%a8-%d9%be%d9%87%d9%86-%d8%b4%d9%81%d8%a7%d9%81-toproll-%d8%aa%d8%a7%d9%be-%d8%b1%d9%88%d9%84-5-%d8%b3%d8%a7%d9%86%d8%aa%db%8c/</t>
  </si>
  <si>
    <t>چسب پهن شفاف Endica اندیکا آبی | 7 سانتی</t>
  </si>
  <si>
    <t>چسب-پهن-شفاف-endica-اندیکا-آبی-7-سانتی</t>
  </si>
  <si>
    <t>یکی از محصولات پر مصرف در امور بسته بندی، چسب های پهن هستند. این چسب ها معمولاً با عرض 5 سانت و 7 سانت و طول های 90 یا 180 یارد تولید می شوند. در فروشگاه اینترنتی نوروزخان، مجموعه ای متنوع از چسب ها گرد هم آمده تا کاربران با بررسی ویژگی های هر کدام بتوانند محصول منطبق با بودجه و نیاز خود را انتخاب کنند.
چسب های نواری از نظر ضخامت نیز بسیار حائز اهمیت هستند. هرچه ضخامت آنها بیشتر باشد، در واقع گوشته چسبناک آنها ضخیم تر و چسبنده تر است. این عامل، در قیمت نیز تأثیر مستقیم دارد.
چسب های نواری در انواع مختلف دیگری نیز تولید و عرضه می شوند و تمامی انواع چسب ها توسط واحد تأمین فروشگاه اینترنتی نوروزخان به اتکاء شبکه گسترده تأمین کنندگان زیرمجموعه، قابل ارائه می باشد.
اگر چسب مورد نظرتان را نیافتید و یا در فرایند بررسی و انتخاب چسب نیاز به اطلاعات بیشتری دارید، با کارشناسان نوروزخان تماس بگیرید.</t>
  </si>
  <si>
    <t>2026-06-03 14:48:29</t>
  </si>
  <si>
    <t>NKH-050313-1450</t>
  </si>
  <si>
    <t>https://noruzkhan.com/wp-content/uploads/اصلی-7-سانت-اندیکا.jpg ! alt :  ! title : اصلی-7-سانت-اندیکا ! desc :  ! caption :  | https://noruzkhan.com/wp-content/uploads/کاربرد-7-سانت-اندیکا.jpg ! alt :  ! title : کاربرد-7-سانت-اندیکا ! desc :  ! caption :</t>
  </si>
  <si>
    <t>https://noruzkhan.com/product/%da%86%d8%b3%d8%a8-%d9%be%d9%87%d9%86-%d8%b4%d9%81%d8%a7%d9%81-endica-%d8%a7%d9%86%d8%af%db%8c%da%a9%d8%a7-%d8%a2%d8%a8%db%8c-7-%d8%b3%d8%a7%d9%86%d8%aa%db%8c/</t>
  </si>
  <si>
    <t>4020000</t>
  </si>
  <si>
    <t>1885000</t>
  </si>
  <si>
    <t>1711000</t>
  </si>
  <si>
    <t>1484000</t>
  </si>
  <si>
    <t>Index</t>
  </si>
  <si>
    <t>Miladi</t>
  </si>
  <si>
    <t>Shamsi</t>
  </si>
  <si>
    <t>Day_Number</t>
  </si>
  <si>
    <t>Day_of_Week</t>
  </si>
  <si>
    <t>Shamsi_month</t>
  </si>
  <si>
    <t>Miladi_month</t>
  </si>
  <si>
    <t>SHAMSI_YEAR</t>
  </si>
  <si>
    <t>QUARTER</t>
  </si>
  <si>
    <t>QUARTER_NUMBER</t>
  </si>
  <si>
    <t>Month_Number</t>
  </si>
  <si>
    <t>Year_Month</t>
  </si>
  <si>
    <t>Year_Month_Day</t>
  </si>
  <si>
    <t>MiladiYearMonthString</t>
  </si>
  <si>
    <t>WeekOfMiladiYear</t>
  </si>
  <si>
    <t>MiladiYearweek</t>
  </si>
  <si>
    <t>Miladi Year</t>
  </si>
  <si>
    <t>Miladi Quarter</t>
  </si>
  <si>
    <t>WeekOfMonth</t>
  </si>
  <si>
    <t>RankMiladiYearMonth</t>
  </si>
  <si>
    <t>MiladiDayOfMonth</t>
  </si>
  <si>
    <t>Shamsi Quarter</t>
  </si>
  <si>
    <t>Shamsi Quarter String</t>
  </si>
  <si>
    <t>Shamsi Month of Quarter</t>
  </si>
  <si>
    <t>Week of Shamsi Month</t>
  </si>
  <si>
    <t>Shamsi Quarter Week String</t>
  </si>
  <si>
    <t>Shamsi Quarter, Month, Week</t>
  </si>
  <si>
    <t>Shamsi String</t>
  </si>
  <si>
    <t>1403/01/01</t>
  </si>
  <si>
    <t>چهارشنبه</t>
  </si>
  <si>
    <t>فروردین</t>
  </si>
  <si>
    <t>Mar</t>
  </si>
  <si>
    <t>سه ماهه اول</t>
  </si>
  <si>
    <t>1403/01</t>
  </si>
  <si>
    <t>Q1</t>
  </si>
  <si>
    <t>1403-Q1</t>
  </si>
  <si>
    <t>W1</t>
  </si>
  <si>
    <t>Q1-W1</t>
  </si>
  <si>
    <t>Q1, 1, W1</t>
  </si>
  <si>
    <t>1403/01/02</t>
  </si>
  <si>
    <t>پنج شنبه</t>
  </si>
  <si>
    <t>1403/01/03</t>
  </si>
  <si>
    <t>جمعه</t>
  </si>
  <si>
    <t>1403/01/04</t>
  </si>
  <si>
    <t>شنبه</t>
  </si>
  <si>
    <t>1403/01/05</t>
  </si>
  <si>
    <t>یکشنبه</t>
  </si>
  <si>
    <t>1403/01/06</t>
  </si>
  <si>
    <t>دوشنبه</t>
  </si>
  <si>
    <t>1403/01/07</t>
  </si>
  <si>
    <t>سه شنبه</t>
  </si>
  <si>
    <t>1403/01/08</t>
  </si>
  <si>
    <t>W2</t>
  </si>
  <si>
    <t>Q1-W2</t>
  </si>
  <si>
    <t>Q1, 1, W2</t>
  </si>
  <si>
    <t>1403/01/09</t>
  </si>
  <si>
    <t>1403/01/10</t>
  </si>
  <si>
    <t>1403/01/11</t>
  </si>
  <si>
    <t>1403/01/12</t>
  </si>
  <si>
    <t>1403/01/13</t>
  </si>
  <si>
    <t>Apr</t>
  </si>
  <si>
    <t>Q2</t>
  </si>
  <si>
    <t>1403/01/14</t>
  </si>
  <si>
    <t>1403/01/15</t>
  </si>
  <si>
    <t>W3</t>
  </si>
  <si>
    <t>Q1-W3</t>
  </si>
  <si>
    <t>Q1, 1, W3</t>
  </si>
  <si>
    <t>1403/01/16</t>
  </si>
  <si>
    <t>1403/01/17</t>
  </si>
  <si>
    <t>1403/01/18</t>
  </si>
  <si>
    <t>1403/01/19</t>
  </si>
  <si>
    <t>1403/01/20</t>
  </si>
  <si>
    <t>1403/01/21</t>
  </si>
  <si>
    <t>1403/01/22</t>
  </si>
  <si>
    <t>W4</t>
  </si>
  <si>
    <t>Q1-W4</t>
  </si>
  <si>
    <t>Q1, 1, W4</t>
  </si>
  <si>
    <t>1403/01/23</t>
  </si>
  <si>
    <t>1403/01/24</t>
  </si>
  <si>
    <t>1403/01/25</t>
  </si>
  <si>
    <t>1403/01/26</t>
  </si>
  <si>
    <t>1403/01/27</t>
  </si>
  <si>
    <t>1403/01/28</t>
  </si>
  <si>
    <t>1403/01/29</t>
  </si>
  <si>
    <t>1403/01/30</t>
  </si>
  <si>
    <t>1403/01/31</t>
  </si>
  <si>
    <t>1403/02/01</t>
  </si>
  <si>
    <t>اردیبهشت</t>
  </si>
  <si>
    <t>1403/02</t>
  </si>
  <si>
    <t>Q1, 2, W1</t>
  </si>
  <si>
    <t>1403/02/02</t>
  </si>
  <si>
    <t>1403/02/03</t>
  </si>
  <si>
    <t>1403/02/04</t>
  </si>
  <si>
    <t>1403/02/05</t>
  </si>
  <si>
    <t>1403/02/06</t>
  </si>
  <si>
    <t>1403/02/07</t>
  </si>
  <si>
    <t>1403/02/08</t>
  </si>
  <si>
    <t>Q1, 2, W2</t>
  </si>
  <si>
    <t>1403/02/09</t>
  </si>
  <si>
    <t>1403/02/10</t>
  </si>
  <si>
    <t>1403/02/11</t>
  </si>
  <si>
    <t>1403/02/12</t>
  </si>
  <si>
    <t>May</t>
  </si>
  <si>
    <t>1403/02/13</t>
  </si>
  <si>
    <t>1403/02/14</t>
  </si>
  <si>
    <t>1403/02/15</t>
  </si>
  <si>
    <t>Q1, 2, W3</t>
  </si>
  <si>
    <t>1403/02/16</t>
  </si>
  <si>
    <t>1403/02/17</t>
  </si>
  <si>
    <t>1403/02/18</t>
  </si>
  <si>
    <t>1403/02/19</t>
  </si>
  <si>
    <t>1403/02/20</t>
  </si>
  <si>
    <t>1403/02/21</t>
  </si>
  <si>
    <t>1403/02/22</t>
  </si>
  <si>
    <t>Q1, 2, W4</t>
  </si>
  <si>
    <t>1403/02/23</t>
  </si>
  <si>
    <t>1403/02/24</t>
  </si>
  <si>
    <t>1403/02/25</t>
  </si>
  <si>
    <t>1403/02/26</t>
  </si>
  <si>
    <t>1403/02/27</t>
  </si>
  <si>
    <t>1403/02/28</t>
  </si>
  <si>
    <t>1403/02/29</t>
  </si>
  <si>
    <t>1403/02/30</t>
  </si>
  <si>
    <t>1403/02/31</t>
  </si>
  <si>
    <t>1403/03/01</t>
  </si>
  <si>
    <t>خرداد</t>
  </si>
  <si>
    <t>1403/03</t>
  </si>
  <si>
    <t>Q1, 3, W1</t>
  </si>
  <si>
    <t>1403/03/02</t>
  </si>
  <si>
    <t>1403/03/03</t>
  </si>
  <si>
    <t>1403/03/04</t>
  </si>
  <si>
    <t>1403/03/05</t>
  </si>
  <si>
    <t>1403/03/06</t>
  </si>
  <si>
    <t>1403/03/07</t>
  </si>
  <si>
    <t>1403/03/08</t>
  </si>
  <si>
    <t>Q1, 3, W2</t>
  </si>
  <si>
    <t>1403/03/09</t>
  </si>
  <si>
    <t>1403/03/10</t>
  </si>
  <si>
    <t>1403/03/11</t>
  </si>
  <si>
    <t>1403/03/12</t>
  </si>
  <si>
    <t>Jun</t>
  </si>
  <si>
    <t>1403/03/13</t>
  </si>
  <si>
    <t>1403/03/14</t>
  </si>
  <si>
    <t>1403/03/15</t>
  </si>
  <si>
    <t>Q1, 3, W3</t>
  </si>
  <si>
    <t>1403/03/16</t>
  </si>
  <si>
    <t>1403/03/17</t>
  </si>
  <si>
    <t>1403/03/18</t>
  </si>
  <si>
    <t>1403/03/19</t>
  </si>
  <si>
    <t>1403/03/20</t>
  </si>
  <si>
    <t>1403/03/21</t>
  </si>
  <si>
    <t>1403/03/22</t>
  </si>
  <si>
    <t>Q1, 3, W4</t>
  </si>
  <si>
    <t>1403/03/23</t>
  </si>
  <si>
    <t>1403/03/24</t>
  </si>
  <si>
    <t>1403/03/25</t>
  </si>
  <si>
    <t>1403/03/26</t>
  </si>
  <si>
    <t>1403/03/27</t>
  </si>
  <si>
    <t>1403/03/28</t>
  </si>
  <si>
    <t>1403/03/29</t>
  </si>
  <si>
    <t>1403/03/30</t>
  </si>
  <si>
    <t>1403/03/31</t>
  </si>
  <si>
    <t>1403/04/01</t>
  </si>
  <si>
    <t>تیر</t>
  </si>
  <si>
    <t>سه ماهه دوم</t>
  </si>
  <si>
    <t>1403/04</t>
  </si>
  <si>
    <t>1403-Q2</t>
  </si>
  <si>
    <t>Q2-W1</t>
  </si>
  <si>
    <t>Q2, 1, W1</t>
  </si>
  <si>
    <t>1403/04/02</t>
  </si>
  <si>
    <t>1403/04/03</t>
  </si>
  <si>
    <t>1403/04/04</t>
  </si>
  <si>
    <t>1403/04/05</t>
  </si>
  <si>
    <t>1403/04/06</t>
  </si>
  <si>
    <t>1403/04/07</t>
  </si>
  <si>
    <t>1403/04/08</t>
  </si>
  <si>
    <t>Q2-W2</t>
  </si>
  <si>
    <t>Q2, 1, W2</t>
  </si>
  <si>
    <t>1403/04/09</t>
  </si>
  <si>
    <t>1403/04/10</t>
  </si>
  <si>
    <t>1403/04/11</t>
  </si>
  <si>
    <t>Jul</t>
  </si>
  <si>
    <t>Q3</t>
  </si>
  <si>
    <t>1403/04/12</t>
  </si>
  <si>
    <t>1403/04/13</t>
  </si>
  <si>
    <t>1403/04/14</t>
  </si>
  <si>
    <t>1403/04/15</t>
  </si>
  <si>
    <t>Q2-W3</t>
  </si>
  <si>
    <t>Q2, 1, W3</t>
  </si>
  <si>
    <t>1403/04/16</t>
  </si>
  <si>
    <t>1403/04/17</t>
  </si>
  <si>
    <t>1403/04/18</t>
  </si>
  <si>
    <t>1403/04/19</t>
  </si>
  <si>
    <t>1403/04/20</t>
  </si>
  <si>
    <t>1403/04/21</t>
  </si>
  <si>
    <t>1403/04/22</t>
  </si>
  <si>
    <t>Q2-W4</t>
  </si>
  <si>
    <t>Q2, 1, W4</t>
  </si>
  <si>
    <t>1403/04/23</t>
  </si>
  <si>
    <t>1403/04/24</t>
  </si>
  <si>
    <t>1403/04/25</t>
  </si>
  <si>
    <t>1403/04/26</t>
  </si>
  <si>
    <t>1403/04/27</t>
  </si>
  <si>
    <t>1403/04/28</t>
  </si>
  <si>
    <t>1403/04/29</t>
  </si>
  <si>
    <t>1403/04/30</t>
  </si>
  <si>
    <t>1403/04/31</t>
  </si>
  <si>
    <t>1403/05/01</t>
  </si>
  <si>
    <t>مرداد</t>
  </si>
  <si>
    <t>1403/05</t>
  </si>
  <si>
    <t>Q2, 2, W1</t>
  </si>
  <si>
    <t>1403/05/02</t>
  </si>
  <si>
    <t>1403/05/03</t>
  </si>
  <si>
    <t>1403/05/04</t>
  </si>
  <si>
    <t>1403/05/05</t>
  </si>
  <si>
    <t>1403/05/06</t>
  </si>
  <si>
    <t>1403/05/07</t>
  </si>
  <si>
    <t>1403/05/08</t>
  </si>
  <si>
    <t>Q2, 2, W2</t>
  </si>
  <si>
    <t>1403/05/09</t>
  </si>
  <si>
    <t>1403/05/10</t>
  </si>
  <si>
    <t>1403/05/11</t>
  </si>
  <si>
    <t>Aug</t>
  </si>
  <si>
    <t>1403/05/12</t>
  </si>
  <si>
    <t>1403/05/13</t>
  </si>
  <si>
    <t>1403/05/14</t>
  </si>
  <si>
    <t>1403/05/15</t>
  </si>
  <si>
    <t>Q2, 2, W3</t>
  </si>
  <si>
    <t>1403/05/16</t>
  </si>
  <si>
    <t>1403/05/17</t>
  </si>
  <si>
    <t>1403/05/18</t>
  </si>
  <si>
    <t>1403/05/19</t>
  </si>
  <si>
    <t>1403/05/20</t>
  </si>
  <si>
    <t>1403/05/21</t>
  </si>
  <si>
    <t>1403/05/22</t>
  </si>
  <si>
    <t>Q2, 2, W4</t>
  </si>
  <si>
    <t>1403/05/23</t>
  </si>
  <si>
    <t>1403/05/24</t>
  </si>
  <si>
    <t>1403/05/25</t>
  </si>
  <si>
    <t>1403/05/26</t>
  </si>
  <si>
    <t>1403/05/27</t>
  </si>
  <si>
    <t>1403/05/28</t>
  </si>
  <si>
    <t>1403/05/29</t>
  </si>
  <si>
    <t>1403/05/30</t>
  </si>
  <si>
    <t>1403/05/31</t>
  </si>
  <si>
    <t>1403/06/01</t>
  </si>
  <si>
    <t>شهریور</t>
  </si>
  <si>
    <t>1403/06</t>
  </si>
  <si>
    <t>Q2, 3, W1</t>
  </si>
  <si>
    <t>1403/06/02</t>
  </si>
  <si>
    <t>1403/06/03</t>
  </si>
  <si>
    <t>1403/06/04</t>
  </si>
  <si>
    <t>1403/06/05</t>
  </si>
  <si>
    <t>1403/06/06</t>
  </si>
  <si>
    <t>1403/06/07</t>
  </si>
  <si>
    <t>1403/06/08</t>
  </si>
  <si>
    <t>Q2, 3, W2</t>
  </si>
  <si>
    <t>1403/06/09</t>
  </si>
  <si>
    <t>1403/06/10</t>
  </si>
  <si>
    <t>1403/06/11</t>
  </si>
  <si>
    <t>Sep</t>
  </si>
  <si>
    <t>1403/06/12</t>
  </si>
  <si>
    <t>1403/06/13</t>
  </si>
  <si>
    <t>1403/06/14</t>
  </si>
  <si>
    <t>1403/06/15</t>
  </si>
  <si>
    <t>Q2, 3, W3</t>
  </si>
  <si>
    <t>1403/06/16</t>
  </si>
  <si>
    <t>1403/06/17</t>
  </si>
  <si>
    <t>1403/06/18</t>
  </si>
  <si>
    <t>1403/06/19</t>
  </si>
  <si>
    <t>1403/06/20</t>
  </si>
  <si>
    <t>1403/06/21</t>
  </si>
  <si>
    <t>1403/06/22</t>
  </si>
  <si>
    <t>Q2, 3, W4</t>
  </si>
  <si>
    <t>1403/06/23</t>
  </si>
  <si>
    <t>1403/06/24</t>
  </si>
  <si>
    <t>1403/06/25</t>
  </si>
  <si>
    <t>1403/06/26</t>
  </si>
  <si>
    <t>1403/06/27</t>
  </si>
  <si>
    <t>1403/06/28</t>
  </si>
  <si>
    <t>1403/06/29</t>
  </si>
  <si>
    <t>1403/06/30</t>
  </si>
  <si>
    <t>1403/06/31</t>
  </si>
  <si>
    <t>1403/07/01</t>
  </si>
  <si>
    <t>مهر</t>
  </si>
  <si>
    <t>سه ماهه سوم</t>
  </si>
  <si>
    <t>1403/07</t>
  </si>
  <si>
    <t>1403-Q3</t>
  </si>
  <si>
    <t>Q3-W1</t>
  </si>
  <si>
    <t>Q3, 1, W1</t>
  </si>
  <si>
    <t>1403/07/02</t>
  </si>
  <si>
    <t>1403/07/03</t>
  </si>
  <si>
    <t>1403/07/04</t>
  </si>
  <si>
    <t>1403/07/05</t>
  </si>
  <si>
    <t>1403/07/06</t>
  </si>
  <si>
    <t>1403/07/07</t>
  </si>
  <si>
    <t>1403/07/08</t>
  </si>
  <si>
    <t>Q3-W2</t>
  </si>
  <si>
    <t>Q3, 1, W2</t>
  </si>
  <si>
    <t>1403/07/09</t>
  </si>
  <si>
    <t>1403/07/10</t>
  </si>
  <si>
    <t>Oct</t>
  </si>
  <si>
    <t>Q4</t>
  </si>
  <si>
    <t>1403/07/11</t>
  </si>
  <si>
    <t>1403/07/12</t>
  </si>
  <si>
    <t>1403/07/13</t>
  </si>
  <si>
    <t>1403/07/14</t>
  </si>
  <si>
    <t>1403/07/15</t>
  </si>
  <si>
    <t>Q3-W3</t>
  </si>
  <si>
    <t>Q3, 1, W3</t>
  </si>
  <si>
    <t>1403/07/16</t>
  </si>
  <si>
    <t>1403/07/17</t>
  </si>
  <si>
    <t>1403/07/18</t>
  </si>
  <si>
    <t>1403/07/19</t>
  </si>
  <si>
    <t>1403/07/20</t>
  </si>
  <si>
    <t>1403/07/21</t>
  </si>
  <si>
    <t>1403/07/22</t>
  </si>
  <si>
    <t>Q3-W4</t>
  </si>
  <si>
    <t>Q3, 1, W4</t>
  </si>
  <si>
    <t>1403/07/23</t>
  </si>
  <si>
    <t>1403/07/24</t>
  </si>
  <si>
    <t>1403/07/25</t>
  </si>
  <si>
    <t>1403/07/26</t>
  </si>
  <si>
    <t>1403/07/27</t>
  </si>
  <si>
    <t>1403/07/28</t>
  </si>
  <si>
    <t>1403/07/29</t>
  </si>
  <si>
    <t>1403/07/30</t>
  </si>
  <si>
    <t>1403/08/01</t>
  </si>
  <si>
    <t>آبان</t>
  </si>
  <si>
    <t>1403/08</t>
  </si>
  <si>
    <t>Q3, 2, W1</t>
  </si>
  <si>
    <t>1403/08/02</t>
  </si>
  <si>
    <t>1403/08/03</t>
  </si>
  <si>
    <t>1403/08/04</t>
  </si>
  <si>
    <t>1403/08/05</t>
  </si>
  <si>
    <t>1403/08/06</t>
  </si>
  <si>
    <t>1403/08/07</t>
  </si>
  <si>
    <t>1403/08/08</t>
  </si>
  <si>
    <t>Q3, 2, W2</t>
  </si>
  <si>
    <t>1403/08/09</t>
  </si>
  <si>
    <t>1403/08/10</t>
  </si>
  <si>
    <t>1403/08/11</t>
  </si>
  <si>
    <t>Nov</t>
  </si>
  <si>
    <t>1403/08/12</t>
  </si>
  <si>
    <t>1403/08/13</t>
  </si>
  <si>
    <t>1403/08/14</t>
  </si>
  <si>
    <t>1403/08/15</t>
  </si>
  <si>
    <t>Q3, 2, W3</t>
  </si>
  <si>
    <t>1403/08/16</t>
  </si>
  <si>
    <t>1403/08/17</t>
  </si>
  <si>
    <t>1403/08/18</t>
  </si>
  <si>
    <t>1403/08/19</t>
  </si>
  <si>
    <t>1403/08/20</t>
  </si>
  <si>
    <t>1403/08/21</t>
  </si>
  <si>
    <t>1403/08/22</t>
  </si>
  <si>
    <t>Q3, 2, W4</t>
  </si>
  <si>
    <t>1403/08/23</t>
  </si>
  <si>
    <t>1403/08/24</t>
  </si>
  <si>
    <t>1403/08/25</t>
  </si>
  <si>
    <t>1403/08/26</t>
  </si>
  <si>
    <t>1403/08/27</t>
  </si>
  <si>
    <t>1403/08/28</t>
  </si>
  <si>
    <t>1403/08/29</t>
  </si>
  <si>
    <t>1403/08/30</t>
  </si>
  <si>
    <t>1403/09/01</t>
  </si>
  <si>
    <t>آذر</t>
  </si>
  <si>
    <t>1403/09</t>
  </si>
  <si>
    <t>Q3, 3, W1</t>
  </si>
  <si>
    <t>1403/09/02</t>
  </si>
  <si>
    <t>1403/09/03</t>
  </si>
  <si>
    <t>1403/09/04</t>
  </si>
  <si>
    <t>1403/09/05</t>
  </si>
  <si>
    <t>1403/09/06</t>
  </si>
  <si>
    <t>1403/09/07</t>
  </si>
  <si>
    <t>1403/09/08</t>
  </si>
  <si>
    <t>Q3, 3, W2</t>
  </si>
  <si>
    <t>1403/09/09</t>
  </si>
  <si>
    <t>1403/09/10</t>
  </si>
  <si>
    <t>1403/09/11</t>
  </si>
  <si>
    <t>Dec</t>
  </si>
  <si>
    <t>1403/09/12</t>
  </si>
  <si>
    <t>1403/09/13</t>
  </si>
  <si>
    <t>1403/09/14</t>
  </si>
  <si>
    <t>1403/09/15</t>
  </si>
  <si>
    <t>Q3, 3, W3</t>
  </si>
  <si>
    <t>1403/09/16</t>
  </si>
  <si>
    <t>1403/09/17</t>
  </si>
  <si>
    <t>1403/09/18</t>
  </si>
  <si>
    <t>1403/09/19</t>
  </si>
  <si>
    <t>1403/09/20</t>
  </si>
  <si>
    <t>1403/09/21</t>
  </si>
  <si>
    <t>1403/09/22</t>
  </si>
  <si>
    <t>Q3, 3, W4</t>
  </si>
  <si>
    <t>1403/09/23</t>
  </si>
  <si>
    <t>1403/09/24</t>
  </si>
  <si>
    <t>1403/09/25</t>
  </si>
  <si>
    <t>1403/09/26</t>
  </si>
  <si>
    <t>1403/09/27</t>
  </si>
  <si>
    <t>1403/09/28</t>
  </si>
  <si>
    <t>1403/09/29</t>
  </si>
  <si>
    <t>1403/09/30</t>
  </si>
  <si>
    <t>1403/10/01</t>
  </si>
  <si>
    <t>دی</t>
  </si>
  <si>
    <t>سه ماهه چهارم</t>
  </si>
  <si>
    <t>1403/10</t>
  </si>
  <si>
    <t>1403-Q4</t>
  </si>
  <si>
    <t>Q4-W1</t>
  </si>
  <si>
    <t>Q4, 1, W1</t>
  </si>
  <si>
    <t>1403/10/02</t>
  </si>
  <si>
    <t>1403/10/03</t>
  </si>
  <si>
    <t>1403/10/04</t>
  </si>
  <si>
    <t>1403/10/05</t>
  </si>
  <si>
    <t>1403/10/06</t>
  </si>
  <si>
    <t>1403/10/07</t>
  </si>
  <si>
    <t>1403/10/08</t>
  </si>
  <si>
    <t>Q4-W2</t>
  </si>
  <si>
    <t>Q4, 1, W2</t>
  </si>
  <si>
    <t>1403/10/09</t>
  </si>
  <si>
    <t>1403/10/10</t>
  </si>
  <si>
    <t>1403/10/11</t>
  </si>
  <si>
    <t>1403/10/12</t>
  </si>
  <si>
    <t>Jan</t>
  </si>
  <si>
    <t>1403/10/13</t>
  </si>
  <si>
    <t>1403/10/14</t>
  </si>
  <si>
    <t>1403/10/15</t>
  </si>
  <si>
    <t>Q4-W3</t>
  </si>
  <si>
    <t>Q4, 1, W3</t>
  </si>
  <si>
    <t>1403/10/16</t>
  </si>
  <si>
    <t>1403/10/17</t>
  </si>
  <si>
    <t>1403/10/18</t>
  </si>
  <si>
    <t>1403/10/19</t>
  </si>
  <si>
    <t>1403/10/20</t>
  </si>
  <si>
    <t>1403/10/21</t>
  </si>
  <si>
    <t>1403/10/22</t>
  </si>
  <si>
    <t>Q4-W4</t>
  </si>
  <si>
    <t>Q4, 1, W4</t>
  </si>
  <si>
    <t>1403/10/23</t>
  </si>
  <si>
    <t>1403/10/24</t>
  </si>
  <si>
    <t>1403/10/25</t>
  </si>
  <si>
    <t>1403/10/26</t>
  </si>
  <si>
    <t>1403/10/27</t>
  </si>
  <si>
    <t>1403/10/28</t>
  </si>
  <si>
    <t>1403/10/29</t>
  </si>
  <si>
    <t>1403/10/30</t>
  </si>
  <si>
    <t>1403/11/01</t>
  </si>
  <si>
    <t>بهمن</t>
  </si>
  <si>
    <t>1403/11</t>
  </si>
  <si>
    <t>Q4, 2, W1</t>
  </si>
  <si>
    <t>1403/11/02</t>
  </si>
  <si>
    <t>1403/11/03</t>
  </si>
  <si>
    <t>1403/11/04</t>
  </si>
  <si>
    <t>1403/11/05</t>
  </si>
  <si>
    <t>1403/11/06</t>
  </si>
  <si>
    <t>1403/11/07</t>
  </si>
  <si>
    <t>1403/11/08</t>
  </si>
  <si>
    <t>Q4, 2, W2</t>
  </si>
  <si>
    <t>1403/11/09</t>
  </si>
  <si>
    <t>1403/11/10</t>
  </si>
  <si>
    <t>1403/11/11</t>
  </si>
  <si>
    <t>1403/11/12</t>
  </si>
  <si>
    <t>1403/11/13</t>
  </si>
  <si>
    <t>Feb</t>
  </si>
  <si>
    <t>1403/11/14</t>
  </si>
  <si>
    <t>1403/11/15</t>
  </si>
  <si>
    <t>Q4, 2, W3</t>
  </si>
  <si>
    <t>1403/11/16</t>
  </si>
  <si>
    <t>1403/11/17</t>
  </si>
  <si>
    <t>1403/11/18</t>
  </si>
  <si>
    <t>1403/11/19</t>
  </si>
  <si>
    <t>1403/11/20</t>
  </si>
  <si>
    <t>1403/11/21</t>
  </si>
  <si>
    <t>1403/11/22</t>
  </si>
  <si>
    <t>Q4, 2, W4</t>
  </si>
  <si>
    <t>1403/11/23</t>
  </si>
  <si>
    <t>1403/11/24</t>
  </si>
  <si>
    <t>1403/11/25</t>
  </si>
  <si>
    <t>1403/11/26</t>
  </si>
  <si>
    <t>1403/11/27</t>
  </si>
  <si>
    <t>1403/11/28</t>
  </si>
  <si>
    <t>1403/11/29</t>
  </si>
  <si>
    <t>1403/11/30</t>
  </si>
  <si>
    <t>1403/12/01</t>
  </si>
  <si>
    <t>اسفند</t>
  </si>
  <si>
    <t>1403/12</t>
  </si>
  <si>
    <t>Q4, 3, W1</t>
  </si>
  <si>
    <t>1403/12/02</t>
  </si>
  <si>
    <t>1403/12/03</t>
  </si>
  <si>
    <t>1403/12/04</t>
  </si>
  <si>
    <t>1403/12/05</t>
  </si>
  <si>
    <t>1403/12/06</t>
  </si>
  <si>
    <t>1403/12/07</t>
  </si>
  <si>
    <t>1403/12/08</t>
  </si>
  <si>
    <t>Q4, 3, W2</t>
  </si>
  <si>
    <t>1403/12/09</t>
  </si>
  <si>
    <t>1403/12/10</t>
  </si>
  <si>
    <t>1403/12/11</t>
  </si>
  <si>
    <t>1403/12/12</t>
  </si>
  <si>
    <t>1403/12/13</t>
  </si>
  <si>
    <t>1403/12/14</t>
  </si>
  <si>
    <t>1403/12/15</t>
  </si>
  <si>
    <t>Q4, 3, W3</t>
  </si>
  <si>
    <t>1403/12/16</t>
  </si>
  <si>
    <t>1403/12/17</t>
  </si>
  <si>
    <t>1403/12/18</t>
  </si>
  <si>
    <t>1403/12/19</t>
  </si>
  <si>
    <t>1403/12/20</t>
  </si>
  <si>
    <t>1403/12/21</t>
  </si>
  <si>
    <t>1403/12/22</t>
  </si>
  <si>
    <t>Q4, 3, W4</t>
  </si>
  <si>
    <t>1403/12/23</t>
  </si>
  <si>
    <t>1403/12/24</t>
  </si>
  <si>
    <t>1403/12/25</t>
  </si>
  <si>
    <t>1403/12/26</t>
  </si>
  <si>
    <t>1403/12/27</t>
  </si>
  <si>
    <t>1403/12/28</t>
  </si>
  <si>
    <t>1403/12/29</t>
  </si>
  <si>
    <t>1403/12/30</t>
  </si>
  <si>
    <t>1404/01/01</t>
  </si>
  <si>
    <t>1404/01</t>
  </si>
  <si>
    <t>1404-Q1</t>
  </si>
  <si>
    <t>1404/01/02</t>
  </si>
  <si>
    <t>1404/01/03</t>
  </si>
  <si>
    <t>1404/01/04</t>
  </si>
  <si>
    <t>1404/01/05</t>
  </si>
  <si>
    <t>1404/01/06</t>
  </si>
  <si>
    <t>1404/01/07</t>
  </si>
  <si>
    <t>1404/01/08</t>
  </si>
  <si>
    <t>1404/01/09</t>
  </si>
  <si>
    <t>1404/01/10</t>
  </si>
  <si>
    <t>1404/01/11</t>
  </si>
  <si>
    <t>1404/01/12</t>
  </si>
  <si>
    <t>1404/01/13</t>
  </si>
  <si>
    <t>1404/01/14</t>
  </si>
  <si>
    <t>1404/01/15</t>
  </si>
  <si>
    <t>1404/01/16</t>
  </si>
  <si>
    <t>1404/01/17</t>
  </si>
  <si>
    <t>1404/01/18</t>
  </si>
  <si>
    <t>1404/01/19</t>
  </si>
  <si>
    <t>1404/01/20</t>
  </si>
  <si>
    <t>1404/01/21</t>
  </si>
  <si>
    <t>1404/01/22</t>
  </si>
  <si>
    <t>1404/01/23</t>
  </si>
  <si>
    <t>1404/01/24</t>
  </si>
  <si>
    <t>1404/01/25</t>
  </si>
  <si>
    <t>1404/01/26</t>
  </si>
  <si>
    <t>1404/01/27</t>
  </si>
  <si>
    <t>1404/01/28</t>
  </si>
  <si>
    <t>1404/01/29</t>
  </si>
  <si>
    <t>1404/01/30</t>
  </si>
  <si>
    <t>1404/01/31</t>
  </si>
  <si>
    <t>1404/02/01</t>
  </si>
  <si>
    <t>1404/02</t>
  </si>
  <si>
    <t>1404/02/02</t>
  </si>
  <si>
    <t>1404/02/03</t>
  </si>
  <si>
    <t>1404/02/04</t>
  </si>
  <si>
    <t>1404/02/05</t>
  </si>
  <si>
    <t>1404/02/06</t>
  </si>
  <si>
    <t>1404/02/07</t>
  </si>
  <si>
    <t>1404/02/08</t>
  </si>
  <si>
    <t>1404/02/09</t>
  </si>
  <si>
    <t>1404/02/10</t>
  </si>
  <si>
    <t>1404/02/11</t>
  </si>
  <si>
    <t>1404/02/12</t>
  </si>
  <si>
    <t>1404/02/13</t>
  </si>
  <si>
    <t>1404/02/14</t>
  </si>
  <si>
    <t>1404/02/15</t>
  </si>
  <si>
    <t>1404/02/16</t>
  </si>
  <si>
    <t>1404/02/17</t>
  </si>
  <si>
    <t>1404/02/18</t>
  </si>
  <si>
    <t>1404/02/19</t>
  </si>
  <si>
    <t>1404/02/20</t>
  </si>
  <si>
    <t>1404/02/21</t>
  </si>
  <si>
    <t>1404/02/22</t>
  </si>
  <si>
    <t>1404/02/23</t>
  </si>
  <si>
    <t>1404/02/24</t>
  </si>
  <si>
    <t>1404/02/25</t>
  </si>
  <si>
    <t>1404/02/26</t>
  </si>
  <si>
    <t>1404/02/27</t>
  </si>
  <si>
    <t>1404/02/28</t>
  </si>
  <si>
    <t>1404/02/29</t>
  </si>
  <si>
    <t>1404/02/30</t>
  </si>
  <si>
    <t>1404/02/31</t>
  </si>
  <si>
    <t>1404/03/01</t>
  </si>
  <si>
    <t>1404/03</t>
  </si>
  <si>
    <t>1404/03/02</t>
  </si>
  <si>
    <t>1404/03/03</t>
  </si>
  <si>
    <t>1404/03/04</t>
  </si>
  <si>
    <t>1404/03/05</t>
  </si>
  <si>
    <t>1404/03/06</t>
  </si>
  <si>
    <t>1404/03/07</t>
  </si>
  <si>
    <t>1404/03/08</t>
  </si>
  <si>
    <t>1404/03/09</t>
  </si>
  <si>
    <t>1404/03/10</t>
  </si>
  <si>
    <t>1404/03/11</t>
  </si>
  <si>
    <t>1404/03/12</t>
  </si>
  <si>
    <t>1404/03/13</t>
  </si>
  <si>
    <t>1404/03/14</t>
  </si>
  <si>
    <t>1404/03/15</t>
  </si>
  <si>
    <t>1404/03/16</t>
  </si>
  <si>
    <t>1404/03/17</t>
  </si>
  <si>
    <t>1404/03/18</t>
  </si>
  <si>
    <t>1404/03/19</t>
  </si>
  <si>
    <t>1404/03/20</t>
  </si>
  <si>
    <t>1404/03/21</t>
  </si>
  <si>
    <t>1404/03/22</t>
  </si>
  <si>
    <t>1404/03/23</t>
  </si>
  <si>
    <t>1404/03/24</t>
  </si>
  <si>
    <t>1404/03/25</t>
  </si>
  <si>
    <t>1404/03/26</t>
  </si>
  <si>
    <t>1404/03/27</t>
  </si>
  <si>
    <t>1404/03/28</t>
  </si>
  <si>
    <t>1404/03/29</t>
  </si>
  <si>
    <t>1404/03/30</t>
  </si>
  <si>
    <t>1404/03/31</t>
  </si>
  <si>
    <t>1404/04/01</t>
  </si>
  <si>
    <t>1404/04</t>
  </si>
  <si>
    <t>1404-Q2</t>
  </si>
  <si>
    <t>1404/04/02</t>
  </si>
  <si>
    <t>1404/04/03</t>
  </si>
  <si>
    <t>1404/04/04</t>
  </si>
  <si>
    <t>1404/04/05</t>
  </si>
  <si>
    <t>1404/04/06</t>
  </si>
  <si>
    <t>1404/04/07</t>
  </si>
  <si>
    <t>1404/04/08</t>
  </si>
  <si>
    <t>1404/04/09</t>
  </si>
  <si>
    <t>1404/04/10</t>
  </si>
  <si>
    <t>1404/04/11</t>
  </si>
  <si>
    <t>1404/04/12</t>
  </si>
  <si>
    <t>1404/04/13</t>
  </si>
  <si>
    <t>1404/04/14</t>
  </si>
  <si>
    <t>1404/04/15</t>
  </si>
  <si>
    <t>1404/04/16</t>
  </si>
  <si>
    <t>1404/04/17</t>
  </si>
  <si>
    <t>1404/04/18</t>
  </si>
  <si>
    <t>1404/04/19</t>
  </si>
  <si>
    <t>1404/04/20</t>
  </si>
  <si>
    <t>1404/04/21</t>
  </si>
  <si>
    <t>1404/04/22</t>
  </si>
  <si>
    <t>1404/04/23</t>
  </si>
  <si>
    <t>1404/04/24</t>
  </si>
  <si>
    <t>1404/04/25</t>
  </si>
  <si>
    <t>1404/04/26</t>
  </si>
  <si>
    <t>1404/04/27</t>
  </si>
  <si>
    <t>1404/04/28</t>
  </si>
  <si>
    <t>1404/04/29</t>
  </si>
  <si>
    <t>1404/04/30</t>
  </si>
  <si>
    <t>1404/04/31</t>
  </si>
  <si>
    <t>1404/05/01</t>
  </si>
  <si>
    <t>1404/05</t>
  </si>
  <si>
    <t>1404/05/02</t>
  </si>
  <si>
    <t>1404/05/03</t>
  </si>
  <si>
    <t>1404/05/04</t>
  </si>
  <si>
    <t>1404/05/05</t>
  </si>
  <si>
    <t>1404/05/06</t>
  </si>
  <si>
    <t>1404/05/07</t>
  </si>
  <si>
    <t>1404/05/08</t>
  </si>
  <si>
    <t>1404/05/09</t>
  </si>
  <si>
    <t>1404/05/10</t>
  </si>
  <si>
    <t>1404/05/11</t>
  </si>
  <si>
    <t>1404/05/12</t>
  </si>
  <si>
    <t>1404/05/13</t>
  </si>
  <si>
    <t>1404/05/14</t>
  </si>
  <si>
    <t>1404/05/15</t>
  </si>
  <si>
    <t>1404/05/16</t>
  </si>
  <si>
    <t>1404/05/17</t>
  </si>
  <si>
    <t>1404/05/18</t>
  </si>
  <si>
    <t>1404/05/19</t>
  </si>
  <si>
    <t>1404/05/20</t>
  </si>
  <si>
    <t>1404/05/21</t>
  </si>
  <si>
    <t>1404/05/22</t>
  </si>
  <si>
    <t>1404/05/23</t>
  </si>
  <si>
    <t>1404/05/24</t>
  </si>
  <si>
    <t>1404/05/25</t>
  </si>
  <si>
    <t>1404/05/26</t>
  </si>
  <si>
    <t>1404/05/27</t>
  </si>
  <si>
    <t>1404/05/28</t>
  </si>
  <si>
    <t>1404/05/29</t>
  </si>
  <si>
    <t>1404/05/30</t>
  </si>
  <si>
    <t>1404/05/31</t>
  </si>
  <si>
    <t>1404/06/01</t>
  </si>
  <si>
    <t>1404/06</t>
  </si>
  <si>
    <t>1404/06/02</t>
  </si>
  <si>
    <t>1404/06/03</t>
  </si>
  <si>
    <t>1404/06/04</t>
  </si>
  <si>
    <t>1404/06/05</t>
  </si>
  <si>
    <t>1404/06/06</t>
  </si>
  <si>
    <t>1404/06/07</t>
  </si>
  <si>
    <t>1404/06/08</t>
  </si>
  <si>
    <t>1404/06/09</t>
  </si>
  <si>
    <t>1404/06/10</t>
  </si>
  <si>
    <t>1404/06/11</t>
  </si>
  <si>
    <t>1404/06/12</t>
  </si>
  <si>
    <t>1404/06/13</t>
  </si>
  <si>
    <t>1404/06/14</t>
  </si>
  <si>
    <t>1404/06/15</t>
  </si>
  <si>
    <t>1404/06/16</t>
  </si>
  <si>
    <t>1404/06/17</t>
  </si>
  <si>
    <t>1404/06/18</t>
  </si>
  <si>
    <t>1404/06/19</t>
  </si>
  <si>
    <t>1404/06/20</t>
  </si>
  <si>
    <t>1404/06/21</t>
  </si>
  <si>
    <t>1404/06/22</t>
  </si>
  <si>
    <t>1404/06/23</t>
  </si>
  <si>
    <t>1404/06/24</t>
  </si>
  <si>
    <t>1404/06/25</t>
  </si>
  <si>
    <t>1404/06/26</t>
  </si>
  <si>
    <t>1404/06/27</t>
  </si>
  <si>
    <t>1404/06/28</t>
  </si>
  <si>
    <t>1404/06/29</t>
  </si>
  <si>
    <t>1404/06/30</t>
  </si>
  <si>
    <t>1404/06/31</t>
  </si>
  <si>
    <t>1404/07/01</t>
  </si>
  <si>
    <t>1404/07</t>
  </si>
  <si>
    <t>1404-Q3</t>
  </si>
  <si>
    <t>1404/07/02</t>
  </si>
  <si>
    <t>1404/07/03</t>
  </si>
  <si>
    <t>1404/07/04</t>
  </si>
  <si>
    <t>1404/07/05</t>
  </si>
  <si>
    <t>1404/07/06</t>
  </si>
  <si>
    <t>1404/07/07</t>
  </si>
  <si>
    <t>1404/07/08</t>
  </si>
  <si>
    <t>1404/07/09</t>
  </si>
  <si>
    <t>1404/07/10</t>
  </si>
  <si>
    <t>1404/07/11</t>
  </si>
  <si>
    <t>1404/07/12</t>
  </si>
  <si>
    <t>1404/07/13</t>
  </si>
  <si>
    <t>1404/07/14</t>
  </si>
  <si>
    <t>1404/07/15</t>
  </si>
  <si>
    <t>1404/07/16</t>
  </si>
  <si>
    <t>1404/07/17</t>
  </si>
  <si>
    <t>1404/07/18</t>
  </si>
  <si>
    <t>1404/07/19</t>
  </si>
  <si>
    <t>1404/07/20</t>
  </si>
  <si>
    <t>1404/07/21</t>
  </si>
  <si>
    <t>1404/07/22</t>
  </si>
  <si>
    <t>1404/07/23</t>
  </si>
  <si>
    <t>1404/07/24</t>
  </si>
  <si>
    <t>1404/07/25</t>
  </si>
  <si>
    <t>1404/07/26</t>
  </si>
  <si>
    <t>1404/07/27</t>
  </si>
  <si>
    <t>1404/07/28</t>
  </si>
  <si>
    <t>1404/07/29</t>
  </si>
  <si>
    <t>1404/07/30</t>
  </si>
  <si>
    <t>1404/08/01</t>
  </si>
  <si>
    <t>1404/08</t>
  </si>
  <si>
    <t>1404/08/02</t>
  </si>
  <si>
    <t>1404/08/03</t>
  </si>
  <si>
    <t>1404/08/04</t>
  </si>
  <si>
    <t>1404/08/05</t>
  </si>
  <si>
    <t>1404/08/06</t>
  </si>
  <si>
    <t>1404/08/07</t>
  </si>
  <si>
    <t>1404/08/08</t>
  </si>
  <si>
    <t>1404/08/09</t>
  </si>
  <si>
    <t>1404/08/10</t>
  </si>
  <si>
    <t>1404/08/11</t>
  </si>
  <si>
    <t>1404/08/12</t>
  </si>
  <si>
    <t>1404/08/13</t>
  </si>
  <si>
    <t>1404/08/14</t>
  </si>
  <si>
    <t>1404/08/15</t>
  </si>
  <si>
    <t>1404/08/16</t>
  </si>
  <si>
    <t>1404/08/17</t>
  </si>
  <si>
    <t>1404/08/18</t>
  </si>
  <si>
    <t>1404/08/19</t>
  </si>
  <si>
    <t>1404/08/20</t>
  </si>
  <si>
    <t>1404/08/21</t>
  </si>
  <si>
    <t>1404/08/22</t>
  </si>
  <si>
    <t>1404/08/23</t>
  </si>
  <si>
    <t>1404/08/24</t>
  </si>
  <si>
    <t>1404/08/25</t>
  </si>
  <si>
    <t>1404/08/26</t>
  </si>
  <si>
    <t>1404/08/27</t>
  </si>
  <si>
    <t>1404/08/28</t>
  </si>
  <si>
    <t>1404/08/29</t>
  </si>
  <si>
    <t>1404/08/30</t>
  </si>
  <si>
    <t>1404/09/01</t>
  </si>
  <si>
    <t>1404/09</t>
  </si>
  <si>
    <t>1404/09/02</t>
  </si>
  <si>
    <t>1404/09/03</t>
  </si>
  <si>
    <t>1404/09/04</t>
  </si>
  <si>
    <t>1404/09/05</t>
  </si>
  <si>
    <t>1404/09/06</t>
  </si>
  <si>
    <t>1404/09/07</t>
  </si>
  <si>
    <t>1404/09/08</t>
  </si>
  <si>
    <t>1404/09/09</t>
  </si>
  <si>
    <t>1404/09/10</t>
  </si>
  <si>
    <t>1404/09/11</t>
  </si>
  <si>
    <t>1404/09/12</t>
  </si>
  <si>
    <t>1404/09/13</t>
  </si>
  <si>
    <t>1404/09/14</t>
  </si>
  <si>
    <t>1404/09/15</t>
  </si>
  <si>
    <t>1404/09/16</t>
  </si>
  <si>
    <t>1404/09/17</t>
  </si>
  <si>
    <t>1404/09/18</t>
  </si>
  <si>
    <t>1404/09/19</t>
  </si>
  <si>
    <t>1404/09/20</t>
  </si>
  <si>
    <t>1404/09/21</t>
  </si>
  <si>
    <t>1404/09/22</t>
  </si>
  <si>
    <t>1404/09/23</t>
  </si>
  <si>
    <t>1404/09/24</t>
  </si>
  <si>
    <t>1404/09/25</t>
  </si>
  <si>
    <t>1404/09/26</t>
  </si>
  <si>
    <t>1404/09/27</t>
  </si>
  <si>
    <t>1404/09/28</t>
  </si>
  <si>
    <t>1404/09/29</t>
  </si>
  <si>
    <t>1404/09/30</t>
  </si>
  <si>
    <t>1404/10/01</t>
  </si>
  <si>
    <t>1404/10</t>
  </si>
  <si>
    <t>1404-Q4</t>
  </si>
  <si>
    <t>1404/10/02</t>
  </si>
  <si>
    <t>1404/10/03</t>
  </si>
  <si>
    <t>1404/10/04</t>
  </si>
  <si>
    <t>1404/10/05</t>
  </si>
  <si>
    <t>1404/10/06</t>
  </si>
  <si>
    <t>1404/10/07</t>
  </si>
  <si>
    <t>1404/10/08</t>
  </si>
  <si>
    <t>1404/10/09</t>
  </si>
  <si>
    <t>1404/10/10</t>
  </si>
  <si>
    <t>1404/10/11</t>
  </si>
  <si>
    <t>1404/10/12</t>
  </si>
  <si>
    <t>1404/10/13</t>
  </si>
  <si>
    <t>1404/10/14</t>
  </si>
  <si>
    <t>1404/10/15</t>
  </si>
  <si>
    <t>1404/10/16</t>
  </si>
  <si>
    <t>1404/10/17</t>
  </si>
  <si>
    <t>1404/10/18</t>
  </si>
  <si>
    <t>1404/10/19</t>
  </si>
  <si>
    <t>1404/10/20</t>
  </si>
  <si>
    <t>1404/10/21</t>
  </si>
  <si>
    <t>1404/10/22</t>
  </si>
  <si>
    <t>1404/10/23</t>
  </si>
  <si>
    <t>1404/10/24</t>
  </si>
  <si>
    <t>1404/10/25</t>
  </si>
  <si>
    <t>1404/10/26</t>
  </si>
  <si>
    <t>1404/10/27</t>
  </si>
  <si>
    <t>1404/10/28</t>
  </si>
  <si>
    <t>1404/10/29</t>
  </si>
  <si>
    <t>1404/10/30</t>
  </si>
  <si>
    <t>1404/11/01</t>
  </si>
  <si>
    <t>1404/11</t>
  </si>
  <si>
    <t>1404/11/02</t>
  </si>
  <si>
    <t>1404/11/03</t>
  </si>
  <si>
    <t>1404/11/04</t>
  </si>
  <si>
    <t>1404/11/05</t>
  </si>
  <si>
    <t>1404/11/06</t>
  </si>
  <si>
    <t>1404/11/07</t>
  </si>
  <si>
    <t>1404/11/08</t>
  </si>
  <si>
    <t>1404/11/09</t>
  </si>
  <si>
    <t>1404/11/10</t>
  </si>
  <si>
    <t>1404/11/11</t>
  </si>
  <si>
    <t>1404/11/12</t>
  </si>
  <si>
    <t>1404/11/13</t>
  </si>
  <si>
    <t>1404/11/14</t>
  </si>
  <si>
    <t>1404/11/15</t>
  </si>
  <si>
    <t>1404/11/16</t>
  </si>
  <si>
    <t>1404/11/17</t>
  </si>
  <si>
    <t>1404/11/18</t>
  </si>
  <si>
    <t>1404/11/19</t>
  </si>
  <si>
    <t>1404/11/20</t>
  </si>
  <si>
    <t>1404/11/21</t>
  </si>
  <si>
    <t>1404/11/22</t>
  </si>
  <si>
    <t>1404/11/23</t>
  </si>
  <si>
    <t>1404/11/24</t>
  </si>
  <si>
    <t>1404/11/25</t>
  </si>
  <si>
    <t>1404/11/26</t>
  </si>
  <si>
    <t>1404/11/27</t>
  </si>
  <si>
    <t>1404/11/28</t>
  </si>
  <si>
    <t>1404/11/29</t>
  </si>
  <si>
    <t>1404/11/30</t>
  </si>
  <si>
    <t>1404/12/01</t>
  </si>
  <si>
    <t>1404/12</t>
  </si>
  <si>
    <t>1404/12/02</t>
  </si>
  <si>
    <t>1404/12/03</t>
  </si>
  <si>
    <t>1404/12/04</t>
  </si>
  <si>
    <t>1404/12/05</t>
  </si>
  <si>
    <t>1404/12/06</t>
  </si>
  <si>
    <t>1404/12/07</t>
  </si>
  <si>
    <t>1404/12/08</t>
  </si>
  <si>
    <t>1404/12/09</t>
  </si>
  <si>
    <t>1404/12/10</t>
  </si>
  <si>
    <t>1404/12/11</t>
  </si>
  <si>
    <t>1404/12/12</t>
  </si>
  <si>
    <t>1404/12/13</t>
  </si>
  <si>
    <t>1404/12/14</t>
  </si>
  <si>
    <t>1404/12/15</t>
  </si>
  <si>
    <t>1404/12/16</t>
  </si>
  <si>
    <t>1404/12/17</t>
  </si>
  <si>
    <t>1404/12/18</t>
  </si>
  <si>
    <t>1404/12/19</t>
  </si>
  <si>
    <t>1404/12/20</t>
  </si>
  <si>
    <t>1404/12/21</t>
  </si>
  <si>
    <t>1404/12/22</t>
  </si>
  <si>
    <t>1404/12/23</t>
  </si>
  <si>
    <t>1404/12/24</t>
  </si>
  <si>
    <t>1404/12/25</t>
  </si>
  <si>
    <t>1404/12/26</t>
  </si>
  <si>
    <t>1404/12/27</t>
  </si>
  <si>
    <t>1404/12/28</t>
  </si>
  <si>
    <t>1404/12/29</t>
  </si>
  <si>
    <t>1405/01/01</t>
  </si>
  <si>
    <t>1405/01</t>
  </si>
  <si>
    <t>1405-Q1</t>
  </si>
  <si>
    <t>1405/01/02</t>
  </si>
  <si>
    <t>1405/01/03</t>
  </si>
  <si>
    <t>1405/01/04</t>
  </si>
  <si>
    <t>1405/01/05</t>
  </si>
  <si>
    <t>1405/01/06</t>
  </si>
  <si>
    <t>1405/01/07</t>
  </si>
  <si>
    <t>1405/01/08</t>
  </si>
  <si>
    <t>1405/01/09</t>
  </si>
  <si>
    <t>1405/01/10</t>
  </si>
  <si>
    <t>1405/01/11</t>
  </si>
  <si>
    <t>1405/01/12</t>
  </si>
  <si>
    <t>1405/01/13</t>
  </si>
  <si>
    <t>1405/01/14</t>
  </si>
  <si>
    <t>1405/01/15</t>
  </si>
  <si>
    <t>1405/01/16</t>
  </si>
  <si>
    <t>1405/01/17</t>
  </si>
  <si>
    <t>1405/01/18</t>
  </si>
  <si>
    <t>1405/01/19</t>
  </si>
  <si>
    <t>1405/01/20</t>
  </si>
  <si>
    <t>1405/01/21</t>
  </si>
  <si>
    <t>1405/01/22</t>
  </si>
  <si>
    <t>1405/01/23</t>
  </si>
  <si>
    <t>1405/01/24</t>
  </si>
  <si>
    <t>1405/01/25</t>
  </si>
  <si>
    <t>1405/01/26</t>
  </si>
  <si>
    <t>1405/01/27</t>
  </si>
  <si>
    <t>1405/01/28</t>
  </si>
  <si>
    <t>1405/01/29</t>
  </si>
  <si>
    <t>1405/01/30</t>
  </si>
  <si>
    <t>1405/01/31</t>
  </si>
  <si>
    <t>1405/02/01</t>
  </si>
  <si>
    <t>1405/02</t>
  </si>
  <si>
    <t>1405/02/02</t>
  </si>
  <si>
    <t>1405/02/03</t>
  </si>
  <si>
    <t>1405/02/04</t>
  </si>
  <si>
    <t>1405/02/05</t>
  </si>
  <si>
    <t>1405/02/06</t>
  </si>
  <si>
    <t>1405/02/07</t>
  </si>
  <si>
    <t>1405/02/08</t>
  </si>
  <si>
    <t>1405/02/09</t>
  </si>
  <si>
    <t>1405/02/10</t>
  </si>
  <si>
    <t>1405/02/11</t>
  </si>
  <si>
    <t>1405/02/12</t>
  </si>
  <si>
    <t>1405/02/13</t>
  </si>
  <si>
    <t>1405/02/14</t>
  </si>
  <si>
    <t>1405/02/15</t>
  </si>
  <si>
    <t>1405/02/16</t>
  </si>
  <si>
    <t>1405/02/17</t>
  </si>
  <si>
    <t>1405/02/18</t>
  </si>
  <si>
    <t>1405/02/19</t>
  </si>
  <si>
    <t>1405/02/20</t>
  </si>
  <si>
    <t>1405/02/21</t>
  </si>
  <si>
    <t>1405/02/22</t>
  </si>
  <si>
    <t>1405/02/23</t>
  </si>
  <si>
    <t>1405/02/24</t>
  </si>
  <si>
    <t>1405/02/25</t>
  </si>
  <si>
    <t>1405/02/26</t>
  </si>
  <si>
    <t>1405/02/27</t>
  </si>
  <si>
    <t>1405/02/28</t>
  </si>
  <si>
    <t>1405/02/29</t>
  </si>
  <si>
    <t>1405/02/30</t>
  </si>
  <si>
    <t>1405/02/31</t>
  </si>
  <si>
    <t>1405/03/01</t>
  </si>
  <si>
    <t>1405/03</t>
  </si>
  <si>
    <t>1405/03/02</t>
  </si>
  <si>
    <t>1405/03/03</t>
  </si>
  <si>
    <t>1405/03/04</t>
  </si>
  <si>
    <t>1405/03/05</t>
  </si>
  <si>
    <t>1405/03/06</t>
  </si>
  <si>
    <t>1405/03/07</t>
  </si>
  <si>
    <t>1405/03/08</t>
  </si>
  <si>
    <t>1405/03/09</t>
  </si>
  <si>
    <t>1405/03/10</t>
  </si>
  <si>
    <t>1405/03/11</t>
  </si>
  <si>
    <t>1405/03/12</t>
  </si>
  <si>
    <t>1405/03/13</t>
  </si>
  <si>
    <t>1405/03/14</t>
  </si>
  <si>
    <t>1405/03/15</t>
  </si>
  <si>
    <t>1405/03/16</t>
  </si>
  <si>
    <t>1405/03/17</t>
  </si>
  <si>
    <t>1405/03/18</t>
  </si>
  <si>
    <t>1405/03/19</t>
  </si>
  <si>
    <t>1405/03/20</t>
  </si>
  <si>
    <t>1405/03/21</t>
  </si>
  <si>
    <t>1405/03/22</t>
  </si>
  <si>
    <t>1405/03/23</t>
  </si>
  <si>
    <t>1405/03/24</t>
  </si>
  <si>
    <t>1405/03/25</t>
  </si>
  <si>
    <t>1405/03/26</t>
  </si>
  <si>
    <t>1405/03/27</t>
  </si>
  <si>
    <t>1405/03/28</t>
  </si>
  <si>
    <t>1405/03/29</t>
  </si>
  <si>
    <t>1405/03/30</t>
  </si>
  <si>
    <t>1405/03/31</t>
  </si>
  <si>
    <t>1405/04/01</t>
  </si>
  <si>
    <t>1405/04</t>
  </si>
  <si>
    <t>1405-Q2</t>
  </si>
  <si>
    <t>1405/04/02</t>
  </si>
  <si>
    <t>1405/04/03</t>
  </si>
  <si>
    <t>1405/04/04</t>
  </si>
  <si>
    <t>1405/04/05</t>
  </si>
  <si>
    <t>1405/04/06</t>
  </si>
  <si>
    <t>1405/04/07</t>
  </si>
  <si>
    <t>1405/04/08</t>
  </si>
  <si>
    <t>1405/04/09</t>
  </si>
  <si>
    <t>1405/04/10</t>
  </si>
  <si>
    <t>1405/04/11</t>
  </si>
  <si>
    <t>1405/04/12</t>
  </si>
  <si>
    <t>1405/04/13</t>
  </si>
  <si>
    <t>1405/04/14</t>
  </si>
  <si>
    <t>1405/04/15</t>
  </si>
  <si>
    <t>1405/04/16</t>
  </si>
  <si>
    <t>1405/04/17</t>
  </si>
  <si>
    <t>1405/04/18</t>
  </si>
  <si>
    <t>1405/04/19</t>
  </si>
  <si>
    <t>1405/04/20</t>
  </si>
  <si>
    <t>1405/04/21</t>
  </si>
  <si>
    <t>1405/04/22</t>
  </si>
  <si>
    <t>1405/04/23</t>
  </si>
  <si>
    <t>1405/04/24</t>
  </si>
  <si>
    <t>1405/04/25</t>
  </si>
  <si>
    <t>1405/04/26</t>
  </si>
  <si>
    <t>1405/04/27</t>
  </si>
  <si>
    <t>1405/04/28</t>
  </si>
  <si>
    <t>1405/04/29</t>
  </si>
  <si>
    <t>1405/04/30</t>
  </si>
  <si>
    <t>1405/04/31</t>
  </si>
  <si>
    <t>1405/05/01</t>
  </si>
  <si>
    <t>1405/05</t>
  </si>
  <si>
    <t>1405/05/02</t>
  </si>
  <si>
    <t>1405/05/03</t>
  </si>
  <si>
    <t>1405/05/04</t>
  </si>
  <si>
    <t>1405/05/05</t>
  </si>
  <si>
    <t>1405/05/06</t>
  </si>
  <si>
    <t>1405/05/07</t>
  </si>
  <si>
    <t>1405/05/08</t>
  </si>
  <si>
    <t>1405/05/09</t>
  </si>
  <si>
    <t>1405/05/10</t>
  </si>
  <si>
    <t>1405/05/11</t>
  </si>
  <si>
    <t>1405/05/12</t>
  </si>
  <si>
    <t>1405/05/13</t>
  </si>
  <si>
    <t>1405/05/14</t>
  </si>
  <si>
    <t>1405/05/15</t>
  </si>
  <si>
    <t>1405/05/16</t>
  </si>
  <si>
    <t>1405/05/17</t>
  </si>
  <si>
    <t>1405/05/18</t>
  </si>
  <si>
    <t>1405/05/19</t>
  </si>
  <si>
    <t>1405/05/20</t>
  </si>
  <si>
    <t>1405/05/21</t>
  </si>
  <si>
    <t>1405/05/22</t>
  </si>
  <si>
    <t>1405/05/23</t>
  </si>
  <si>
    <t>1405/05/24</t>
  </si>
  <si>
    <t>1405/05/25</t>
  </si>
  <si>
    <t>1405/05/26</t>
  </si>
  <si>
    <t>1405/05/27</t>
  </si>
  <si>
    <t>1405/05/28</t>
  </si>
  <si>
    <t>1405/05/29</t>
  </si>
  <si>
    <t>1405/05/30</t>
  </si>
  <si>
    <t>1405/05/31</t>
  </si>
  <si>
    <t>1405/06/01</t>
  </si>
  <si>
    <t>1405/06</t>
  </si>
  <si>
    <t>1405/06/02</t>
  </si>
  <si>
    <t>1405/06/03</t>
  </si>
  <si>
    <t>1405/06/04</t>
  </si>
  <si>
    <t>1405/06/05</t>
  </si>
  <si>
    <t>1405/06/06</t>
  </si>
  <si>
    <t>1405/06/07</t>
  </si>
  <si>
    <t>1405/06/08</t>
  </si>
  <si>
    <t>1405/06/09</t>
  </si>
  <si>
    <t>1405/06/10</t>
  </si>
  <si>
    <t>1405/06/11</t>
  </si>
  <si>
    <t>1405/06/12</t>
  </si>
  <si>
    <t>1405/06/13</t>
  </si>
  <si>
    <t>1405/06/14</t>
  </si>
  <si>
    <t>1405/06/15</t>
  </si>
  <si>
    <t>1405/06/16</t>
  </si>
  <si>
    <t>1405/06/17</t>
  </si>
  <si>
    <t>1405/06/18</t>
  </si>
  <si>
    <t>1405/06/19</t>
  </si>
  <si>
    <t>1405/06/20</t>
  </si>
  <si>
    <t>1405/06/21</t>
  </si>
  <si>
    <t>1405/06/22</t>
  </si>
  <si>
    <t>1405/06/23</t>
  </si>
  <si>
    <t>1405/06/24</t>
  </si>
  <si>
    <t>1405/06/25</t>
  </si>
  <si>
    <t>1405/06/26</t>
  </si>
  <si>
    <t>1405/06/27</t>
  </si>
  <si>
    <t>1405/06/28</t>
  </si>
  <si>
    <t>1405/06/29</t>
  </si>
  <si>
    <t>1405/06/30</t>
  </si>
  <si>
    <t>1405/06/31</t>
  </si>
  <si>
    <t>1405/07/01</t>
  </si>
  <si>
    <t>1405/07</t>
  </si>
  <si>
    <t>1405-Q3</t>
  </si>
  <si>
    <t>1405/07/02</t>
  </si>
  <si>
    <t>1405/07/03</t>
  </si>
  <si>
    <t>1405/07/04</t>
  </si>
  <si>
    <t>1405/07/05</t>
  </si>
  <si>
    <t>1405/07/06</t>
  </si>
  <si>
    <t>1405/07/07</t>
  </si>
  <si>
    <t>1405/07/08</t>
  </si>
  <si>
    <t>1405/07/09</t>
  </si>
  <si>
    <t>1405/07/10</t>
  </si>
  <si>
    <t>1405/07/11</t>
  </si>
  <si>
    <t>1405/07/12</t>
  </si>
  <si>
    <t>1405/07/13</t>
  </si>
  <si>
    <t>1405/07/14</t>
  </si>
  <si>
    <t>1405/07/15</t>
  </si>
  <si>
    <t>1405/07/16</t>
  </si>
  <si>
    <t>1405/07/17</t>
  </si>
  <si>
    <t>1405/07/18</t>
  </si>
  <si>
    <t>1405/07/19</t>
  </si>
  <si>
    <t>1405/07/20</t>
  </si>
  <si>
    <t>1405/07/21</t>
  </si>
  <si>
    <t>1405/07/22</t>
  </si>
  <si>
    <t>1405/07/23</t>
  </si>
  <si>
    <t>1405/07/24</t>
  </si>
  <si>
    <t>1405/07/25</t>
  </si>
  <si>
    <t>1405/07/26</t>
  </si>
  <si>
    <t>1405/07/27</t>
  </si>
  <si>
    <t>1405/07/28</t>
  </si>
  <si>
    <t>1405/07/29</t>
  </si>
  <si>
    <t>1405/07/30</t>
  </si>
  <si>
    <t>1405/08/01</t>
  </si>
  <si>
    <t>1405/08</t>
  </si>
  <si>
    <t>1405/08/02</t>
  </si>
  <si>
    <t>1405/08/03</t>
  </si>
  <si>
    <t>1405/08/04</t>
  </si>
  <si>
    <t>1405/08/05</t>
  </si>
  <si>
    <t>1405/08/06</t>
  </si>
  <si>
    <t>1405/08/07</t>
  </si>
  <si>
    <t>1405/08/08</t>
  </si>
  <si>
    <t>1405/08/09</t>
  </si>
  <si>
    <t>1405/08/10</t>
  </si>
  <si>
    <t>1405/08/11</t>
  </si>
  <si>
    <t>1405/08/12</t>
  </si>
  <si>
    <t>1405/08/13</t>
  </si>
  <si>
    <t>1405/08/14</t>
  </si>
  <si>
    <t>1405/08/15</t>
  </si>
  <si>
    <t>1405/08/16</t>
  </si>
  <si>
    <t>1405/08/17</t>
  </si>
  <si>
    <t>1405/08/18</t>
  </si>
  <si>
    <t>1405/08/19</t>
  </si>
  <si>
    <t>1405/08/20</t>
  </si>
  <si>
    <t>1405/08/21</t>
  </si>
  <si>
    <t>1405/08/22</t>
  </si>
  <si>
    <t>1405/08/23</t>
  </si>
  <si>
    <t>1405/08/24</t>
  </si>
  <si>
    <t>1405/08/25</t>
  </si>
  <si>
    <t>1405/08/26</t>
  </si>
  <si>
    <t>1405/08/27</t>
  </si>
  <si>
    <t>1405/08/28</t>
  </si>
  <si>
    <t>1405/08/29</t>
  </si>
  <si>
    <t>1405/08/30</t>
  </si>
  <si>
    <t>1405/09/01</t>
  </si>
  <si>
    <t>1405/09</t>
  </si>
  <si>
    <t>1405/09/02</t>
  </si>
  <si>
    <t>1405/09/03</t>
  </si>
  <si>
    <t>1405/09/04</t>
  </si>
  <si>
    <t>1405/09/05</t>
  </si>
  <si>
    <t>1405/09/06</t>
  </si>
  <si>
    <t>1405/09/07</t>
  </si>
  <si>
    <t>1405/09/08</t>
  </si>
  <si>
    <t>1405/09/09</t>
  </si>
  <si>
    <t>1405/09/10</t>
  </si>
  <si>
    <t>1405/09/11</t>
  </si>
  <si>
    <t>1405/09/12</t>
  </si>
  <si>
    <t>1405/09/13</t>
  </si>
  <si>
    <t>1405/09/14</t>
  </si>
  <si>
    <t>1405/09/15</t>
  </si>
  <si>
    <t>1405/09/16</t>
  </si>
  <si>
    <t>1405/09/17</t>
  </si>
  <si>
    <t>1405/09/18</t>
  </si>
  <si>
    <t>1405/09/19</t>
  </si>
  <si>
    <t>1405/09/20</t>
  </si>
  <si>
    <t>1405/09/21</t>
  </si>
  <si>
    <t>1405/09/22</t>
  </si>
  <si>
    <t>1405/09/23</t>
  </si>
  <si>
    <t>1405/09/24</t>
  </si>
  <si>
    <t>1405/09/25</t>
  </si>
  <si>
    <t>1405/09/26</t>
  </si>
  <si>
    <t>1405/09/27</t>
  </si>
  <si>
    <t>1405/09/28</t>
  </si>
  <si>
    <t>1405/09/29</t>
  </si>
  <si>
    <t>1405/09/30</t>
  </si>
  <si>
    <t>1405/10/01</t>
  </si>
  <si>
    <t>1405/10</t>
  </si>
  <si>
    <t>1405-Q4</t>
  </si>
  <si>
    <t>1405/10/02</t>
  </si>
  <si>
    <t>1405/10/03</t>
  </si>
  <si>
    <t>1405/10/04</t>
  </si>
  <si>
    <t>1405/10/05</t>
  </si>
  <si>
    <t>1405/10/06</t>
  </si>
  <si>
    <t>1405/10/07</t>
  </si>
  <si>
    <t>1405/10/08</t>
  </si>
  <si>
    <t>1405/10/09</t>
  </si>
  <si>
    <t>1405/10/10</t>
  </si>
  <si>
    <t>1405/10/11</t>
  </si>
  <si>
    <t>1405/10/12</t>
  </si>
  <si>
    <t>1405/10/13</t>
  </si>
  <si>
    <t>1405/10/14</t>
  </si>
  <si>
    <t>1405/10/15</t>
  </si>
  <si>
    <t>1405/10/16</t>
  </si>
  <si>
    <t>1405/10/17</t>
  </si>
  <si>
    <t>1405/10/18</t>
  </si>
  <si>
    <t>1405/10/19</t>
  </si>
  <si>
    <t>1405/10/20</t>
  </si>
  <si>
    <t>1405/10/21</t>
  </si>
  <si>
    <t>1405/10/22</t>
  </si>
  <si>
    <t>1405/10/23</t>
  </si>
  <si>
    <t>1405/10/24</t>
  </si>
  <si>
    <t>1405/10/25</t>
  </si>
  <si>
    <t>1405/10/26</t>
  </si>
  <si>
    <t>1405/10/27</t>
  </si>
  <si>
    <t>1405/10/28</t>
  </si>
  <si>
    <t>1405/10/29</t>
  </si>
  <si>
    <t>1405/10/30</t>
  </si>
  <si>
    <t>1405/11/01</t>
  </si>
  <si>
    <t>1405/11</t>
  </si>
  <si>
    <t>1405/11/02</t>
  </si>
  <si>
    <t>1405/11/03</t>
  </si>
  <si>
    <t>1405/11/04</t>
  </si>
  <si>
    <t>1405/11/05</t>
  </si>
  <si>
    <t>1405/11/06</t>
  </si>
  <si>
    <t>1405/11/07</t>
  </si>
  <si>
    <t>1405/11/08</t>
  </si>
  <si>
    <t>1405/11/09</t>
  </si>
  <si>
    <t>1405/11/10</t>
  </si>
  <si>
    <t>1405/11/11</t>
  </si>
  <si>
    <t>1405/11/12</t>
  </si>
  <si>
    <t>1405/11/13</t>
  </si>
  <si>
    <t>1405/11/14</t>
  </si>
  <si>
    <t>1405/11/15</t>
  </si>
  <si>
    <t>1405/11/16</t>
  </si>
  <si>
    <t>1405/11/17</t>
  </si>
  <si>
    <t>1405/11/18</t>
  </si>
  <si>
    <t>1405/11/19</t>
  </si>
  <si>
    <t>1405/11/20</t>
  </si>
  <si>
    <t>1405/11/21</t>
  </si>
  <si>
    <t>1405/11/22</t>
  </si>
  <si>
    <t>1405/11/23</t>
  </si>
  <si>
    <t>1405/11/24</t>
  </si>
  <si>
    <t>1405/11/25</t>
  </si>
  <si>
    <t>1405/11/26</t>
  </si>
  <si>
    <t>1405/11/27</t>
  </si>
  <si>
    <t>1405/11/28</t>
  </si>
  <si>
    <t>1405/11/29</t>
  </si>
  <si>
    <t>1405/11/30</t>
  </si>
  <si>
    <t>1405/12/01</t>
  </si>
  <si>
    <t>1405/12</t>
  </si>
  <si>
    <t>1405/12/02</t>
  </si>
  <si>
    <t>1405/12/03</t>
  </si>
  <si>
    <t>1405/12/04</t>
  </si>
  <si>
    <t>1405/12/05</t>
  </si>
  <si>
    <t>1405/12/06</t>
  </si>
  <si>
    <t>1405/12/07</t>
  </si>
  <si>
    <t>1405/12/08</t>
  </si>
  <si>
    <t>1405/12/09</t>
  </si>
  <si>
    <t>1405/12/10</t>
  </si>
  <si>
    <t>1405/12/11</t>
  </si>
  <si>
    <t>1405/12/12</t>
  </si>
  <si>
    <t>1405/12/13</t>
  </si>
  <si>
    <t>1405/12/14</t>
  </si>
  <si>
    <t>1405/12/15</t>
  </si>
  <si>
    <t>1405/12/16</t>
  </si>
  <si>
    <t>1405/12/17</t>
  </si>
  <si>
    <t>1405/12/18</t>
  </si>
  <si>
    <t>1405/12/19</t>
  </si>
  <si>
    <t>1405/12/20</t>
  </si>
  <si>
    <t>1405/12/21</t>
  </si>
  <si>
    <t>1405/12/22</t>
  </si>
  <si>
    <t>1405/12/23</t>
  </si>
  <si>
    <t>1405/12/24</t>
  </si>
  <si>
    <t>1405/12/25</t>
  </si>
  <si>
    <t>1405/12/26</t>
  </si>
  <si>
    <t>1405/12/27</t>
  </si>
  <si>
    <t>1405/12/28</t>
  </si>
  <si>
    <t>1405/12/29</t>
  </si>
  <si>
    <t>Last Updated</t>
  </si>
  <si>
    <t>product_export_2026-06-14-09-50-09.xlsx</t>
  </si>
  <si>
    <t>پاکت قهوه (کرافت خارجی با آستر مومی) مخصوص 100 گرم پودر یا دانه | بسته 250 عددی</t>
  </si>
  <si>
    <t>پاکت-قهوه-کرافت-خارجی-با-آستر-مومی-مخص</t>
  </si>
  <si>
    <t>2026-06-06 10:35:02</t>
  </si>
  <si>
    <t>NKH-14040316-1025</t>
  </si>
  <si>
    <t>https://noruzkhan.com/wp-content/uploads/پاکت-قهوه-کرافت-خارجی-با-آستر-مومی-محصوص-100-گرم-پودر-یا-دان-فروشگاه-نوروزخان_14050315105340.jpg ! alt :  ! title : پاکت قهوه کرافت خارجی با آستر مومی محصوص 100 گرم پودر یا دان فروشگاه نوروزخان_14050315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</si>
  <si>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t>
  </si>
  <si>
    <t>پاکت قهوه (کرافت خارجی با آستر مومی) مخصوص 200 گرم پودر یا دانه | بسته 250 عددی</t>
  </si>
  <si>
    <t>پاکت-قهوه-کرافت-خارجی-با-آستر-مومی-مخص-2</t>
  </si>
  <si>
    <t>2026-06-06 10:46:54</t>
  </si>
  <si>
    <t>NKH-14040316-1050</t>
  </si>
  <si>
    <t>3900000</t>
  </si>
  <si>
    <t>https://noruzkhan.com/wp-content/uploads/پاکت-قهوه-کرافت-خارجی-با-آستر-مومی-محصوص-200-گرم-پودر-یا-دان-فروشگاه-نوروزخان_14050315105340.jpg ! alt :  ! title : پاکت قهوه کرافت خارجی با آستر مومی محصوص 200 گرم پودر یا دان فروشگاه نوروزخان_14050315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</si>
  <si>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https://noruzkhan.com/product/%d9%be%d8%a7%da%a9%d8%aa-%d9%82%d9%87%d9%88%d9%87-%da%a9%d8%b1%d8%a7%d9%81%d8%aa-%d8%ae%d8%a7%d8%b1%d8%ac%db%8c-%d8%a8%d8%a7-%d8%a2%d8%b3%d8%aa%d8%b1-%d9%85%d9%88%d9%85%db%8c-%d9%85%d8%ae%d8%b5-2/</t>
  </si>
  <si>
    <t>پاکت قهوه (کرافت خارجی با آستر مومی) مخصوص 250 گرم پودر یا دانه | بسته 250 عددی</t>
  </si>
  <si>
    <t>پاکت-قهوه-کرافت-خارجی-با-آستر-مومی-مخص-3</t>
  </si>
  <si>
    <t>2026-06-06 10:48:51</t>
  </si>
  <si>
    <t>NKH-14040316-1051</t>
  </si>
  <si>
    <t>4200000</t>
  </si>
  <si>
    <t>https://noruzkhan.com/wp-content/uploads/پاکت-قهوه-کرافت-خارجی-با-آستر-مومی-محصوص-250-گرم-پودر-یا-دان-فروشگاه-نوروزخان_14050315105340.jpg ! alt :  ! title : پاکت قهوه کرافت خارجی با آستر مومی محصوص 250 گرم پودر یا دان فروشگاه نوروزخان_14050315,105340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</si>
  <si>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https://noruzkhan.com/product/%d9%be%d8%a7%da%a9%d8%aa-%d9%82%d9%87%d9%88%d9%87-%da%a9%d8%b1%d8%a7%d9%81%d8%aa-%d8%ae%d8%a7%d8%b1%d8%ac%db%8c-%d8%a8%d8%a7-%d8%a2%d8%b3%d8%aa%d8%b1-%d9%85%d9%88%d9%85%db%8c-%d9%85%d8%ae%d8%b5-3/</t>
  </si>
  <si>
    <t>پاکت قهوه (کرافت خارجی با آستر مومی) مخصوص 500 گرم پودر | بسته 250 عددی</t>
  </si>
  <si>
    <t>پاکت-قهوه-کرافت-خارجی-با-آستر-مومی-مخص-4</t>
  </si>
  <si>
    <t>2026-06-06 10:50:28</t>
  </si>
  <si>
    <t>NKH-14040316-1052</t>
  </si>
  <si>
    <t>5400000</t>
  </si>
  <si>
    <t>https://noruzkhan.com/wp-content/uploads/پاکت-قهوه-کرافت-خارجی-با-آستر-مومی-محصوص-500-گرم-پودر-فروشگاه-نوروزخان_14050315105340.jpg ! alt :  ! title : پاکت قهوه کرافت خارجی با آستر مومی محصوص 500 گرم پودر فروشگاه نوروزخان_14050315,105340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</si>
  <si>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https://noruzkhan.com/product/%d9%be%d8%a7%da%a9%d8%aa-%d9%82%d9%87%d9%88%d9%87-%da%a9%d8%b1%d8%a7%d9%81%d8%aa-%d8%ae%d8%a7%d8%b1%d8%ac%db%8c-%d8%a8%d8%a7-%d8%a2%d8%b3%d8%aa%d8%b1-%d9%85%d9%88%d9%85%db%8c-%d9%85%d8%ae%d8%b5-4/</t>
  </si>
  <si>
    <t>پاکت قهوه (کرافت خارجی با آستر مومی) مخصوص 500 گرم دانه | بسته 250 عددی</t>
  </si>
  <si>
    <t>پاکت-قهوه-کرافت-خارجی-با-آستر-مومی-مخص-5</t>
  </si>
  <si>
    <t>2026-06-06 10:53:14</t>
  </si>
  <si>
    <t>NKH-14040316-1053</t>
  </si>
  <si>
    <t>6000000</t>
  </si>
  <si>
    <t>https://noruzkhan.com/wp-content/uploads/پاکت-قهوه-کرافت-خارجی-با-آستر-مومی-محصوص-500-گرم-دانه-فروشگاه-نوروزخان_14050315105340.jpg ! alt :  ! title : پاکت قهوه کرافت خارجی با آستر مومی محصوص 500 گرم دانه فروشگاه نوروزخان_14050315,105340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</si>
  <si>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https://noruzkhan.com/product/%d9%be%d8%a7%da%a9%d8%aa-%d9%82%d9%87%d9%88%d9%87-%da%a9%d8%b1%d8%a7%d9%81%d8%aa-%d8%ae%d8%a7%d8%b1%d8%ac%db%8c-%d8%a8%d8%a7-%d8%a2%d8%b3%d8%aa%d8%b1-%d9%85%d9%88%d9%85%db%8c-%d9%85%d8%ae%d8%b5-5/</t>
  </si>
  <si>
    <t>پاکت قهوه (کرافت خارجی با آستر مومی) مخصوص 1000 گرم پودر | بسته 250 عددی</t>
  </si>
  <si>
    <t>پاکت-قهوه-کرافت-خارجی-با-آستر-مومی-مخص-6</t>
  </si>
  <si>
    <t>2026-06-06 10:55:19</t>
  </si>
  <si>
    <t>NKH-14040316-1055</t>
  </si>
  <si>
    <t>6600000</t>
  </si>
  <si>
    <t>https://noruzkhan.com/wp-content/uploads/پاکت-قهوه-کرافت-خارجی-با-آستر-مومی-محصوص-1000-گرم-پودر-فروشگاه-نوروزخان_14050315105340.jpg ! alt :  ! title : پاکت قهوه کرافت خارجی با آستر مومی محصوص 1000 گرم پودر فروشگاه نوروزخان_14050315,105340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</si>
  <si>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https://noruzkhan.com/product/%d9%be%d8%a7%da%a9%d8%aa-%d9%82%d9%87%d9%88%d9%87-%da%a9%d8%b1%d8%a7%d9%81%d8%aa-%d8%ae%d8%a7%d8%b1%d8%ac%db%8c-%d8%a8%d8%a7-%d8%a2%d8%b3%d8%aa%d8%b1-%d9%85%d9%88%d9%85%db%8c-%d9%85%d8%ae%d8%b5-6/</t>
  </si>
  <si>
    <t>پاکت قهوه (کرافت خارجی با آستر مومی) مخصوص 1000 گرم دانه | بسته 250 عددی</t>
  </si>
  <si>
    <t>پاکت-قهوه-کرافت-خارجی-با-آستر-مومی-مخص-7</t>
  </si>
  <si>
    <t>2026-06-06 10:57:42</t>
  </si>
  <si>
    <t>NKH-14040316-1057</t>
  </si>
  <si>
    <t>7200000</t>
  </si>
  <si>
    <t>https://noruzkhan.com/wp-content/uploads/پاکت-قهوه-کرافت-خارجی-با-آستر-مومی-محصوص-1000-گرم-دانه-فروشگاه-نوروزخان_14050315105340.jpg ! alt :  ! title : پاکت قهوه کرافت خارجی با آستر مومی محصوص 1000 گرم دانه فروشگاه نوروزخان_14050315,105340 ! desc :  ! caption :  | https://noruzkhan.com/wp-content/uploads/پاکت-قهوه-کرافت-خارجی-با-آستر-مومی-فروشگاه-نوروزخان4_14050315105417.jpg ! alt :  ! title : پاکت قهوه کرافت خارجی با آستر مومی فروشگاه نوروزخان4_14050315,105417 ! desc :  ! caption :  | https://noruzkhan.com/wp-content/uploads/پاکت-قهوه-کرافت-خارجی-با-آستر-مومی-فروشگاه-نوروزخان9_14050315105818.jpg ! alt :  ! title : پاکت قهوه کرافت خارجی با آستر مومی فروشگاه نوروزخان9_14050315,105818 ! desc :  ! caption :  | https://noruzkhan.com/wp-content/uploads/پاکت-مخصوص-قهوه-کرافت-با-آستر-مومی-فروشگاه-نوروزخان-نمای-داخلی_14050321075918.jpg ! alt :  ! title : پاکت مخصوص قهوه کرافت با آستر مومی فروشگاه نوروزخان نمای داخلی_14050321,075918 ! desc :  ! caption :</t>
  </si>
  <si>
    <t>https://noruzkhan.com/product/%d9%be%d8%a7%da%a9%d8%aa-%d9%82%d9%87%d9%88%d9%87-%da%a9%d8%b1%d8%a7%d9%81%d8%aa-%d8%ae%d8%a7%d8%b1%d8%ac%db%8c-%d8%a8%d8%a7-%d8%a2%d8%b3%d8%aa%d8%b1-%d9%85%d9%88%d9%85%db%8c-%d9%85%d8%ae%d8%b5-7/</t>
  </si>
  <si>
    <t>کاغذ کرافت (ایرانی) ضخیم | 100*70 | بسته 1 کیلویی</t>
  </si>
  <si>
    <t>کاغذ-کرافت-ایرانی-ضخیم-10070-بسته-1-کیلویی</t>
  </si>
  <si>
    <t>2026-06-06 14:46:54</t>
  </si>
  <si>
    <t>NKH-14050316-1450</t>
  </si>
  <si>
    <t>https://noruzkhan.com/wp-content/uploads/کرافت-ایرانی-100-در-70-گرم-70.jpg ! alt :  ! title : کرافت-ایرانی-100-در-70-گرم-70 ! desc :  ! caption :  | https://noruzkhan.com/wp-content/uploads/کاغذ-کرافت-ایرانی-100-در-70-بسته-1-کیلویی-در-نوروزخان.jpg ! alt :  ! title : کاغذ-کرافت-ایرانی-100-در-70-بسته-1-کیلویی-در-نوروزخان ! desc :  ! caption :</t>
  </si>
  <si>
    <t>https://noruzkhan.com/product/%da%a9%d8%a7%d8%ba%d8%b0-%da%a9%d8%b1%d8%a7%d9%81%d8%aa-%d8%a7%db%8c%d8%b1%d8%a7%d9%86%db%8c-%d8%b6%d8%ae%db%8c%d9%85-10070-%d8%a8%d8%b3%d8%aa%d9%87-1-%da%a9%db%8c%d9%84%d9%88%db%8c%db%8c/</t>
  </si>
  <si>
    <t>سلفون شیرینک حرارتی (سشواری) | عرض 10 سانت | رول 1 کیلویی</t>
  </si>
  <si>
    <t>سلفون-شیرینک-حرارتی-سشواری-عرض-10-سانت</t>
  </si>
  <si>
    <t>2026-06-08 16:20:26</t>
  </si>
  <si>
    <t>NKH-14050318-1610</t>
  </si>
  <si>
    <t>1500000</t>
  </si>
  <si>
    <t>https://noruzkhan.com/wp-content/uploads/شیرینک-10-سانت-نازک-و-ضخیم.jpg ! alt :  ! title : شیرینک-10-سانت-نازک-و-ضخیم ! desc :  ! caption :</t>
  </si>
  <si>
    <t>https://noruzkhan.com/product/%d8%b3%d9%84%d9%81%d9%88%d9%86-%d8%b4%db%8c%d8%b1%db%8c%d9%86%da%a9-%d8%ad%d8%b1%d8%a7%d8%b1%d8%aa%db%8c-%d8%b3%d8%b4%d9%88%d8%a7%d8%b1%db%8c-%d8%b9%d8%b1%d8%b6-10-%d8%b3%d8%a7%d9%86%d8%aa/</t>
  </si>
  <si>
    <t>سلفون شیرینک حرارتی (سشواری) | عرض 3.5 سانت | رول 1 کیلویی</t>
  </si>
  <si>
    <t>سلفون-شیرینک-حرارتی-سشواری-عرض-3-5-سانت</t>
  </si>
  <si>
    <t>2026-06-09 14:31:48</t>
  </si>
  <si>
    <t>NKH-14050319-1430</t>
  </si>
  <si>
    <t>https://noruzkhan.com/wp-content/uploads/شیرینک-3.5-سانت-نازک-و-ضخیم.jpg ! alt :  ! title : شیرینک-3.5-سانت-نازک-و-ضخیم ! desc :  ! caption :</t>
  </si>
  <si>
    <t>https://noruzkhan.com/product/%d8%b3%d9%84%d9%81%d9%88%d9%86-%d8%b4%db%8c%d8%b1%db%8c%d9%86%da%a9-%d8%ad%d8%b1%d8%a7%d8%b1%d8%aa%db%8c-%d8%b3%d8%b4%d9%88%d8%a7%d8%b1%db%8c-%d8%b9%d8%b1%d8%b6-3-5-%d8%b3%d8%a7%d9%86%d8%aa/</t>
  </si>
  <si>
    <t>سلفون شیرینک حرارتی (سشواری) | عرض 4 سانت | رول 1 کیلویی</t>
  </si>
  <si>
    <t>سلفون-شیرینک-حرارتی-سشواری-عرض-4-سانت-ر</t>
  </si>
  <si>
    <t>2026-06-09 14:31:53</t>
  </si>
  <si>
    <t>NKH-14050319-1437</t>
  </si>
  <si>
    <t>https://noruzkhan.com/wp-content/uploads/شیرینک-4-سانت-نازک-و-ضخیم.jpg ! alt :  ! title : شیرینک-4-سانت-نازک-و-ضخیم ! desc :  ! caption :</t>
  </si>
  <si>
    <t>https://noruzkhan.com/product/%d8%b3%d9%84%d9%81%d9%88%d9%86-%d8%b4%db%8c%d8%b1%db%8c%d9%86%da%a9-%d8%ad%d8%b1%d8%a7%d8%b1%d8%aa%db%8c-%d8%b3%d8%b4%d9%88%d8%a7%d8%b1%db%8c-%d8%b9%d8%b1%d8%b6-4-%d8%b3%d8%a7%d9%86%d8%aa-%d8%b1/</t>
  </si>
  <si>
    <t>سلفون شیرینک حرارتی (سشواری) | عرض 5 سانت | رول 1 کیلویی</t>
  </si>
  <si>
    <t>سلفون-شیرینک-حرارتی-سشواری-عرض-5-سانت-ر</t>
  </si>
  <si>
    <t>2026-06-09 14:31:59</t>
  </si>
  <si>
    <t>NKH-14050319-1445</t>
  </si>
  <si>
    <t>https://noruzkhan.com/wp-content/uploads/شیرینک-5-سانت-نازک-و-ضخیم.jpg ! alt :  ! title : شیرینک-5-سانت-نازک-و-ضخیم ! desc :  ! caption :</t>
  </si>
  <si>
    <t>https://noruzkhan.com/product/%d8%b3%d9%84%d9%81%d9%88%d9%86-%d8%b4%db%8c%d8%b1%db%8c%d9%86%da%a9-%d8%ad%d8%b1%d8%a7%d8%b1%d8%aa%db%8c-%d8%b3%d8%b4%d9%88%d8%a7%d8%b1%db%8c-%d8%b9%d8%b1%d8%b6-5-%d8%b3%d8%a7%d9%86%d8%aa-%d8%b1/</t>
  </si>
  <si>
    <t>سلفون شیرینک حرارتی (سشواری) | عرض 6 سانت | رول 1 کیلویی</t>
  </si>
  <si>
    <t>سلفون-شیرینک-حرارتی-سشواری-عرض-6-سانت-ر</t>
  </si>
  <si>
    <t>2026-06-09 14:32:04</t>
  </si>
  <si>
    <t>NKH-14050319-1655</t>
  </si>
  <si>
    <t>https://noruzkhan.com/wp-content/uploads/شیرینک-6-سانت-نازک-و-ضخیم.jpg ! alt :  ! title : شیرینک-6-سانت-نازک-و-ضخیم ! desc :  ! caption :</t>
  </si>
  <si>
    <t>https://noruzkhan.com/product/%d8%b3%d9%84%d9%81%d9%88%d9%86-%d8%b4%db%8c%d8%b1%db%8c%d9%86%da%a9-%d8%ad%d8%b1%d8%a7%d8%b1%d8%aa%db%8c-%d8%b3%d8%b4%d9%88%d8%a7%d8%b1%db%8c-%d8%b9%d8%b1%d8%b6-6-%d8%b3%d8%a7%d9%86%d8%aa-%d8%b1/</t>
  </si>
  <si>
    <t>سلفون شیرینک حرارتی (سشواری) | عرض 7 سانت | رول 1 کیلویی</t>
  </si>
  <si>
    <t>سلفون-شیرینک-حرارتی-سشواری-عرض-7-سانت-ر</t>
  </si>
  <si>
    <t>2026-06-09 14:32:19</t>
  </si>
  <si>
    <t>NKH-14050319-1456</t>
  </si>
  <si>
    <t>https://noruzkhan.com/wp-content/uploads/شیرینک-7-سانت-نازک-و-ضخیم.jpg ! alt :  ! title : شیرینک-7-سانت-نازک-و-ضخیم ! desc :  ! caption :</t>
  </si>
  <si>
    <t>https://noruzkhan.com/product/%d8%b3%d9%84%d9%81%d9%88%d9%86-%d8%b4%db%8c%d8%b1%db%8c%d9%86%da%a9-%d8%ad%d8%b1%d8%a7%d8%b1%d8%aa%db%8c-%d8%b3%d8%b4%d9%88%d8%a7%d8%b1%db%8c-%d8%b9%d8%b1%d8%b6-7-%d8%b3%d8%a7%d9%86%d8%aa-%d8%b1/</t>
  </si>
  <si>
    <t>سلفون شیرینک حرارتی (سشواری) | عرض 8 سانت | رول 1 کیلویی</t>
  </si>
  <si>
    <t>سلفون-شیرینک-حرارتی-سشواری-عرض-8-سانت-ر</t>
  </si>
  <si>
    <t>2026-06-09 15:05:17</t>
  </si>
  <si>
    <t>NKH-14050319-1506</t>
  </si>
  <si>
    <t>https://noruzkhan.com/wp-content/uploads/شیرینک-8-سانت-نازک-و-ضخیم.jpg ! alt :  ! title : شیرینک-8-سانت-نازک-و-ضخیم ! desc :  ! caption :</t>
  </si>
  <si>
    <t>https://noruzkhan.com/product/%d8%b3%d9%84%d9%81%d9%88%d9%86-%d8%b4%db%8c%d8%b1%db%8c%d9%86%da%a9-%d8%ad%d8%b1%d8%a7%d8%b1%d8%aa%db%8c-%d8%b3%d8%b4%d9%88%d8%a7%d8%b1%db%8c-%d8%b9%d8%b1%d8%b6-8-%d8%b3%d8%a7%d9%86%d8%aa-%d8%b1/</t>
  </si>
  <si>
    <t>سلفون شیرینک حرارتی (سشواری) | عرض 9 سانت | رول 1 کیلویی</t>
  </si>
  <si>
    <t>سلفون-شیرینک-حرارتی-سشواری-عرض-9-سانت-ر</t>
  </si>
  <si>
    <t>2026-06-09 15:08:41</t>
  </si>
  <si>
    <t>NKH-14050319-1511</t>
  </si>
  <si>
    <t>https://noruzkhan.com/wp-content/uploads/شیرینک-9-سانت-نازک-و-ضخیم.jpg ! alt :  ! title : شیرینک-9-سانت-نازک-و-ضخیم ! desc :  ! caption :</t>
  </si>
  <si>
    <t>https://noruzkhan.com/product/%d8%b3%d9%84%d9%81%d9%88%d9%86-%d8%b4%db%8c%d8%b1%db%8c%d9%86%da%a9-%d8%ad%d8%b1%d8%a7%d8%b1%d8%aa%db%8c-%d8%b3%d8%b4%d9%88%d8%a7%d8%b1%db%8c-%d8%b9%d8%b1%d8%b6-9-%d8%b3%d8%a7%d9%86%d8%aa-%d8%b1/</t>
  </si>
  <si>
    <t>سلفون شیرینک حرارتی (سشواری) | عرض 11 سانت | رول 1 کیلویی</t>
  </si>
  <si>
    <t>سلفون-شیرینک-حرارتی-سشواری-عرض-11-سانت</t>
  </si>
  <si>
    <t>2026-06-09 15:08:49</t>
  </si>
  <si>
    <t>NKH-14050319-1515</t>
  </si>
  <si>
    <t>https://noruzkhan.com/wp-content/uploads/شیرینک-11-سانت-نازک-و-ضخیم.jpg ! alt :  ! title : شیرینک-11-سانت-نازک-و-ضخیم ! desc :  ! caption :</t>
  </si>
  <si>
    <t>https://noruzkhan.com/product/%d8%b3%d9%84%d9%81%d9%88%d9%86-%d8%b4%db%8c%d8%b1%db%8c%d9%86%da%a9-%d8%ad%d8%b1%d8%a7%d8%b1%d8%aa%db%8c-%d8%b3%d8%b4%d9%88%d8%a7%d8%b1%db%8c-%d8%b9%d8%b1%d8%b6-11-%d8%b3%d8%a7%d9%86%d8%aa/</t>
  </si>
  <si>
    <t>سلفون شیرینک حرارتی (سشواری) | عرض 12 سانت | رول 1 کیلویی</t>
  </si>
  <si>
    <t>سلفون-شیرینک-حرارتی-سشواری-عرض-12-سانت</t>
  </si>
  <si>
    <t>2026-06-09 15:08:57</t>
  </si>
  <si>
    <t>NKH-14050319-1520</t>
  </si>
  <si>
    <t>https://noruzkhan.com/wp-content/uploads/شیرینک-12-سانت-نازک-و-ضخیم.jpg ! alt :  ! title : شیرینک-12-سانت-نازک-و-ضخیم ! desc :  ! caption :</t>
  </si>
  <si>
    <t>https://noruzkhan.com/product/%d8%b3%d9%84%d9%81%d9%88%d9%86-%d8%b4%db%8c%d8%b1%db%8c%d9%86%da%a9-%d8%ad%d8%b1%d8%a7%d8%b1%d8%aa%db%8c-%d8%b3%d8%b4%d9%88%d8%a7%d8%b1%db%8c-%d8%b9%d8%b1%d8%b6-12-%d8%b3%d8%a7%d9%86%d8%aa/</t>
  </si>
  <si>
    <t>سلفون شیرینک حرارتی (سشواری) | عرض 13 سانت | رول 1 کیلویی</t>
  </si>
  <si>
    <t>سلفون-شیرینک-حرارتی-سشواری-عرض-13-سانت</t>
  </si>
  <si>
    <t>2026-06-09 15:09:08</t>
  </si>
  <si>
    <t>NKH-14050319-1530</t>
  </si>
  <si>
    <t>https://noruzkhan.com/wp-content/uploads/شیرینک-13-سانت-نازک-و-ضخیم.jpg ! alt :  ! title : شیرینک-13-سانت-نازک-و-ضخیم ! desc :  ! caption :</t>
  </si>
  <si>
    <t>https://noruzkhan.com/product/%d8%b3%d9%84%d9%81%d9%88%d9%86-%d8%b4%db%8c%d8%b1%db%8c%d9%86%da%a9-%d8%ad%d8%b1%d8%a7%d8%b1%d8%aa%db%8c-%d8%b3%d8%b4%d9%88%d8%a7%d8%b1%db%8c-%d8%b9%d8%b1%d8%b6-13-%d8%b3%d8%a7%d9%86%d8%aa/</t>
  </si>
  <si>
    <t>سلفون شیرینک حرارتی (سشواری) | عرض 14 سانت | رول 1 کیلویی</t>
  </si>
  <si>
    <t>سلفون-شیرینک-حرارتی-سشواری-عرض-14-سانت</t>
  </si>
  <si>
    <t>2026-06-09 15:09:15</t>
  </si>
  <si>
    <t>NKH-14050319-1538</t>
  </si>
  <si>
    <t>https://noruzkhan.com/wp-content/uploads/شیرینک-14-سانت-نازک-و-ضخیم.jpg ! alt :  ! title : شیرینک-14-سانت-نازک-و-ضخیم ! desc :  ! caption :</t>
  </si>
  <si>
    <t>https://noruzkhan.com/product/%d8%b3%d9%84%d9%81%d9%88%d9%86-%d8%b4%db%8c%d8%b1%db%8c%d9%86%da%a9-%d8%ad%d8%b1%d8%a7%d8%b1%d8%aa%db%8c-%d8%b3%d8%b4%d9%88%d8%a7%d8%b1%db%8c-%d8%b9%d8%b1%d8%b6-14-%d8%b3%d8%a7%d9%86%d8%aa/</t>
  </si>
  <si>
    <t>سلفون شیرینک حرارتی (سشواری) | عرض 15 سانت | رول 1 کیلویی</t>
  </si>
  <si>
    <t>سلفون-شیرینک-حرارتی-سشواری-عرض-15-سانت</t>
  </si>
  <si>
    <t>2026-06-09 15:09:24</t>
  </si>
  <si>
    <t>NKH-14050319-1544</t>
  </si>
  <si>
    <t>https://noruzkhan.com/wp-content/uploads/شیرینک-15-سانت-نازک-و-ضخیم.jpg ! alt :  ! title : شیرینک-15-سانت-نازک-و-ضخیم ! desc :  ! caption :</t>
  </si>
  <si>
    <t>https://noruzkhan.com/product/%d8%b3%d9%84%d9%81%d9%88%d9%86-%d8%b4%db%8c%d8%b1%db%8c%d9%86%da%a9-%d8%ad%d8%b1%d8%a7%d8%b1%d8%aa%db%8c-%d8%b3%d8%b4%d9%88%d8%a7%d8%b1%db%8c-%d8%b9%d8%b1%d8%b6-15-%d8%b3%d8%a7%d9%86%d8%aa/</t>
  </si>
  <si>
    <t>سلفون شیرینک حرارتی (سشواری) | عرض 16 سانت | رول 1 کیلویی</t>
  </si>
  <si>
    <t>سلفون-شیرینک-حرارتی-سشواری-عرض-16-سانت</t>
  </si>
  <si>
    <t>2026-06-09 15:09:31</t>
  </si>
  <si>
    <t>NKH-14050319-1546</t>
  </si>
  <si>
    <t>https://noruzkhan.com/wp-content/uploads/شیرینک-16-سانت-نازک-و-ضخیم.jpg ! alt :  ! title : شیرینک-16-سانت-نازک-و-ضخیم ! desc :  ! caption :</t>
  </si>
  <si>
    <t>https://noruzkhan.com/product/%d8%b3%d9%84%d9%81%d9%88%d9%86-%d8%b4%db%8c%d8%b1%db%8c%d9%86%da%a9-%d8%ad%d8%b1%d8%a7%d8%b1%d8%aa%db%8c-%d8%b3%d8%b4%d9%88%d8%a7%d8%b1%db%8c-%d8%b9%d8%b1%d8%b6-16-%d8%b3%d8%a7%d9%86%d8%aa/</t>
  </si>
  <si>
    <t>سلفون شیرینک حرارتی (سشواری) | عرض 17 سانت | رول 1 کیلویی</t>
  </si>
  <si>
    <t>سلفون-شیرینک-حرارتی-سشواری-عرض-17-سانت</t>
  </si>
  <si>
    <t>2026-06-09 15:48:24</t>
  </si>
  <si>
    <t>NKH-14050319-1550</t>
  </si>
  <si>
    <t>https://noruzkhan.com/wp-content/uploads/شیرینک-17-سانت-نازک-و-ضخیم.jpg ! alt :  ! title : شیرینک-17-سانت-نازک-و-ضخیم ! desc :  ! caption :</t>
  </si>
  <si>
    <t>https://noruzkhan.com/product/%d8%b3%d9%84%d9%81%d9%88%d9%86-%d8%b4%db%8c%d8%b1%db%8c%d9%86%da%a9-%d8%ad%d8%b1%d8%a7%d8%b1%d8%aa%db%8c-%d8%b3%d8%b4%d9%88%d8%a7%d8%b1%db%8c-%d8%b9%d8%b1%d8%b6-17-%d8%b3%d8%a7%d9%86%d8%aa/</t>
  </si>
  <si>
    <t>سلفون شیرینک حرارتی (سشواری) | عرض 18 سانت | رول 1 کیلویی</t>
  </si>
  <si>
    <t>سلفون-شیرینک-حرارتی-سشواری-عرض-18-سانت</t>
  </si>
  <si>
    <t>2026-06-09 15:48:29</t>
  </si>
  <si>
    <t>NKH-14050319-1553</t>
  </si>
  <si>
    <t>https://noruzkhan.com/wp-content/uploads/شیرینک-18-سانت-نازک-و-ضخیم.jpg ! alt :  ! title : شیرینک-18-سانت-نازک-و-ضخیم ! desc :  ! caption :</t>
  </si>
  <si>
    <t>https://noruzkhan.com/product/%d8%b3%d9%84%d9%81%d9%88%d9%86-%d8%b4%db%8c%d8%b1%db%8c%d9%86%da%a9-%d8%ad%d8%b1%d8%a7%d8%b1%d8%aa%db%8c-%d8%b3%d8%b4%d9%88%d8%a7%d8%b1%db%8c-%d8%b9%d8%b1%d8%b6-18-%d8%b3%d8%a7%d9%86%d8%aa/</t>
  </si>
  <si>
    <t>سلفون شیرینک حرارتی (سشواری) | عرض 19 سانت | رول 1 کیلویی</t>
  </si>
  <si>
    <t>سلفون-شیرینک-حرارتی-سشواری-عرض-19-سانت</t>
  </si>
  <si>
    <t>2026-06-09 15:48:34</t>
  </si>
  <si>
    <t>NKH-14050319-1557</t>
  </si>
  <si>
    <t>https://noruzkhan.com/wp-content/uploads/شیرینک-19-سانت-نازک-و-ضخیم.jpg ! alt :  ! title : شیرینک-19-سانت-نازک-و-ضخیم ! desc :  ! caption :</t>
  </si>
  <si>
    <t>https://noruzkhan.com/product/%d8%b3%d9%84%d9%81%d9%88%d9%86-%d8%b4%db%8c%d8%b1%db%8c%d9%86%da%a9-%d8%ad%d8%b1%d8%a7%d8%b1%d8%aa%db%8c-%d8%b3%d8%b4%d9%88%d8%a7%d8%b1%db%8c-%d8%b9%d8%b1%d8%b6-19-%d8%b3%d8%a7%d9%86%d8%aa/</t>
  </si>
  <si>
    <t>سلفون شیرینک حرارتی (سشواری) | عرض 20 سانت | رول 1 کیلویی</t>
  </si>
  <si>
    <t>سلفون-شیرینک-حرارتی-سشواری-عرض-20-سانت</t>
  </si>
  <si>
    <t>2026-06-09 15:48:43</t>
  </si>
  <si>
    <t>NKH-14050319-1559</t>
  </si>
  <si>
    <t>https://noruzkhan.com/wp-content/uploads/شیرینک-20-سانت-نازک-و-ضخیم.jpg ! alt :  ! title : شیرینک-20-سانت-نازک-و-ضخیم ! desc :  ! caption :</t>
  </si>
  <si>
    <t>https://noruzkhan.com/product/%d8%b3%d9%84%d9%81%d9%88%d9%86-%d8%b4%db%8c%d8%b1%db%8c%d9%86%da%a9-%d8%ad%d8%b1%d8%a7%d8%b1%d8%aa%db%8c-%d8%b3%d8%b4%d9%88%d8%a7%d8%b1%db%8c-%d8%b9%d8%b1%d8%b6-20-%d8%b3%d8%a7%d9%86%d8%aa/</t>
  </si>
  <si>
    <t>سلفون شیرینک حرارتی (سشواری) | عرض 21 سانت | رول 1 کیلویی</t>
  </si>
  <si>
    <t>سلفون-شیرینک-حرارتی-سشواری-عرض-21-سانت</t>
  </si>
  <si>
    <t>2026-06-10 09:06:52</t>
  </si>
  <si>
    <t>NKH-14050320-0907</t>
  </si>
  <si>
    <t>1380000</t>
  </si>
  <si>
    <t>https://noruzkhan.com/wp-content/uploads/شیرینک-21-سانت-نازک-و-ضخیم.jpg ! alt :  ! title : شیرینک-21-سانت-نازک-و-ضخیم ! desc :  ! caption :</t>
  </si>
  <si>
    <t>https://noruzkhan.com/product/%d8%b3%d9%84%d9%81%d9%88%d9%86-%d8%b4%db%8c%d8%b1%db%8c%d9%86%da%a9-%d8%ad%d8%b1%d8%a7%d8%b1%d8%aa%db%8c-%d8%b3%d8%b4%d9%88%d8%a7%d8%b1%db%8c-%d8%b9%d8%b1%d8%b6-21-%d8%b3%d8%a7%d9%86%d8%aa/</t>
  </si>
  <si>
    <t>سلفون شیرینک حرارتی (سشواری) | عرض 23 سانت | رول 1 کیلویی</t>
  </si>
  <si>
    <t>سلفون-شیرینک-حرارتی-سشواری-عرض-23-سانت</t>
  </si>
  <si>
    <t>2026-06-10 09:06:57</t>
  </si>
  <si>
    <t>NKH-14050320-0915</t>
  </si>
  <si>
    <t>https://noruzkhan.com/wp-content/uploads/شیرینک-23-سانت-نازک-و-ضخیم.jpg ! alt :  ! title : شیرینک-23-سانت-نازک-و-ضخیم ! desc :  ! caption :</t>
  </si>
  <si>
    <t>https://noruzkhan.com/product/%d8%b3%d9%84%d9%81%d9%88%d9%86-%d8%b4%db%8c%d8%b1%db%8c%d9%86%da%a9-%d8%ad%d8%b1%d8%a7%d8%b1%d8%aa%db%8c-%d8%b3%d8%b4%d9%88%d8%a7%d8%b1%db%8c-%d8%b9%d8%b1%d8%b6-23-%d8%b3%d8%a7%d9%86%d8%aa/</t>
  </si>
  <si>
    <t>سلفون شیرینک حرارتی (سشواری) | عرض 25 سانت | رول 1 کیلویی</t>
  </si>
  <si>
    <t>سلفون-شیرینک-حرارتی-سشواری-عرض-25-سانت</t>
  </si>
  <si>
    <t>2026-06-10 09:07:05</t>
  </si>
  <si>
    <t>NKH-14050319-1559-3</t>
  </si>
  <si>
    <t>https://noruzkhan.com/wp-content/uploads/شیرینک-25-سانت-نازک-و-ضخیم.jpg ! alt :  ! title : شیرینک-25-سانت-نازک-و-ضخیم ! desc :  ! caption :</t>
  </si>
  <si>
    <t>https://noruzkhan.com/product/%d8%b3%d9%84%d9%81%d9%88%d9%86-%d8%b4%db%8c%d8%b1%db%8c%d9%86%da%a9-%d8%ad%d8%b1%d8%a7%d8%b1%d8%aa%db%8c-%d8%b3%d8%b4%d9%88%d8%a7%d8%b1%db%8c-%d8%b9%d8%b1%d8%b6-25-%d8%b3%d8%a7%d9%86%d8%aa/</t>
  </si>
  <si>
    <t>سلفون شیرینک حرارتی (سشواری) | عرض 27 سانت | رول 1 کیلویی</t>
  </si>
  <si>
    <t>سلفون-شیرینک-حرارتی-سشواری-عرض-27-سانت</t>
  </si>
  <si>
    <t>2026-06-10 09:07:12</t>
  </si>
  <si>
    <t>NKH-14050320-0925</t>
  </si>
  <si>
    <t>https://noruzkhan.com/wp-content/uploads/شیرینک-27-سانت-نازک-و-ضخیم.jpg ! alt :  ! title : شیرینک-27-سانت-نازک-و-ضخیم ! desc :  ! caption :</t>
  </si>
  <si>
    <t>https://noruzkhan.com/product/%d8%b3%d9%84%d9%81%d9%88%d9%86-%d8%b4%db%8c%d8%b1%db%8c%d9%86%da%a9-%d8%ad%d8%b1%d8%a7%d8%b1%d8%aa%db%8c-%d8%b3%d8%b4%d9%88%d8%a7%d8%b1%db%8c-%d8%b9%d8%b1%d8%b6-27-%d8%b3%d8%a7%d9%86%d8%aa/</t>
  </si>
  <si>
    <t>سلفون شیرینک حرارتی (سشواری) | عرض 28 سانت | رول 1 کیلویی</t>
  </si>
  <si>
    <t>سلفون-شیرینک-حرارتی-سشواری-عرض-28-سانت</t>
  </si>
  <si>
    <t>2026-06-10 09:07:31</t>
  </si>
  <si>
    <t>NKH-14050320-0935</t>
  </si>
  <si>
    <t>https://noruzkhan.com/wp-content/uploads/شیرینک-28-سانت-نازک-و-ضخیم.jpg ! alt :  ! title : شیرینک-28-سانت-نازک-و-ضخیم ! desc :  ! caption :</t>
  </si>
  <si>
    <t>https://noruzkhan.com/product/%d8%b3%d9%84%d9%81%d9%88%d9%86-%d8%b4%db%8c%d8%b1%db%8c%d9%86%da%a9-%d8%ad%d8%b1%d8%a7%d8%b1%d8%aa%db%8c-%d8%b3%d8%b4%d9%88%d8%a7%d8%b1%db%8c-%d8%b9%d8%b1%d8%b6-28-%d8%b3%d8%a7%d9%86%d8%aa/</t>
  </si>
  <si>
    <t>سلفون شیرینک حرارتی (سشواری) | عرض 30 سانت | رول 1 کیلویی</t>
  </si>
  <si>
    <t>سلفون-شیرینک-حرارتی-سشواری-عرض-30-سانت</t>
  </si>
  <si>
    <t>2026-06-10 09:50:30</t>
  </si>
  <si>
    <t>NKH-14050320-0945</t>
  </si>
  <si>
    <t>https://noruzkhan.com/wp-content/uploads/شیرینک-30-سانت-نازک-و-ضخیم.jpg ! alt :  ! title : شیرینک-30-سانت-نازک-و-ضخیم ! desc :  ! caption :</t>
  </si>
  <si>
    <t>https://noruzkhan.com/product/%d8%b3%d9%84%d9%81%d9%88%d9%86-%d8%b4%db%8c%d8%b1%db%8c%d9%86%da%a9-%d8%ad%d8%b1%d8%a7%d8%b1%d8%aa%db%8c-%d8%b3%d8%b4%d9%88%d8%a7%d8%b1%db%8c-%d8%b9%d8%b1%d8%b6-30-%d8%b3%d8%a7%d9%86%d8%aa/</t>
  </si>
  <si>
    <t>سلفون شیرینک حرارتی (سشواری) | عرض 31 سانت | رول 1 کیلویی</t>
  </si>
  <si>
    <t>سلفون-شیرینک-حرارتی-سشواری-عرض-31-سانت</t>
  </si>
  <si>
    <t>2026-06-10 09:50:35</t>
  </si>
  <si>
    <t>NKH-14050320-0955</t>
  </si>
  <si>
    <t>https://noruzkhan.com/wp-content/uploads/شیرینک-31-سانت-نازک-و-ضخیم.jpg ! alt :  ! title : شیرینک-31-سانت-نازک-و-ضخیم ! desc :  ! caption :</t>
  </si>
  <si>
    <t>https://noruzkhan.com/product/%d8%b3%d9%84%d9%81%d9%88%d9%86-%d8%b4%db%8c%d8%b1%db%8c%d9%86%da%a9-%d8%ad%d8%b1%d8%a7%d8%b1%d8%aa%db%8c-%d8%b3%d8%b4%d9%88%d8%a7%d8%b1%db%8c-%d8%b9%d8%b1%d8%b6-31-%d8%b3%d8%a7%d9%86%d8%aa/</t>
  </si>
  <si>
    <t>سلفون شیرینک حرارتی (سشواری) | عرض 32 سانت | رول 1 کیلویی</t>
  </si>
  <si>
    <t>سلفون-شیرینک-حرارتی-سشواری-عرض-32-سانت</t>
  </si>
  <si>
    <t>2026-06-10 09:50:40</t>
  </si>
  <si>
    <t>NKH-14050320-1135</t>
  </si>
  <si>
    <t>https://noruzkhan.com/wp-content/uploads/شیرینک-32-سانت-نازک-و-ضخیم.jpg ! alt :  ! title : شیرینک-32-سانت-نازک-و-ضخیم ! desc :  ! caption :</t>
  </si>
  <si>
    <t>https://noruzkhan.com/product/%d8%b3%d9%84%d9%81%d9%88%d9%86-%d8%b4%db%8c%d8%b1%db%8c%d9%86%da%a9-%d8%ad%d8%b1%d8%a7%d8%b1%d8%aa%db%8c-%d8%b3%d8%b4%d9%88%d8%a7%d8%b1%db%8c-%d8%b9%d8%b1%d8%b6-32-%d8%b3%d8%a7%d9%86%d8%aa/</t>
  </si>
  <si>
    <t>سلفون شیرینک حرارتی (سشواری) | عرض 35 سانت | رول 1 کیلویی</t>
  </si>
  <si>
    <t>سلفون-شیرینک-حرارتی-سشواری-عرض-35-سانت</t>
  </si>
  <si>
    <t>2026-06-10 09:50:45</t>
  </si>
  <si>
    <t>NKH-14050320-1144</t>
  </si>
  <si>
    <t>https://noruzkhan.com/wp-content/uploads/شیرینک-35-سانت-نازک-و-ضخیم.jpg ! alt :  ! title : شیرینک-35-سانت-نازک-و-ضخیم ! desc :  ! caption :</t>
  </si>
  <si>
    <t>https://noruzkhan.com/product/%d8%b3%d9%84%d9%81%d9%88%d9%86-%d8%b4%db%8c%d8%b1%db%8c%d9%86%da%a9-%d8%ad%d8%b1%d8%a7%d8%b1%d8%aa%db%8c-%d8%b3%d8%b4%d9%88%d8%a7%d8%b1%db%8c-%d8%b9%d8%b1%d8%b6-35-%d8%b3%d8%a7%d9%86%d8%aa/</t>
  </si>
  <si>
    <t>سلفون شیرینک حرارتی (سشواری) | عرض 40 سانت | رول 1 کیلویی</t>
  </si>
  <si>
    <t>سلفون-شیرینک-حرارتی-سشواری-عرض-40-سانت</t>
  </si>
  <si>
    <t>2026-06-10 09:50:51</t>
  </si>
  <si>
    <t>NKH-14050320-1150</t>
  </si>
  <si>
    <t>https://noruzkhan.com/wp-content/uploads/شیرینک-40-سانت-نازک-و-ضخیم.jpg ! alt :  ! title : شیرینک-40-سانت-نازک-و-ضخیم ! desc :  ! caption :</t>
  </si>
  <si>
    <t>https://noruzkhan.com/product/%d8%b3%d9%84%d9%81%d9%88%d9%86-%d8%b4%db%8c%d8%b1%db%8c%d9%86%da%a9-%d8%ad%d8%b1%d8%a7%d8%b1%d8%aa%db%8c-%d8%b3%d8%b4%d9%88%d8%a7%d8%b1%db%8c-%d8%b9%d8%b1%d8%b6-40-%d8%b3%d8%a7%d9%86%d8%aa/</t>
  </si>
  <si>
    <t>سلفون شیرینک حرارتی (سشواری) | عرض 45 سانت | رول 1 کیلویی</t>
  </si>
  <si>
    <t>سلفون-شیرینک-حرارتی-سشواری-عرض-45-سانت</t>
  </si>
  <si>
    <t>2026-06-10 11:52:46</t>
  </si>
  <si>
    <t>NKH-14050320-1200</t>
  </si>
  <si>
    <t>https://noruzkhan.com/wp-content/uploads/شیرینک-45-سانت-نازک-و-ضخیم.jpg ! alt :  ! title : شیرینک-45-سانت-نازک-و-ضخیم ! desc :  ! caption :</t>
  </si>
  <si>
    <t>https://noruzkhan.com/product/%d8%b3%d9%84%d9%81%d9%88%d9%86-%d8%b4%db%8c%d8%b1%db%8c%d9%86%da%a9-%d8%ad%d8%b1%d8%a7%d8%b1%d8%aa%db%8c-%d8%b3%d8%b4%d9%88%d8%a7%d8%b1%db%8c-%d8%b9%d8%b1%d8%b6-45-%d8%b3%d8%a7%d9%86%d8%aa/</t>
  </si>
  <si>
    <t>سلفون شیرینک حرارتی (سشواری) | عرض 50 سانت | رول 1 کیلویی</t>
  </si>
  <si>
    <t>سلفون-شیرینک-حرارتی-سشواری-عرض-50-سانت</t>
  </si>
  <si>
    <t>2026-06-10 11:52:50</t>
  </si>
  <si>
    <t>NKH-14050320-1205</t>
  </si>
  <si>
    <t>https://noruzkhan.com/wp-content/uploads/شیرینک-50-سانت-نازک-و-ضخیم.jpg ! alt :  ! title : شیرینک-50-سانت-نازک-و-ضخیم ! desc :  ! caption :</t>
  </si>
  <si>
    <t>https://noruzkhan.com/product/%d8%b3%d9%84%d9%81%d9%88%d9%86-%d8%b4%db%8c%d8%b1%db%8c%d9%86%da%a9-%d8%ad%d8%b1%d8%a7%d8%b1%d8%aa%db%8c-%d8%b3%d8%b4%d9%88%d8%a7%d8%b1%db%8c-%d8%b9%d8%b1%d8%b6-50-%d8%b3%d8%a7%d9%86%d8%aa/</t>
  </si>
  <si>
    <t>سلفون شیرینک حرارتی (سشواری) | عرض 55 سانت | رول 1 کیلویی</t>
  </si>
  <si>
    <t>سلفون-شیرینک-حرارتی-سشواری-عرض-55-سانت</t>
  </si>
  <si>
    <t>2026-06-10 11:52:56</t>
  </si>
  <si>
    <t>NKH-14050320-1206</t>
  </si>
  <si>
    <t>https://noruzkhan.com/wp-content/uploads/شیرینک-55-سانت-نازک-و-ضخیم.jpg ! alt :  ! title : شیرینک-55-سانت-نازک-و-ضخیم ! desc :  ! caption :</t>
  </si>
  <si>
    <t>https://noruzkhan.com/product/%d8%b3%d9%84%d9%81%d9%88%d9%86-%d8%b4%db%8c%d8%b1%db%8c%d9%86%da%a9-%d8%ad%d8%b1%d8%a7%d8%b1%d8%aa%db%8c-%d8%b3%d8%b4%d9%88%d8%a7%d8%b1%db%8c-%d8%b9%d8%b1%d8%b6-55-%d8%b3%d8%a7%d9%86%d8%aa/</t>
  </si>
  <si>
    <t>سلفون شیرینک حرارتی (سشواری) | عرض 60 سانت | رول 1 کیلویی</t>
  </si>
  <si>
    <t>سلفون-شیرینک-حرارتی-سشواری-عرض-60-سانت</t>
  </si>
  <si>
    <t>2026-06-10 11:53:03</t>
  </si>
  <si>
    <t>NKH-14050320-1207</t>
  </si>
  <si>
    <t>https://noruzkhan.com/wp-content/uploads/شیرینک-60-سانت-نازک-و-ضخیم.jpg ! alt :  ! title : شیرینک-60-سانت-نازک-و-ضخیم ! desc :  ! caption :</t>
  </si>
  <si>
    <t>https://noruzkhan.com/product/%d8%b3%d9%84%d9%81%d9%88%d9%86-%d8%b4%db%8c%d8%b1%db%8c%d9%86%da%a9-%d8%ad%d8%b1%d8%a7%d8%b1%d8%aa%db%8c-%d8%b3%d8%b4%d9%88%d8%a7%d8%b1%db%8c-%d8%b9%d8%b1%d8%b6-60-%d8%b3%d8%a7%d9%86%d8%aa/</t>
  </si>
  <si>
    <t>سلفون شیرینک حرارتی (سشواری) | عرض 65 سانت | رول 1 کیلویی</t>
  </si>
  <si>
    <t>سلفون-شیرینک-حرارتی-سشواری-عرض-65-سانت</t>
  </si>
  <si>
    <t>2026-06-10 11:53:15</t>
  </si>
  <si>
    <t>NKH-14050320-1209</t>
  </si>
  <si>
    <t>https://noruzkhan.com/wp-content/uploads/شیرینک-65-سانت-نازک-و-ضخیم.jpg ! alt :  ! title : شیرینک-65-سانت-نازک-و-ضخیم ! desc :  ! caption :</t>
  </si>
  <si>
    <t>https://noruzkhan.com/product/%d8%b3%d9%84%d9%81%d9%88%d9%86-%d8%b4%db%8c%d8%b1%db%8c%d9%86%da%a9-%d8%ad%d8%b1%d8%a7%d8%b1%d8%aa%db%8c-%d8%b3%d8%b4%d9%88%d8%a7%d8%b1%db%8c-%d8%b9%d8%b1%d8%b6-65-%d8%b3%d8%a7%d9%86%d8%aa/</t>
  </si>
  <si>
    <t>سلفون شیرینک حرارتی (سشواری) | عرض 70 سانت | رول 1 کیلویی</t>
  </si>
  <si>
    <t>سلفون-شیرینک-حرارتی-سشواری-عرض-60-سانت-2</t>
  </si>
  <si>
    <t>2026-06-10 12:13:53</t>
  </si>
  <si>
    <t>NKH-14050320-1216</t>
  </si>
  <si>
    <t>https://noruzkhan.com/wp-content/uploads/شیرینک-70-سانت-نازک-و-ضخیم.jpg ! alt :  ! title : شیرینک-70-سانت-نازک-و-ضخیم ! desc :  ! caption :</t>
  </si>
  <si>
    <t>https://noruzkhan.com/product/%d8%b3%d9%84%d9%81%d9%88%d9%86-%d8%b4%db%8c%d8%b1%db%8c%d9%86%da%a9-%d8%ad%d8%b1%d8%a7%d8%b1%d8%aa%db%8c-%d8%b3%d8%b4%d9%88%d8%a7%d8%b1%db%8c-%d8%b9%d8%b1%d8%b6-60-%d8%b3%d8%a7%d9%86%d8%aa-2/</t>
  </si>
  <si>
    <t>سلفون شیرینک حرارتی (سشواری) | عرض 83 سانت | رول 1 کیلویی</t>
  </si>
  <si>
    <t>سلفون-شیرینک-حرارتی-سشواری-عرض-83-سانت</t>
  </si>
  <si>
    <t>2026-06-10 12:14:08</t>
  </si>
  <si>
    <t>NKH-14050320-1222</t>
  </si>
  <si>
    <t>https://noruzkhan.com/wp-content/uploads/شیرینک-83-سانت-نازک-و-ضخیم.jpg ! alt :  ! title : شیرینک-83-سانت-نازک-و-ضخیم ! desc :  ! caption :</t>
  </si>
  <si>
    <t>https://noruzkhan.com/product/%d8%b3%d9%84%d9%81%d9%88%d9%86-%d8%b4%db%8c%d8%b1%db%8c%d9%86%da%a9-%d8%ad%d8%b1%d8%a7%d8%b1%d8%aa%db%8c-%d8%b3%d8%b4%d9%88%d8%a7%d8%b1%db%8c-%d8%b9%d8%b1%d8%b6-83-%d8%b3%d8%a7%d9%86%d8%aa/</t>
  </si>
  <si>
    <t>سلفون شیرینک حرارتی (سشواری) | عرض 75 سانت | رول 1 کیلویی</t>
  </si>
  <si>
    <t>سلفون-شیرینک-حرارتی-سشواری-عرض-75-سانت</t>
  </si>
  <si>
    <t>2026-06-10 12:14:14</t>
  </si>
  <si>
    <t>NKH-14050320-1220</t>
  </si>
  <si>
    <t>https://noruzkhan.com/wp-content/uploads/شیرینک-75-سانت-نازک-و-ضخیم.jpg ! alt :  ! title : شیرینک-75-سانت-نازک-و-ضخیم ! desc :  ! caption :</t>
  </si>
  <si>
    <t>https://noruzkhan.com/product/%d8%b3%d9%84%d9%81%d9%88%d9%86-%d8%b4%db%8c%d8%b1%db%8c%d9%86%da%a9-%d8%ad%d8%b1%d8%a7%d8%b1%d8%aa%db%8c-%d8%b3%d8%b4%d9%88%d8%a7%d8%b1%db%8c-%d8%b9%d8%b1%d8%b6-75-%d8%b3%d8%a7%d9%86%d8%aa/</t>
  </si>
  <si>
    <t>سلفون شیرینک حرارتی (سشواری) | عرض 80 سانت | رول 1 کیلویی</t>
  </si>
  <si>
    <t>سلفون-شیرینک-حرارتی-سشواری-عرض-80-سانت</t>
  </si>
  <si>
    <t>2026-06-10 12:14:25</t>
  </si>
  <si>
    <t>NKH-14050320-1221</t>
  </si>
  <si>
    <t>https://noruzkhan.com/wp-content/uploads/شیرینک-80-سانت-نازک-و-ضخیم.jpg ! alt :  ! title : شیرینک-80-سانت-نازک-و-ضخیم ! desc :  ! caption :</t>
  </si>
  <si>
    <t>https://noruzkhan.com/product/%d8%b3%d9%84%d9%81%d9%88%d9%86-%d8%b4%db%8c%d8%b1%db%8c%d9%86%da%a9-%d8%ad%d8%b1%d8%a7%d8%b1%d8%aa%db%8c-%d8%b3%d8%b4%d9%88%d8%a7%d8%b1%db%8c-%d8%b9%d8%b1%d8%b6-80-%d8%b3%d8%a7%d9%86%d8%aa/</t>
  </si>
  <si>
    <t>کیسه سلفونی شفاف قیفی - بسته 50 عددی</t>
  </si>
  <si>
    <t>کیسه-سلفونی-شفاف-قیفی-بسته-50-عددی</t>
  </si>
  <si>
    <t>2026-06-11 10:49:38</t>
  </si>
  <si>
    <t>NKH-14050321-1140</t>
  </si>
  <si>
    <t>https://noruzkhan.com/wp-content/uploads/کیسه-سلفونی-شفاف-قیفی.jpg ! alt :  ! title : کیسه-سلفونی-شفاف-قیفی ! desc :  ! caption :  | https://noruzkhan.com/wp-content/uploads/سلفون-شفاف-قیفی-مثلثی-در-فروشگاه-نوروزخان.jpg ! alt :  ! title : سلفون شفاف قیفی مثلثی در فروشگاه نوروزخان ! desc :  ! caption :</t>
  </si>
  <si>
    <t>https://noruzkhan.com/product/%da%a9%db%8c%d8%b3%d9%87-%d8%b3%d9%84%d9%81%d9%88%d9%86%db%8c-%d8%b4%d9%81%d8%a7%d9%81-%d9%82%db%8c%d9%81%db%8c-%d8%a8%d8%b3%d8%aa%d9%87-50-%d8%b9%d8%af%d8%af%db%8c/</t>
  </si>
  <si>
    <t>کاغذ کرافت زنبوری قهوه ای | عرض 50 سانت | طول 20 متر</t>
  </si>
  <si>
    <t>کاغذ-کرافت-زنبوری-قهوه-ای-عرض-50-سانت-طول-2</t>
  </si>
  <si>
    <t>2026-06-11 11:13:40</t>
  </si>
  <si>
    <t>NKH-14050321-1117</t>
  </si>
  <si>
    <t>668250</t>
  </si>
  <si>
    <t>https://noruzkhan.com/wp-content/uploads/کاغذ-کرافت-زنبوری-قهوه-ای-عرض-50-طول-20.jpg ! alt :  ! title : کاغذ-کرافت-زنبوری-قهوه-ای-عرض-50-طول-20 ! desc :  ! caption :  | https://noruzkhan.com/wp-content/uploads/کاغذ-کرافت-زنبوری-قهوه-ای-عرض-50-طول-50-سانت-فروشگاه-نوروزخان-10.jpg ! alt :  ! title : کاغذ-کرافت-زنبوری-قهوه-ای-عرض-50-طول-50-سانت-فروشگاه-نوروزخان-10 ! desc :  ! caption :  | https://noruzkhan.com/wp-content/uploads/کاغذ-کرافت-زنبوری-قهوه-ای-عرض-50-طول-50-سانت-فروشگاه-نوروزخان-20.jpg ! alt :  ! title : کاغذ-کرافت-زنبوری-قهوه-ای-عرض-50-طول-50-سانت-فروشگاه-نوروزخان-20 ! desc :  ! caption :  | https://noruzkhan.com/wp-content/uploads/بافت-کاغذ-زنبوری-عرضه-شده-در-فروشگاه-نوروزخان_14050321083847.jpg ! alt :  ! title : بافت کاغذ زنبوری عرضه شده در فروشگاه نوروزخان_14050321,083847 ! desc :  ! caption :</t>
  </si>
  <si>
    <t>https://noruzkhan.com/product/%da%a9%d8%a7%d8%ba%d8%b0-%da%a9%d8%b1%d8%a7%d9%81%d8%aa-%d8%b2%d9%86%d8%a8%d9%88%d8%b1%db%8c-%d9%82%d9%87%d9%88%d9%87-%d8%a7%db%8c-%d8%b9%d8%b1%d8%b6-50-%d8%b3%d8%a7%d9%86%d8%aa-%d8%b7%d9%88%d9%84-2/</t>
  </si>
  <si>
    <t>https://noruzkhan.com/wp-content/uploads/سلفون-استرچ-صنعتی-10-در-250-1.jpg ! alt :  ! title : سلفون-استرچ-صنعتی-10-در-250 ! desc :  ! caption :  | https://noruzkhan.com/wp-content/uploads/تصویر-ثانویه-سلفون-استرچ-صنعتی.jpg ! alt :  ! title : تصویر-ثانویه-سلفون-استرچ-صنعتی ! desc :  ! caption :  | https://noruzkhan.com/wp-content/uploads/2-12.jpg ! alt :  ! title : 2 ! desc :  ! caption :</t>
  </si>
  <si>
    <t>https://noruzkhan.com/wp-content/uploads/سلفون-استرچ-صنعتی-15-در-250-1.jpg ! alt :  ! title : سلفون-استرچ-صنعتی-15-در-250 ! desc :  ! caption :  | https://noruzkhan.com/wp-content/uploads/تصویر-ثانویه-سلفون-استرچ-صنعتی.jpg ! alt :  ! title : تصویر-ثانویه-سلفون-استرچ-صنعتی ! desc :  ! caption :  | https://noruzkhan.com/wp-content/uploads/3-14.jpg ! alt : سلفون بسته بندی و اسباب کشی فروشگاه اینترنتی نوروزخان عرض 15 در طول 250 صخامت 27 میکرون ! title : 3 ! desc : سلفون بسته بندی و اسباب کشی فروشگاه اینترنتی نوروزخان عرض 15 در طول 250 صخامت 27 میکرون ! caption : سلفون بسته بندی و اسباب کشی فروشگاه اینترنتی نوروزخان عرض 15 در طول 250 صخامت 27 میکرون</t>
  </si>
  <si>
    <t>https://noruzkhan.com/wp-content/uploads/سلفون-استرچ-صنعتی-عرض-50-طول-200متر-فروشگاه-نوروزخان.jpg ! alt :  ! title : سلفون-استرچ-صنعتی-عرض-50-طول-200متر-فروشگاه-نوروزخان ! desc :  ! caption :  | https://noruzkhan.com/wp-content/uploads/تصویر-ثانویه-سلفون-استرچ-صنعتی.jpg ! alt :  ! title : تصویر-ثانویه-سلفون-استرچ-صنعتی ! desc :  ! caption :  | https://noruzkhan.com/wp-content/uploads/سلفون-بسته-بندی-عرض-50-و-طول-160-و-صخامت-23-3.jpg ! alt : سلفون بسته بندی عرض 50 و طول 160 و صخامت 23 ! title : سلفون بسته بندی عرض 50 و طول 160 و صخامت 23 (3) ! desc : سلفون بسته بندی عرض 50 و طول 160 و صخامت 23 ! caption : سلفون بسته بندی عرض 50 و طول 160 و صخامت 23</t>
  </si>
  <si>
    <t>https://noruzkhan.com/wp-content/uploads/سلفون-استرچ-صنعتی-عرض-50-طول-500-متر-فروشگاه-نوروزخان.jpg ! alt :  ! title : سلفون-استرچ-صنعتی-عرض-50-طول-500-متر-فروشگاه-نوروزخان ! desc :  ! caption :  | https://noruzkhan.com/wp-content/uploads/تصویر-ثانویه-سلفون-استرچ-صنعتی.jpg ! alt :  ! title : تصویر-ثانویه-سلفون-استرچ-صنعتی ! desc :  ! caption :  | https://noruzkhan.com/wp-content/uploads/IMG_20250311_135955.jpg ! alt : سلفون استرچ صنعتی عرض 50 طول 500 ضخامت 23 فروشگاه اینترنتی نوروزخان ! title : سلفون استرچ صنعتی عرض 50 طول 500 ضخامت 23 فروشگاه اینترنتی نوروزخان ! desc : سلفون استرچ صنعتی عرض 50 طول 500 ضخامت 23 فروشگاه اینترنتی نوروزخان ! caption : سلفون استرچ صنعتی عرض 50 طول 500 ضخامت 23 فروشگاه اینترنتی نوروزخان</t>
  </si>
  <si>
    <t>https://noruzkhan.com/wp-content/uploads/سلفون-استرچ-صنعتی-عرض-50-طول-1000متر-فروشگاه-نوروزخان.jpg ! alt :  ! title : سلفون-استرچ-صنعتی-عرض-50-طول-1000متر-فروشگاه-نوروزخان ! desc :  ! caption :  | https://noruzkhan.com/wp-content/uploads/تصویر-ثانویه-سلفون-استرچ-صنعتی.jpg ! alt :  ! title : تصویر-ثانویه-سلفون-استرچ-صنعتی ! desc :  ! caption :</t>
  </si>
  <si>
    <t>https://noruzkhan.com/wp-content/uploads/سلفون-استرچ-صنعتی-100-در-750.jpg ! alt :  ! title : سلفون-استرچ-صنعتی-100-در-750 ! desc :  ! caption :  | https://noruzkhan.com/wp-content/uploads/تصویر-ثانویه-سلفون-استرچ-صنعتی.jpg ! alt :  ! title : تصویر-ثانویه-سلفون-استرچ-صنعتی ! desc :  ! caption :</t>
  </si>
  <si>
    <t>https://noruzkhan.com/wp-content/uploads/سلفون-استرچ-صنعتی-150-در-750.jpg ! alt :  ! title : سلفون-استرچ-صنعتی-150-در-750 ! desc :  ! caption :  | https://noruzkhan.com/wp-content/uploads/تصویر-ثانویه-سلفون-استرچ-صنعتی.jpg ! alt :  ! title : تصویر-ثانویه-سلفون-استرچ-صنعتی ! desc :  ! caption :</t>
  </si>
  <si>
    <t>پاکت کرافت ساده کف مستطیلی | 28*40 | بسته 1 کیلویی</t>
  </si>
  <si>
    <t>&lt;ul&gt;
 	&lt;li&gt;&lt;span style="color: #0000ff"&gt;قابل توجه مشتریان گرامی: این پاکت با مواد اولیه کرافت ایرانی تولید شده و برای اتصالات آن از چسب مایع ژلاتینی استفاده می شود. از این رو چروکیدگی در برخی نقاط پاکت اجتناب ناپذیر است. این چروکیدگی در عملکرد پاکت مشکلی ایجاد نمی کند و پس از باز شدن و پر شدن پاکت دیگر دیده نخواهد شد. لذا در نظر داشته باشید این محصول به علت چروکیدگی نواحی خاصی از پاکت، قابل مرجوع شدن نخواهد بود.&lt;/span&gt;&lt;/li&gt;
 	&lt;li&gt;&lt;span style="color: #0000ff"&gt;کف این پاکت کاست ندارد اما همان طور که در تصویر مشخص است، پس از اینکه پاکت پر شود و کاست های کناری باز شوند، بخش انتهایی پاکت مقطعی پیدا خواهد کرد که می تواند روی آن بایستد.&lt;/span&gt;&lt;/li&gt;
&lt;/ul&gt;
&lt;h5&gt;پاکت کرافت ساده: انتخابی کلاسیک و کاربردی&lt;/h5&gt;
&lt;strong&gt;طراحی ساده و فاخر&lt;/strong&gt;
پاکت کرافت ساده با طراحی مینیمالیستی و طبیعی خود، انتخابی کلاسیک برای بسته‌بندی محصولات است. این طراحی به خصوص در بسته‌بندی محصولات ارگانیک و طبیعی محبوب است و بدون هیچ‌گونه پیچیدگی، حس اصالت و کیفیت را منتقل می‌کند.
&lt;strong&gt;مقاومت و دوام بالا&lt;/strong&gt;
کاغذ کرافت به‌خاطر ویژگی‌های</t>
  </si>
  <si>
    <t>https://noruzkhan.com/wp-content/uploads/کرافت-ساده-کف-مستطیلی-28-در-40.jpg ! alt :  ! title : کرافت-ساده-کف-مستطیلی-28-در-40 ! desc :  ! caption :</t>
  </si>
  <si>
    <t>پاکت کرافت ساده کف مستطیلی | 13*18 | بسته 1 کیلویی</t>
  </si>
  <si>
    <t>https://noruzkhan.com/wp-content/uploads/کرافت-ساده-کف-مستطیلی-13-در-18.jpg ! alt :  ! title : کرافت-ساده-کف-مستطیلی-13-در-18 ! desc :  ! caption :</t>
  </si>
  <si>
    <t>پاکت کرافت ساده کف مستطیلی | 15*30 | بسته 1 کیلویی</t>
  </si>
  <si>
    <t>https://noruzkhan.com/wp-content/uploads/کرافت-ساده-کف-مستطیلی-15-در-30.jpg ! alt :  ! title : کرافت-ساده-کف-مستطیلی-15-در-30 ! desc :  ! caption :</t>
  </si>
  <si>
    <t>پاکت کرافت ساده کف مستطیلی | 23*35 | بسته 1 کیلویی</t>
  </si>
  <si>
    <t>https://noruzkhan.com/wp-content/uploads/کرافت-ساده-کف-مستطیلی-23-در-35.jpg ! alt :  ! title : کرافت-ساده-کف-مستطیلی-23-در-35 ! desc :  ! caption :</t>
  </si>
  <si>
    <t>پاکت کرافت ساده کف مستطیلی | 28*32 | بسته 1 کیلویی</t>
  </si>
  <si>
    <t>https://noruzkhan.com/wp-content/uploads/کرافت-ساده-کف-مستطیلی-28-در-32.jpg ! alt :  ! title : کرافت-ساده-کف-مستطیلی-28-در-32 ! desc :  ! caption :</t>
  </si>
  <si>
    <t>https://noruzkhan.com/wp-content/uploads/روغنی-100-در-70-با-گرماژ.jpg ! alt :  ! title : روغنی-100-در-70-با-گرماژ ! desc :  ! caption :  | https://noruzkhan.com/wp-content/uploads/کاغذ-روغنی2-در-فروشگاه-اینترنتی-نوروزخان.jpg ! alt :  ! title : کاغذ-روغنی2-در-فروشگاه-اینترنتی-نوروزخان ! desc :  ! caption :  | https://noruzkhan.com/wp-content/uploads/کاغذ-روغنی-در-فروشگاه-اینترنتی-نوروزخان.jpg ! alt :  ! title : کاغذ-روغنی-در-فروشگاه-اینترنتی-نوروزخان ! desc :  ! caption :</t>
  </si>
  <si>
    <t>https://noruzkhan.com/wp-content/uploads/روغنی-25-در-35-با-گرماژ.jpg ! alt :  ! title : روغنی-25-در-35-با-گرماژ ! desc :  ! caption :  | https://noruzkhan.com/wp-content/uploads/کاغذ-روغنی2-در-فروشگاه-اینترنتی-نوروزخان.jpg ! alt :  ! title : کاغذ-روغنی2-در-فروشگاه-اینترنتی-نوروزخان ! desc :  ! caption :  | https://noruzkhan.com/wp-content/uploads/کاغذ-روغنی-در-فروشگاه-اینترنتی-نوروزخان.jpg ! alt :  ! title : کاغذ-روغنی-در-فروشگاه-اینترنتی-نوروزخان ! desc :  ! caption :</t>
  </si>
  <si>
    <t>https://noruzkhan.com/wp-content/uploads/روغنی-35-در-33-با-گرماژ.jpg ! alt :  ! title : روغنی-35-در-33-با-گرماژ ! desc :  ! caption :  | https://noruzkhan.com/wp-content/uploads/کاغذ-روغنی2-در-فروشگاه-اینترنتی-نوروزخان.jpg ! alt :  ! title : کاغذ-روغنی2-در-فروشگاه-اینترنتی-نوروزخان ! desc :  ! caption :  | https://noruzkhan.com/wp-content/uploads/کاغذ-روغنی-در-فروشگاه-اینترنتی-نوروزخان.jpg ! alt :  ! title : کاغذ-روغنی-در-فروشگاه-اینترنتی-نوروزخان ! desc :  ! caption :</t>
  </si>
  <si>
    <t>https://noruzkhan.com/wp-content/uploads/روغنی-25-در-23-با-گرماژ.jpg ! alt :  ! title : روغنی-25-در-23-با-گرماژ ! desc :  ! caption :  | https://noruzkhan.com/wp-content/uploads/کاغذ-روغنی2-در-فروشگاه-اینترنتی-نوروزخان.jpg ! alt :  ! title : کاغذ-روغنی2-در-فروشگاه-اینترنتی-نوروزخان ! desc :  ! caption :  | https://noruzkhan.com/wp-content/uploads/کاغذ-روغنی-در-فروشگاه-اینترنتی-نوروزخان.jpg ! alt :  ! title : کاغذ-روغنی-در-فروشگاه-اینترنتی-نوروزخان ! desc :  ! caption :</t>
  </si>
  <si>
    <t>https://noruzkhan.com/wp-content/uploads/کرافت-زرد-خارجی-100-در-70-گرم-40.jpg ! alt :  ! title : کرافت-زرد-خارجی-100-در-70-گرم-40 ! desc :  ! caption :  | https://noruzkhan.com/wp-content/uploads/کاغذ-کرافت-خارجی-فروشگاه-نوروزخان.jpg ! alt :  ! title : کاغذ-کرافت-خارجی-فروشگاه-نوروزخان ! desc :  ! caption :</t>
  </si>
  <si>
    <t>کاغذ کرافت (ایرانی) نازک | 100*70 | بسته 1 کیلویی</t>
  </si>
  <si>
    <t>https://noruzkhan.com/wp-content/uploads/کرافت-ایرانی-100-در-70-گرم-40.jpg ! alt :  ! title : کرافت-ایرانی-100-در-70-گرم-40 ! desc :  ! caption :  | https://noruzkhan.com/wp-content/uploads/کاغذ-کرافت-ایرانی-100-در-70-بسته-1-کیلویی-در-نوروزخان.jpg ! alt :  ! title : کاغذ-کرافت-ایرانی-100-در-70-بسته-1-کیلویی-در-نوروزخان ! desc :  ! caption :</t>
  </si>
  <si>
    <t>https://noruzkhan.com/wp-content/uploads/کاهی-100-در-70-با-گرماژ.jpg ! alt :  ! title : کاهی-100-در-70-با-گرماژ ! desc :  ! caption :  | https://noruzkhan.com/wp-content/uploads/کاغذ-روغنی2-در-فروشگاه-اینترنتی-نوروزخان.jpg ! alt :  ! title : کاغذ-روغنی2-در-فروشگاه-اینترنتی-نوروزخان ! desc :  ! caption :</t>
  </si>
  <si>
    <t>https://noruzkhan.com/wp-content/uploads/کاهی-35-در-25-با-گرماژ.jpg ! alt :  ! title : کاهی-35-در-25-با-گرماژ ! desc :  ! caption :  | https://noruzkhan.com/wp-content/uploads/کاغذ-روغنی2-در-فروشگاه-اینترنتی-نوروزخان.jpg ! alt :  ! title : کاغذ-روغنی2-در-فروشگاه-اینترنتی-نوروزخان ! desc :  ! caption :</t>
  </si>
  <si>
    <t>https://noruzkhan.com/wp-content/uploads/سولفات-100-در-70-با-گرماژ.jpg ! alt :  ! title : سولفات-100-در-70-با-گرماژ ! desc :  ! caption :  | https://noruzkhan.com/wp-content/uploads/کاغذ-سولفات-فروشگاه-نوروزوخان2.jpg ! alt :  ! title : کاغذ-سولفات-فروشگاه-نوروزوخان2 ! desc :  ! caption :</t>
  </si>
  <si>
    <t>https://noruzkhan.com/wp-content/uploads/سولفات-25-در-35-با-گرماژ.jpg ! alt :  ! title : سولفات-25-در-35-با-گرماژ ! desc :  ! caption :  | https://noruzkhan.com/wp-content/uploads/کاغذ-سولفات-فروشگاه-نوروزوخان2.jpg ! alt :  ! title : کاغذ-سولفات-فروشگاه-نوروزوخان2 ! desc :  ! caption :</t>
  </si>
  <si>
    <t>https://noruzkhan.com/wp-content/uploads/سولفات-35-در-33-با-گرماژ.jpg ! alt :  ! title : سولفات-35-در-33-با-گرماژ ! desc :  ! caption :  | https://noruzkhan.com/wp-content/uploads/کاغذ-سولفات-فروشگاه-نوروزوخان2.jpg ! alt :  ! title : کاغذ-سولفات-فروشگاه-نوروزوخان2 ! desc :  ! caption :</t>
  </si>
  <si>
    <t>https://noruzkhan.com/wp-content/uploads/کرافت-زرد-100-در-70-گرم-45.jpg ! alt :  ! title : کرافت-زرد-100-در-70-گرم-45 ! desc :  ! caption :</t>
  </si>
  <si>
    <t>&lt;span style="color: #0000ff"&gt;+در نظر داشته باشید در محصول ارائه شده به منظور حفظ حالت و جلوگیری از تاخوردگی آن، فویل آلومینیومی به دور بوبین مقوایی یا پلاستیکی پیچیده شده است. وزن درج شده در ویژگی های کالا بیانگر وزن «خالص» محصول بدون در نظر گرفته رول نگهدارنده میانی می باشد.&lt;/span&gt;
&lt;strong&gt;
فویل آلومینیومی&lt;/strong&gt;
فویل آلومینیومی با عرض 60 سانتی‌متر و ضخامت‌های متنوع (15، 20، 25، 30، 40، 50، 60، 70، 80، 100، 150، 200، 250 و 300 و 500 میکرون) محصولی کاربردی و باکیفیت است که در فروشگاه نوروزخان عرضه می شود. این فویل به دلیل انعطاف‌پذیری، مقاومت در برابر رطوبت، نور و حرارت، و همچنین قابلیت بازیافت، در صنایع و کاربردهای مختلف مورد استفاده قرار می‌گیرد.
این محصول برای بسته‌بندی مواد غذایی، عایق‌بندی حرارتی، و مصارف صنعتی مانند ساخت قطعات الکترونیکی یا عایق‌های ساختمانی مناسب است. ضخامت‌های مختلف این فویل امکان انتخاب بهترین گزینه را برای نیازهای خاص فراهم می‌کند؛ از ضخامت‌های نازک‌تر برای بسته‌بندی سبک تا ضخامت‌های بالاتر برای کاربردهای مقاوم‌تر.
فویل آلومینیومی ما با استانداردهای کیفی بالا تولید شده و سطحی صاف</t>
  </si>
  <si>
    <t>&lt;span style="color: #0000ff;"&gt;+ کاربران گرامی در نظر داشته باشند سایز مورد اشاره در «عرض» این محصول و سایر کیسه های نایلونی که کاست کناری دارند، نشان دهنده عرض این کیسه ها در حالت باز شده هستند، به این معنی که اگر دو دست را وارد کیسه کرده و به طرفین باز کنیم، حداکثر سایز کیسه در عرض به این مقدار خواهد رسید. لذا اگر کیسه ای از قبل دارید که میخواهید مطابق با آن خرید مجدد کنید، در اندازه گیری و انتخاب محصول مورد نظرتان به این نکته توجه بفرمایید.
+ رنگ های عمومی این محصول عبارتند از شیری، طوسی، سبز، آبی و قرمز. کالای ارسالی مطابق با رنگ موجود در انبار در نظر گرفته خواهد شد. لطفاً در صورتی که تاکید بر رنگ خاصی دارید، پیش از نهایی کردن سفارش خود در تماس با ما از موجودی آن رنگ کسب اطلاع کنید.&lt;/span&gt;
&lt;strong&gt;کیسه نایلونی بزرگ دسته دار با مواد مرغوب&lt;/strong&gt;
این کیسه نایلونی از مواد اولیه مرغوب تولید شده و برای کاربردهای حرفه‌ای در حوزه خرده‌فروشی، بسته بندی و توزیع اقلام حجیم طراحی شده است. استفاده از مواد غیر‌بازیافتی باعث افزایش استحکام مکانیکی، یکنواختی سطح و طول عمر بالای محصول شده و آن را برای حمل اقلام با وزن</t>
  </si>
  <si>
    <t>https://noruzkhan.com/wp-content/uploads/کیسه-نایلونی-بزرگ-دسته-دار-با-مواد-مرغوب-55-در-65_14050315004930.jpg ! alt :  ! title : کیسه-نایلونی-بزرگ-دسته-دار-با-مواد-مرغوب-55-در-65_14050315,004930 ! desc :  ! caption :  | https://noruzkhan.com/wp-content/uploads/کیسه-بزرگ-نایلونی-با-مواد-مرغوب-.jpg ! alt :  ! title : کیسه-بزرگ-نایلونی-با-مواد-مرغوب- ! desc :  ! caption :  | https://noruzkhan.com/wp-content/uploads/کاربردهای-کیسه-بزرگ-نایلونی-با-دسته-رکابی.jpg ! alt :  ! title : کاربردهای-کیسه-بزرگ-نایلونی-با-دسته-رکابی ! desc :  ! caption :</t>
  </si>
  <si>
    <t>https://noruzkhan.com/wp-content/uploads/کیسه-نایلونی-بزرگ-دسته-دار-با-مواد-مرغوب-65-در-75_14050315004930.jpg ! alt :  ! title : کیسه-نایلونی-بزرگ-دسته-دار-با-مواد-مرغوب-65-در-75_14050315,004930 ! desc :  ! caption :  | https://noruzkhan.com/wp-content/uploads/کیسه-بزرگ-نایلونی-با-مواد-مرغوب-.jpg ! alt :  ! title : کیسه-بزرگ-نایلونی-با-مواد-مرغوب- ! desc :  ! caption :  | https://noruzkhan.com/wp-content/uploads/کاربردهای-کیسه-بزرگ-نایلونی-با-دسته-رکابی.jpg ! alt :  ! title : کاربردهای-کیسه-بزرگ-نایلونی-با-دسته-رکابی ! desc :  ! caption :</t>
  </si>
  <si>
    <t>https://noruzkhan.com/wp-content/uploads/کیسه-نایلونی-بزرگ-دسته-دار-با-مواد-مرغوب-80-در-90_14050315004930.jpg ! alt :  ! title : کیسه-نایلونی-بزرگ-دسته-دار-با-مواد-مرغوب-80-در-90_14050315,004930 ! desc :  ! caption :  | https://noruzkhan.com/wp-content/uploads/کیسه-بزرگ-نایلونی-با-مواد-مرغوب-.jpg ! alt :  ! title : کیسه-بزرگ-نایلونی-با-مواد-مرغوب- ! desc :  ! caption :  | https://noruzkhan.com/wp-content/uploads/کاربردهای-کیسه-بزرگ-نایلونی-با-دسته-رکابی.jpg ! alt :  ! title : کاربردهای-کیسه-بزرگ-نایلونی-با-دسته-رکابی ! desc :  ! caption :</t>
  </si>
  <si>
    <t>844000</t>
  </si>
  <si>
    <t>https://noruzkhan.com/wp-content/uploads/کاغذ-کرافت-زنبوری-قهوه-ای-عرض-50-طول-50-فروشگاه-نوروزخان2.jpg ! alt :  ! title : کاغذ-کرافت-زنبوری-قهوه-ای-عرض-50-طول-50-فروشگاه-نوروزخان2 ! desc :  ! caption :  | https://noruzkhan.com/wp-content/uploads/کاغذ-کرافت-زنبوری-قهوه-ای-عرض-50-طول-50-سانت-فروشگاه-نوروزخان-10.jpg ! alt :  ! title : کاغذ-کرافت-زنبوری-قهوه-ای-عرض-50-طول-50-سانت-فروشگاه-نوروزخان-10 ! desc :  ! caption :  | https://noruzkhan.com/wp-content/uploads/کاغذ-کرافت-زنبوری-قهوه-ای-عرض-50-طول-50-سانت-فروشگاه-نوروزخان-20.jpg ! alt :  ! title : کاغذ-کرافت-زنبوری-قهوه-ای-عرض-50-طول-50-سانت-فروشگاه-نوروزخان-20 ! desc :  ! caption :  | https://noruzkhan.com/wp-content/uploads/بافت-کاغذ-زنبوری-عرضه-شده-در-فروشگاه-نوروزخان_14050321083847.jpg ! alt :  ! title : بافت کاغذ زنبوری عرضه شده در فروشگاه نوروزخان_14050321,083847 ! desc :  ! caption :</t>
  </si>
  <si>
    <t>&lt;p dir="rtl" lang="fa"&gt;&lt;strong&gt;پاکت کاغذی ساندویچ در بسته 1 کیلویی&lt;/strong&gt;&lt;/p&gt;
&lt;p dir="rtl" lang="fa"&gt;یک گزینه ساده، بهداشتی و اقتصادی برای بسته‌بندی انواع ساندویچ، نان، شیرینی و خوراکی‌های خشک. این پاکت‌های کاغذی برای استفاده در ساندویچی‌ها، فست‌فودها، بوفه‌ها، نانوایی‌ها و حتی مصارف خانگی یک انتخاب کاملاً کاربردی و مقرون‌به‌صرفه هستند.&lt;/p&gt;
&lt;p dir="rtl" lang="fa"&gt;&lt;strong&gt;مشخصات و ویژگی‌ها:&lt;/strong&gt;&lt;/p&gt;
&lt;ul dir="rtl" lang="fa"&gt;
 	&lt;li&gt;&lt;strong&gt;ابعاد کاربردی:&lt;/strong&gt; موجود در دو اندازه 11×40 سانتی‌متر (مناسب ساندویچ‌های بلند مثل باگت) و 15×27 سانتی‌متر (مناسب ساندویچ‌های همبرگری).&lt;/li&gt;
 	&lt;li&gt;&lt;strong&gt;مدل‌های متنوع:&lt;/strong&gt; قابل انتخاب در رنگ‌های قهوه‌ای ساده (کرافت)، سفید ساده و سفید طرح‌دار بر اساس سلیقه شما.&lt;/li&gt;
 	&lt;li&gt;&lt;strong&gt;فروش به‌صرفه:&lt;/strong&gt; عرضه به‌صورت فله در بسته‌های ۱ کیلویی.&lt;/li&gt;
 	&lt;li&gt;&lt;strong&gt;حفظ بهداشت:&lt;/strong&gt; جلوگیری از تماس مستقیم دست با غذا و مناسب برای سرو بیرون‌بر.&lt;/li&gt;
 	&lt;li&gt;&lt;strong&gt;نکته مهم:&lt;/strong&gt; کاغذ این پاکت‌ها، مقاومت اساسی در برابر رطوبت و چربی ندارند و در صورت تماس با این م</t>
  </si>
  <si>
    <t>https://noruzkhan.com/wp-content/uploads/سلفون-استرچ-صنعتی-20-ر-250-1.jpg ! alt :  ! title : سلفون-استرچ-صنعتی-20-ر-250 ! desc :  ! caption :  | https://noruzkhan.com/wp-content/uploads/تصویر-ثانویه-سلفون-استرچ-صنعتی.jpg ! alt :  ! title : تصویر-ثانویه-سلفون-استرچ-صنعتی ! desc :  ! caption :</t>
  </si>
  <si>
    <t>https://noruzkhan.com/wp-content/uploads/سلفون-استرچ-صنعتی-عرض-50-طول-100متر-فروشگاه-نوروزخان.jpg ! alt :  ! title : سلفون-استرچ-صنعتی-عرض-50-طول-100متر-فروشگاه-نوروزخان ! desc :  ! caption :  | https://noruzkhan.com/wp-content/uploads/تصویر-ثانویه-سلفون-استرچ-صنعتی.jpg ! alt :  ! title : تصویر-ثانویه-سلفون-استرچ-صنعتی ! desc :  ! caption :  | https://noruzkhan.com/wp-content/uploads/سلفون-عرض-50-طول-60-ضخامت-23-فروشگاه-اینترنتی-نوروزخان-3.jpg ! alt : سلفون عرض 50 طول 60 ضخامت 23 فروشگاه اینترنتی نوروزخان (3) ! title : سلفون عرض 50 طول 60 ضخامت 23 فروشگاه اینترنتی نوروزخان (3) ! desc : سلفون عرض 50 طول 60 ضخامت 23 فروشگاه اینترنتی نوروزخان (3) ! caption : سلفون عرض 50 طول 60 ضخامت 23 فروشگاه اینترنتی نوروزخان (3)</t>
  </si>
  <si>
    <t>سلفون رگالی پشت صدفی لبه چسب دار | 15*20 | بسته 1 کیلویی</t>
  </si>
  <si>
    <t>1600000</t>
  </si>
  <si>
    <t>https://noruzkhan.com/wp-content/uploads/سلفون-رگالی-پشت-صدفی-با-لبه-چسبدار-فروشگاه-نوروزخان-قالب_14050315005710.jpg ! alt :  ! title : سلفون-رگالی-پشت-صدفی-با-لبه-چسبدار-فروشگاه-نوروزخان-قالب_14050315,005710 ! desc :  ! caption :</t>
  </si>
  <si>
    <t>275000</t>
  </si>
  <si>
    <t>385000</t>
  </si>
  <si>
    <t>سلفون رگالی پشت صدفی لبه چسب دار | 4*6 | بسته 1 کیلویی</t>
  </si>
  <si>
    <t>سلفون-رگالی-پشت-صدفی-لبه-چسب-دار-46-بسته-1</t>
  </si>
  <si>
    <t>2026-06-10 13:21:21</t>
  </si>
  <si>
    <t>NKH-14050320-1330</t>
  </si>
  <si>
    <t>1830000</t>
  </si>
  <si>
    <t>https://noruzkhan.com/wp-content/uploads/رگالی-صدفی-چسبدار-4-در-6.jpg ! alt :  ! title : رگالی-صدفی-چسبدار-4-در-6 ! desc :  ! caption :</t>
  </si>
  <si>
    <t>https://noruzkhan.com/product/%d8%b3%d9%84%d9%81%d9%88%d9%86-%d8%b1%da%af%d8%a7%d9%84%db%8c-%d9%be%d8%b4%d8%aa-%d8%b5%d8%af%d9%81%db%8c-%d9%84%d8%a8%d9%87-%da%86%d8%b3%d8%a8-%d8%af%d8%a7%d8%b1-46-%d8%a8%d8%b3%d8%aa%d9%87-1/</t>
  </si>
  <si>
    <t>سلفون رگالی پشت صدفی لبه چسب دار | 4*15 | بسته 1 کیلویی</t>
  </si>
  <si>
    <t>سلفون-رگالی-پشت-صدفی-لبه-چسب-دار-415-بسته-1</t>
  </si>
  <si>
    <t>2026-06-10 13:21:27</t>
  </si>
  <si>
    <t>NKH-14050320-1340</t>
  </si>
  <si>
    <t>https://noruzkhan.com/wp-content/uploads/رگالی-صدفی-چسبدار-4-در-15.jpg ! alt :  ! title : رگالی-صدفی-چسبدار-4-در-15 ! desc :  ! caption :</t>
  </si>
  <si>
    <t>https://noruzkhan.com/product/%d8%b3%d9%84%d9%81%d9%88%d9%86-%d8%b1%da%af%d8%a7%d9%84%db%8c-%d9%be%d8%b4%d8%aa-%d8%b5%d8%af%d9%81%db%8c-%d9%84%d8%a8%d9%87-%da%86%d8%b3%d8%a8-%d8%af%d8%a7%d8%b1-415-%d8%a8%d8%b3%d8%aa%d9%87-1/</t>
  </si>
  <si>
    <t>سلفون رگالی پشت صدفی لبه چسب دار | 4*20 | بسته 1 کیلویی</t>
  </si>
  <si>
    <t>سلفون-رگالی-پشت-صدفی-لبه-چسب-دار-420-بسته-1</t>
  </si>
  <si>
    <t>2026-06-10 13:21:33</t>
  </si>
  <si>
    <t>NKH-14050320-1344</t>
  </si>
  <si>
    <t>https://noruzkhan.com/wp-content/uploads/رگالی-صدفی-چسبدار-4-در-20.jpg ! alt :  ! title : رگالی-صدفی-چسبدار-4-در-20 ! desc :  ! caption :</t>
  </si>
  <si>
    <t>https://noruzkhan.com/product/%d8%b3%d9%84%d9%81%d9%88%d9%86-%d8%b1%da%af%d8%a7%d9%84%db%8c-%d9%be%d8%b4%d8%aa-%d8%b5%d8%af%d9%81%db%8c-%d9%84%d8%a8%d9%87-%da%86%d8%b3%d8%a8-%d8%af%d8%a7%d8%b1-420-%d8%a8%d8%b3%d8%aa%d9%87-1/</t>
  </si>
  <si>
    <t>سلفون رگالی پشت صدفی لبه چسب دار | 4*25 | بسته 1 کیلویی</t>
  </si>
  <si>
    <t>سلفون-رگالی-پشت-صدفی-لبه-چسب-دار-425-بسته-1</t>
  </si>
  <si>
    <t>2026-06-10 13:21:41</t>
  </si>
  <si>
    <t>NKH-14050320-1349</t>
  </si>
  <si>
    <t>https://noruzkhan.com/wp-content/uploads/رگالی-صدفی-چسبدار-4-در-25.jpg ! alt :  ! title : رگالی-صدفی-چسبدار-4-در-25 ! desc :  ! caption :</t>
  </si>
  <si>
    <t>https://noruzkhan.com/product/%d8%b3%d9%84%d9%81%d9%88%d9%86-%d8%b1%da%af%d8%a7%d9%84%db%8c-%d9%be%d8%b4%d8%aa-%d8%b5%d8%af%d9%81%db%8c-%d9%84%d8%a8%d9%87-%da%86%d8%b3%d8%a8-%d8%af%d8%a7%d8%b1-425-%d8%a8%d8%b3%d8%aa%d9%87-1/</t>
  </si>
  <si>
    <t>سلفون رگالی پشت صدفی لبه چسب دار | 4*30 | بسته 1 کیلویی</t>
  </si>
  <si>
    <t>سلفون-رگالی-پشت-صدفی-لبه-چسب-دار-430-بسته-1-2</t>
  </si>
  <si>
    <t>2026-06-10 13:21:49</t>
  </si>
  <si>
    <t>NKH-14050320-1405</t>
  </si>
  <si>
    <t>https://noruzkhan.com/wp-content/uploads/رگالی-صدفی-چسبدار-4-در-30.jpg ! alt :  ! title : رگالی-صدفی-چسبدار-4-در-30 ! desc :  ! caption :</t>
  </si>
  <si>
    <t>https://noruzkhan.com/product/%d8%b3%d9%84%d9%81%d9%88%d9%86-%d8%b1%da%af%d8%a7%d9%84%db%8c-%d9%be%d8%b4%d8%aa-%d8%b5%d8%af%d9%81%db%8c-%d9%84%d8%a8%d9%87-%da%86%d8%b3%d8%a8-%d8%af%d8%a7%d8%b1-430-%d8%a8%d8%b3%d8%aa%d9%87-1-2/</t>
  </si>
  <si>
    <t>سلفون رگالی پشت صدفی لبه چسب دار | 5*7 | بسته 1 کیلویی</t>
  </si>
  <si>
    <t>سلفون-رگالی-پشت-صدفی-لبه-چسب-دار-57-بسته-1</t>
  </si>
  <si>
    <t>2026-06-10 13:21:55</t>
  </si>
  <si>
    <t>NKH-14050320-1400</t>
  </si>
  <si>
    <t>https://noruzkhan.com/wp-content/uploads/رگالی-صدفی-چسبدار-5-در-7.jpg ! alt :  ! title : رگالی-صدفی-چسبدار-5-در-7 ! desc :  ! caption :</t>
  </si>
  <si>
    <t>https://noruzkhan.com/product/%d8%b3%d9%84%d9%81%d9%88%d9%86-%d8%b1%da%af%d8%a7%d9%84%db%8c-%d9%be%d8%b4%d8%aa-%d8%b5%d8%af%d9%81%db%8c-%d9%84%d8%a8%d9%87-%da%86%d8%b3%d8%a8-%d8%af%d8%a7%d8%b1-57-%d8%a8%d8%b3%d8%aa%d9%87-1/</t>
  </si>
  <si>
    <t>سلفون رگالی پشت صدفی لبه چسب دار | 5*15 | بسته 1 کیلویی</t>
  </si>
  <si>
    <t>سلفون-رگالی-پشت-صدفی-لبه-چسب-دار-515-بسته-1</t>
  </si>
  <si>
    <t>2026-06-10 14:06:49</t>
  </si>
  <si>
    <t>NKH-14050320-1407</t>
  </si>
  <si>
    <t>https://noruzkhan.com/wp-content/uploads/رگالی-صدفی-چسبدار-5-در-15.jpg ! alt :  ! title : رگالی-صدفی-چسبدار-5-در-15 ! desc :  ! caption :</t>
  </si>
  <si>
    <t>https://noruzkhan.com/product/%d8%b3%d9%84%d9%81%d9%88%d9%86-%d8%b1%da%af%d8%a7%d9%84%db%8c-%d9%be%d8%b4%d8%aa-%d8%b5%d8%af%d9%81%db%8c-%d9%84%d8%a8%d9%87-%da%86%d8%b3%d8%a8-%d8%af%d8%a7%d8%b1-515-%d8%a8%d8%b3%d8%aa%d9%87-1/</t>
  </si>
  <si>
    <t>سلفون رگالی پشت صدفی لبه چسب دار | 5*30 | بسته 1 کیلویی</t>
  </si>
  <si>
    <t>سلفون-رگالی-پشت-صدفی-لبه-چسب-دار-530-بسته-1</t>
  </si>
  <si>
    <t>2026-06-10 14:06:58</t>
  </si>
  <si>
    <t>NKH-14050320-1412</t>
  </si>
  <si>
    <t>https://noruzkhan.com/wp-content/uploads/رگالی-صدفی-چسبدار-5-در-30.jpg ! alt :  ! title : رگالی-صدفی-چسبدار-5-در-30 ! desc :  ! caption :</t>
  </si>
  <si>
    <t>https://noruzkhan.com/product/%d8%b3%d9%84%d9%81%d9%88%d9%86-%d8%b1%da%af%d8%a7%d9%84%db%8c-%d9%be%d8%b4%d8%aa-%d8%b5%d8%af%d9%81%db%8c-%d9%84%d8%a8%d9%87-%da%86%d8%b3%d8%a8-%d8%af%d8%a7%d8%b1-530-%d8%a8%d8%b3%d8%aa%d9%87-1/</t>
  </si>
  <si>
    <t>سلفون رگالی پشت صدفی لبه چسب دار | 6*8 | بسته 1 کیلویی</t>
  </si>
  <si>
    <t>سلفون-رگالی-پشت-صدفی-لبه-چسب-دار-68-بسته-1</t>
  </si>
  <si>
    <t>2026-06-10 14:07:15</t>
  </si>
  <si>
    <t>NKH-14050320-1415</t>
  </si>
  <si>
    <t>https://noruzkhan.com/wp-content/uploads/رگالی-صدفی-چسبدار-6-در-8.jpg ! alt :  ! title : رگالی-صدفی-چسبدار-6-در-8 ! desc :  ! caption :</t>
  </si>
  <si>
    <t>https://noruzkhan.com/product/%d8%b3%d9%84%d9%81%d9%88%d9%86-%d8%b1%da%af%d8%a7%d9%84%db%8c-%d9%be%d8%b4%d8%aa-%d8%b5%d8%af%d9%81%db%8c-%d9%84%d8%a8%d9%87-%da%86%d8%b3%d8%a8-%d8%af%d8%a7%d8%b1-68-%d8%a8%d8%b3%d8%aa%d9%87-1/</t>
  </si>
  <si>
    <t>سلفون رگالی پشت صدفی لبه چسب دار | 6*20 | بسته 1 کیلویی</t>
  </si>
  <si>
    <t>سلفون-رگالی-پشت-صدفی-لبه-چسب-دار-620-بسته-1</t>
  </si>
  <si>
    <t>2026-06-10 14:07:22</t>
  </si>
  <si>
    <t>NKH-14050320-1416</t>
  </si>
  <si>
    <t>https://noruzkhan.com/wp-content/uploads/رگالی-صدفی-چسبدار-6-در-20.jpg ! alt :  ! title : رگالی-صدفی-چسبدار-6-در-20 ! desc :  ! caption :</t>
  </si>
  <si>
    <t>https://noruzkhan.com/product/%d8%b3%d9%84%d9%81%d9%88%d9%86-%d8%b1%da%af%d8%a7%d9%84%db%8c-%d9%be%d8%b4%d8%aa-%d8%b5%d8%af%d9%81%db%8c-%d9%84%d8%a8%d9%87-%da%86%d8%b3%d8%a8-%d8%af%d8%a7%d8%b1-620-%d8%a8%d8%b3%d8%aa%d9%87-1/</t>
  </si>
  <si>
    <t>سلفون رگالی پشت صدفی لبه چسب دار | 6*25 | بسته 1 کیلویی</t>
  </si>
  <si>
    <t>سلفون-رگالی-پشت-صدفی-لبه-چسب-دار-625-بسته-1</t>
  </si>
  <si>
    <t>2026-06-10 14:07:38</t>
  </si>
  <si>
    <t>NKH-14050320-1418</t>
  </si>
  <si>
    <t>https://noruzkhan.com/wp-content/uploads/رگالی-صدفی-چسبدار-6-در-25.jpg ! alt :  ! title : رگالی-صدفی-چسبدار-6-در-25 ! desc :  ! caption :</t>
  </si>
  <si>
    <t>https://noruzkhan.com/product/%d8%b3%d9%84%d9%81%d9%88%d9%86-%d8%b1%da%af%d8%a7%d9%84%db%8c-%d9%be%d8%b4%d8%aa-%d8%b5%d8%af%d9%81%db%8c-%d9%84%d8%a8%d9%87-%da%86%d8%b3%d8%a8-%d8%af%d8%a7%d8%b1-625-%d8%a8%d8%b3%d8%aa%d9%87-1/</t>
  </si>
  <si>
    <t>سلفون رگالی پشت صدفی لبه چسب دار | 7*20 | بسته 1 کیلویی</t>
  </si>
  <si>
    <t>سلفون-رگالی-پشت-صدفی-لبه-چسب-دار-720-بسته-1</t>
  </si>
  <si>
    <t>2026-06-10 14:18:08</t>
  </si>
  <si>
    <t>NKH-14050320-1419</t>
  </si>
  <si>
    <t>https://noruzkhan.com/wp-content/uploads/رگالی-صدفی-چسبدار-7-در-20.jpg ! alt :  ! title : رگالی-صدفی-چسبدار-7-در-20 ! desc :  ! caption :</t>
  </si>
  <si>
    <t>https://noruzkhan.com/product/%d8%b3%d9%84%d9%81%d9%88%d9%86-%d8%b1%da%af%d8%a7%d9%84%db%8c-%d9%be%d8%b4%d8%aa-%d8%b5%d8%af%d9%81%db%8c-%d9%84%d8%a8%d9%87-%da%86%d8%b3%d8%a8-%d8%af%d8%a7%d8%b1-720-%d8%a8%d8%b3%d8%aa%d9%87-1/</t>
  </si>
  <si>
    <t>سلفون رگالی پشت صدفی لبه چسب دار | 7*25 | بسته 1 کیلویی</t>
  </si>
  <si>
    <t>سلفون-رگالی-پشت-صدفی-لبه-چسب-دار-725-بسته-1</t>
  </si>
  <si>
    <t>2026-06-10 14:18:14</t>
  </si>
  <si>
    <t>NKH-14050320-1422</t>
  </si>
  <si>
    <t>https://noruzkhan.com/wp-content/uploads/رگالی-صدفی-چسبدار-7-در-25.jpg ! alt :  ! title : رگالی-صدفی-چسبدار-7-در-25 ! desc :  ! caption :</t>
  </si>
  <si>
    <t>https://noruzkhan.com/product/%d8%b3%d9%84%d9%81%d9%88%d9%86-%d8%b1%da%af%d8%a7%d9%84%db%8c-%d9%be%d8%b4%d8%aa-%d8%b5%d8%af%d9%81%db%8c-%d9%84%d8%a8%d9%87-%da%86%d8%b3%d8%a8-%d8%af%d8%a7%d8%b1-725-%d8%a8%d8%b3%d8%aa%d9%87-1/</t>
  </si>
  <si>
    <t>سلفون رگالی پشت صدفی لبه چسب دار | 7*30 | بسته 1 کیلویی</t>
  </si>
  <si>
    <t>سلفون-رگالی-پشت-صدفی-لبه-چسب-دار-730-بسته-1</t>
  </si>
  <si>
    <t>2026-06-10 14:18:28</t>
  </si>
  <si>
    <t>NKH-14050320-1418-3</t>
  </si>
  <si>
    <t>https://noruzkhan.com/wp-content/uploads/رگالی-صدفی-چسبدار-7-در-30.jpg ! alt :  ! title : رگالی-صدفی-چسبدار-7-در-30 ! desc :  ! caption :</t>
  </si>
  <si>
    <t>https://noruzkhan.com/product/%d8%b3%d9%84%d9%81%d9%88%d9%86-%d8%b1%da%af%d8%a7%d9%84%db%8c-%d9%be%d8%b4%d8%aa-%d8%b5%d8%af%d9%81%db%8c-%d9%84%d8%a8%d9%87-%da%86%d8%b3%d8%a8-%d8%af%d8%a7%d8%b1-730-%d8%a8%d8%b3%d8%aa%d9%87-1/</t>
  </si>
  <si>
    <t>سلفون رگالی پشت صدفی لبه چسب دار | 8*10 | بسته 1 کیلویی</t>
  </si>
  <si>
    <t>سلفون-رگالی-پشت-صدفی-لبه-چسب-دار-810-بسته-1</t>
  </si>
  <si>
    <t>2026-06-10 14:23:58</t>
  </si>
  <si>
    <t>NKH-14050320-1425</t>
  </si>
  <si>
    <t>https://noruzkhan.com/wp-content/uploads/رگالی-صدفی-چسبدار-8-در-10.jpg ! alt :  ! title : رگالی-صدفی-چسبدار-8-در-10 ! desc :  ! caption :</t>
  </si>
  <si>
    <t>https://noruzkhan.com/product/%d8%b3%d9%84%d9%81%d9%88%d9%86-%d8%b1%da%af%d8%a7%d9%84%db%8c-%d9%be%d8%b4%d8%aa-%d8%b5%d8%af%d9%81%db%8c-%d9%84%d8%a8%d9%87-%da%86%d8%b3%d8%a8-%d8%af%d8%a7%d8%b1-810-%d8%a8%d8%b3%d8%aa%d9%87-1/</t>
  </si>
  <si>
    <t>سلفون رگالی پشت صدفی لبه چسب دار | 8*15 | بسته 1 کیلویی</t>
  </si>
  <si>
    <t>سلفون-رگالی-پشت-صدفی-لبه-چسب-دار-815-بسته-1</t>
  </si>
  <si>
    <t>2026-06-10 14:24:03</t>
  </si>
  <si>
    <t>NKH-14050320-1426</t>
  </si>
  <si>
    <t>https://noruzkhan.com/wp-content/uploads/رگالی-صدفی-چسبدار-8-در-15.jpg ! alt :  ! title : رگالی-صدفی-چسبدار-8-در-15 ! desc :  ! caption :</t>
  </si>
  <si>
    <t>https://noruzkhan.com/product/%d8%b3%d9%84%d9%81%d9%88%d9%86-%d8%b1%da%af%d8%a7%d9%84%db%8c-%d9%be%d8%b4%d8%aa-%d8%b5%d8%af%d9%81%db%8c-%d9%84%d8%a8%d9%87-%da%86%d8%b3%d8%a8-%d8%af%d8%a7%d8%b1-815-%d8%a8%d8%b3%d8%aa%d9%87-1/</t>
  </si>
  <si>
    <t>سلفون رگالی پشت صدفی لبه چسب دار | 8*20 | بسته 1 کیلویی</t>
  </si>
  <si>
    <t>سلفون-رگالی-پشت-صدفی-لبه-چسب-دار-820-بسته-1</t>
  </si>
  <si>
    <t>2026-06-10 14:24:09</t>
  </si>
  <si>
    <t>NKH-14050320-1429</t>
  </si>
  <si>
    <t>https://noruzkhan.com/wp-content/uploads/رگالی-صدفی-چسبدار-8-در-20.jpg ! alt :  ! title : رگالی-صدفی-چسبدار-8-در-20 ! desc :  ! caption :</t>
  </si>
  <si>
    <t>https://noruzkhan.com/product/%d8%b3%d9%84%d9%81%d9%88%d9%86-%d8%b1%da%af%d8%a7%d9%84%db%8c-%d9%be%d8%b4%d8%aa-%d8%b5%d8%af%d9%81%db%8c-%d9%84%d8%a8%d9%87-%da%86%d8%b3%d8%a8-%d8%af%d8%a7%d8%b1-820-%d8%a8%d8%b3%d8%aa%d9%87-1/</t>
  </si>
  <si>
    <t>سلفون رگالی پشت صدفی لبه چسب دار | 10*25 | بسته 1 کیلویی</t>
  </si>
  <si>
    <t>سلفون-رگالی-پشت-صدفی-لبه-چسب-دار-1025-بسته-1</t>
  </si>
  <si>
    <t>2026-06-10 14:49:55</t>
  </si>
  <si>
    <t>NKH-14050320-1451</t>
  </si>
  <si>
    <t>https://noruzkhan.com/wp-content/uploads/رگالی-صدفی-چسبدار-10-در-25.jpg ! alt :  ! title : رگالی-صدفی-چسبدار-10-در-25 ! desc :  ! caption :</t>
  </si>
  <si>
    <t>https://noruzkhan.com/product/%d8%b3%d9%84%d9%81%d9%88%d9%86-%d8%b1%da%af%d8%a7%d9%84%db%8c-%d9%be%d8%b4%d8%aa-%d8%b5%d8%af%d9%81%db%8c-%d9%84%d8%a8%d9%87-%da%86%d8%b3%d8%a8-%d8%af%d8%a7%d8%b1-1025-%d8%a8%d8%b3%d8%aa%d9%87-1/</t>
  </si>
  <si>
    <t>سلفون رگالی پشت صدفی لبه چسب دار | 18*25 | بسته 1 کیلویی</t>
  </si>
  <si>
    <t>سلفون-رگالی-پشت-صدفی-لبه-چسب-دار-1825-بسته-1</t>
  </si>
  <si>
    <t>2026-06-10 14:49:59</t>
  </si>
  <si>
    <t>NKH-14050320-1453</t>
  </si>
  <si>
    <t>https://noruzkhan.com/wp-content/uploads/رگالی-صدفی-چسبدار-18-در-25.jpg ! alt :  ! title : رگالی-صدفی-چسبدار-18+-در-25 ! desc :  ! caption :</t>
  </si>
  <si>
    <t>https://noruzkhan.com/product/%d8%b3%d9%84%d9%81%d9%88%d9%86-%d8%b1%da%af%d8%a7%d9%84%db%8c-%d9%be%d8%b4%d8%aa-%d8%b5%d8%af%d9%81%db%8c-%d9%84%d8%a8%d9%87-%da%86%d8%b3%d8%a8-%d8%af%d8%a7%d8%b1-1825-%d8%a8%d8%b3%d8%aa%d9%87-1/</t>
  </si>
  <si>
    <t>سلفون رگالی پشت صدفی لبه چسب دار | 20*25 | بسته 1 کیلویی</t>
  </si>
  <si>
    <t>سلفون-رگالی-پشت-صدفی-لبه-چسب-دار-2025-بسته-1</t>
  </si>
  <si>
    <t>2026-06-10 14:50:04</t>
  </si>
  <si>
    <t>NKH-14050320-1455</t>
  </si>
  <si>
    <t>https://noruzkhan.com/wp-content/uploads/رگالی-صدفی-چسبدار-20-در-25.jpg ! alt :  ! title : رگالی-صدفی-چسبدار-20-در-25 ! desc :  ! caption :</t>
  </si>
  <si>
    <t>https://noruzkhan.com/product/%d8%b3%d9%84%d9%81%d9%88%d9%86-%d8%b1%da%af%d8%a7%d9%84%db%8c-%d9%be%d8%b4%d8%aa-%d8%b5%d8%af%d9%81%db%8c-%d9%84%d8%a8%d9%87-%da%86%d8%b3%d8%a8-%d8%af%d8%a7%d8%b1-2025-%d8%a8%d8%b3%d8%aa%d9%87-1/</t>
  </si>
  <si>
    <t>سلفون رگالی پشت صدفی لبه چسب دار | 20*26 | بسته 1 کیلویی</t>
  </si>
  <si>
    <t>سلفون-رگالی-پشت-صدفی-لبه-چسب-دار-2026-بسته-1</t>
  </si>
  <si>
    <t>2026-06-10 14:50:16</t>
  </si>
  <si>
    <t>NKH-14050320-1458</t>
  </si>
  <si>
    <t>https://noruzkhan.com/wp-content/uploads/رگالی-صدفی-چسبدار-20-در-26.jpg ! alt :  ! title : رگالی-صدفی-چسبدار-20-در-26 ! desc :  ! caption :</t>
  </si>
  <si>
    <t>https://noruzkhan.com/product/%d8%b3%d9%84%d9%81%d9%88%d9%86-%d8%b1%da%af%d8%a7%d9%84%db%8c-%d9%be%d8%b4%d8%aa-%d8%b5%d8%af%d9%81%db%8c-%d9%84%d8%a8%d9%87-%da%86%d8%b3%d8%a8-%d8%af%d8%a7%d8%b1-2026-%d8%a8%d8%b3%d8%aa%d9%87-1/</t>
  </si>
  <si>
    <t>37000</t>
  </si>
  <si>
    <t>https://noruzkhan.com/wp-content/uploads/چسب-نواری-جانسون-18-میل-شفاف-فروشگاه-نوروزخان_14050315014955.jpg ! alt :  ! title : چسب نواری جانسون 18 میل شفاف فروشگاه نوروزخان_14050315,014955 ! desc :  ! caption :  | https://noruzkhan.com/wp-content/uploads/چسب-نواری-شفاف-در-فروشگاه-نوروزخان-2-سانتی-و-1-سانتی_14050315114704-1.jpg ! alt :  ! title : چسب نواری شفاف در فروشگاه نوروزخان 2 سانتی و 1 سانتی_14050315,114704 (1) ! desc :  ! caption :</t>
  </si>
  <si>
    <t>41000</t>
  </si>
  <si>
    <t>https://noruzkhan.com/wp-content/uploads/چسب-نواری-شفاف-پیتون-PITON-فروشگاه-نوروزخان_14050315010416.jpg ! alt :  ! title : چسب نواری شفاف پیتون PITON فروشگاه نوروزخان_14050315,010416 ! desc :  ! caption :  | https://noruzkhan.com/wp-content/uploads/کاربرد-1.8-سانت-پیتون.jpg ! alt :  ! title : کاربرد-1.8-سانت-پیتون ! desc :  ! caption :  | https://noruzkhan.com/wp-content/uploads/چسب-نواری-شفاف-در-فروشگاه-نوروزخان-2-سانتی-و-1-سانتی_14050315114704.jpg ! alt :  ! title : چسب نواری شفاف در فروشگاه نوروزخان 2 سانتی و 1 سانتی_14050315,114704 ! desc :  ! caption :</t>
  </si>
  <si>
    <t>40500</t>
  </si>
  <si>
    <t>https://noruzkhan.com/wp-content/uploads/چسب-نواری-شفاف-کیکو-18-میل-فروشگاه-نوروزخان_14050315010910.jpg ! alt :  ! title : چسب نواری شفاف کیکو 18 میل فروشگاه نوروزخان_14050315,010910 ! desc :  ! caption :  | https://noruzkhan.com/wp-content/uploads/کاربرد-1.8-سانت-کیکو.jpg ! alt :  ! title : کاربرد-1.8-سانت-کیکو ! desc :  ! caption :</t>
  </si>
  <si>
    <t>19500</t>
  </si>
  <si>
    <t>https://noruzkhan.com/wp-content/uploads/چسب-نواری-شفاف-جانسون-1-سانتی-نازک-فروشگاه-نوروزخان_14050315021142.jpg ! alt :  ! title : چسب نواری شفاف جانسون 1 سانتی نازک فروشگاه نوروزخان_14050315,021142 ! desc :  ! caption :  | https://noruzkhan.com/wp-content/uploads/چسب-نواری-جانسون-1-سانتی-در-فروشگاه-نوروزخان_14050315023051.jpg ! alt :  ! title : چسب نواری جانسون 1 سانتی در فروشگاه نوروزخان_14050315,023051 ! desc :  ! caption :  | https://noruzkhan.com/wp-content/uploads/چسب-نواری-شفاف-در-فروشگاه-نوروزخان-2-سانتی-و-1-سانتی_14050315114704-1.jpg ! alt :  ! title : چسب نواری شفاف در فروشگاه نوروزخان 2 سانتی و 1 سانتی_14050315,114704 (1) ! desc :  ! caption :</t>
  </si>
  <si>
    <t>https://noruzkhan.com/wp-content/uploads/چسب-نواری-شفاف-پیتون-1-سانتی-فروشگاه-نوروزخان_14050315020906.jpg ! alt :  ! title : چسب نواری شفاف پیتون 1 سانتی فروشگاه نوروزخان_14050315,020906 ! desc :  ! caption :  | https://noruzkhan.com/wp-content/uploads/چسب-پیتون-1-سانتی-شفاف-فروشگاه-نوروزخان_14050315023204.jpg ! alt :  ! title : چسب پیتون 1 سانتی شفاف فروشگاه نوروزخان_14050315,023204 ! desc :  ! caption :  | https://noruzkhan.com/wp-content/uploads/چسب-نواری-شفاف-در-فروشگاه-نوروزخان-2-سانتی-و-1-سانتی_14050315114704.jpg ! alt :  ! title : چسب نواری شفاف در فروشگاه نوروزخان 2 سانتی و 1 سانتی_14050315,114704 ! desc :  ! caption :</t>
  </si>
  <si>
    <t>https://noruzkhan.com/wp-content/uploads/چسب-نواری-شفاف-کیکو-1-سانتی-نازک-فروشگاه-نوروزخان_14050315114227.jpg ! alt :  ! title : چسب نواری شفاف کیکو 1 سانتی نازک فروشگاه نوروزخان_14050315,114227 ! desc :  ! caption :  | https://noruzkhan.com/wp-content/uploads/چسب-نواری-شفاف-در-فروشگاه-نوروزخان-2-سانتی-و-1-سانتی_14050315114704-2.jpg ! alt :  ! title : چسب نواری شفاف در فروشگاه نوروزخان 2 سانتی و 1 سانتی_14050315,114704 (2) ! desc :  ! caption :</t>
  </si>
  <si>
    <t>سلفون شیرینک حرارتی (سشواری) | عرض 10 سانت | رول 1 کیلویی - نازک: 260 متر در هر کیلو</t>
  </si>
  <si>
    <t>سلفون-شیرینک-حرارتی-سشواری-عرض-10-سانت-2</t>
  </si>
  <si>
    <t>10017892574</t>
  </si>
  <si>
    <t>درازا: نازک: 260 متر در هر کیلو</t>
  </si>
  <si>
    <t>2026-06-09 14:28:37</t>
  </si>
  <si>
    <t>سلفون شیرینک حرارتی (سشواری) | عرض 10 سانت | رول 1 کیلویی - ضخیم: 130 متر در هر کیلو</t>
  </si>
  <si>
    <t>درازا: ضخیم: 130 متر در هر کیلو</t>
  </si>
  <si>
    <t>2026-06-09 14:27:44</t>
  </si>
  <si>
    <t>سلفون شیرینک حرارتی (سشواری) | عرض 3.5 سانت | رول 1 کیلویی - ضخیم: 371 متر در هر کیلو</t>
  </si>
  <si>
    <t>10017892638</t>
  </si>
  <si>
    <t>درازا: ضخیم: 371 متر در هر کیلو</t>
  </si>
  <si>
    <t>2026-06-09 14:33:41</t>
  </si>
  <si>
    <t>سلفون شیرینک حرارتی (سشواری) | عرض 3.5 سانت | رول 1 کیلویی - نازک: 742 متر در هر کیلو</t>
  </si>
  <si>
    <t>سلفون-شیرینک-حرارتی-سشواری-عرض-3-5-سانت-2</t>
  </si>
  <si>
    <t>درازا: نازک: 742 متر در هر کیلو</t>
  </si>
  <si>
    <t>2026-06-09 14:33:42</t>
  </si>
  <si>
    <t>سلفون شیرینک حرارتی (سشواری) | عرض 4 سانت | رول 1 کیلویی - ضخیم: 325 متر در هر کیلو</t>
  </si>
  <si>
    <t>سلفون-شیرینک-حرارتی-سشواری-عرض-10-سانت-3</t>
  </si>
  <si>
    <t>10017892641</t>
  </si>
  <si>
    <t>درازا: ضخیم: 325 متر در هر کیلو</t>
  </si>
  <si>
    <t>2026-06-09 14:40:38</t>
  </si>
  <si>
    <t>سلفون شیرینک حرارتی (سشواری) | عرض 4 سانت | رول 1 کیلویی - نازک: 650 متر در هر کیلو</t>
  </si>
  <si>
    <t>سلفون-شیرینک-حرارتی-سشواری-عرض-10-سانت-4</t>
  </si>
  <si>
    <t>درازا: نازک: 650 متر در هر کیلو</t>
  </si>
  <si>
    <t>سلفون شیرینک حرارتی (سشواری) | عرض 5 سانت | رول 1 کیلویی - ضخیم: 260 متر در هر کیلو</t>
  </si>
  <si>
    <t>10017892644</t>
  </si>
  <si>
    <t>درازا: ضخیم: 260 متر در هر کیلو</t>
  </si>
  <si>
    <t>2026-06-09 14:44:34</t>
  </si>
  <si>
    <t>سلفون شیرینک حرارتی (سشواری) | عرض 5 سانت | رول 1 کیلویی - نازک: 520 متر در هر کیلو</t>
  </si>
  <si>
    <t>سلفون-شیرینک-حرارتی-سشواری-عرض-5-سانت-ر-2</t>
  </si>
  <si>
    <t>درازا: نازک: 520 متر در هر کیلو</t>
  </si>
  <si>
    <t>سلفون شیرینک حرارتی (سشواری) | عرض 6 سانت | رول 1 کیلویی - ضخیم: 216 متر در هر کیلو</t>
  </si>
  <si>
    <t>10017892647</t>
  </si>
  <si>
    <t>درازا: ضخیم: 216 متر در هر کیلو</t>
  </si>
  <si>
    <t>2026-06-09 14:53:04</t>
  </si>
  <si>
    <t>سلفون شیرینک حرارتی (سشواری) | عرض 6 سانت | رول 1 کیلویی - نازک: 433 متر در هر کیلو</t>
  </si>
  <si>
    <t>سلفون-شیرینک-حرارتی-سشواری-عرض-6-سانت-ر-2</t>
  </si>
  <si>
    <t>درازا: نازک: 433 متر در هر کیلو</t>
  </si>
  <si>
    <t>سلفون شیرینک حرارتی (سشواری) | عرض 7 سانت | رول 1 کیلویی - ضخیم: 185 متر در هر کیلو</t>
  </si>
  <si>
    <t>10017892650</t>
  </si>
  <si>
    <t>درازا: ضخیم: 185 متر در هر کیلو</t>
  </si>
  <si>
    <t>2026-06-09 14:58:14</t>
  </si>
  <si>
    <t>سلفون شیرینک حرارتی (سشواری) | عرض 7 سانت | رول 1 کیلویی - نازک: 371 متر در هر کیلو</t>
  </si>
  <si>
    <t>سلفون-شیرینک-حرارتی-سشواری-عرض-7-سانت-ر-2</t>
  </si>
  <si>
    <t>درازا: نازک: 371 متر در هر کیلو</t>
  </si>
  <si>
    <t>سلفون شیرینک حرارتی (سشواری) | عرض 8 سانت | رول 1 کیلویی - ضخیم: 162 متر در هر کیلو</t>
  </si>
  <si>
    <t>10017892669</t>
  </si>
  <si>
    <t>درازا: ضخیم: 162 متر در هر کیلو</t>
  </si>
  <si>
    <t>2026-06-09 15:08:52</t>
  </si>
  <si>
    <t>سلفون شیرینک حرارتی (سشواری) | عرض 8 سانت | رول 1 کیلویی - نازک: 325 متر در هر کیلو</t>
  </si>
  <si>
    <t>سلفون-شیرینک-حرارتی-سشواری-عرض-8-سانت-ر-2</t>
  </si>
  <si>
    <t>درازا: نازک: 325 متر در هر کیلو</t>
  </si>
  <si>
    <t>سلفون شیرینک حرارتی (سشواری) | عرض 9 سانت | رول 1 کیلویی - ضخیم: 144 متر در هر کیلو</t>
  </si>
  <si>
    <t>10017892672</t>
  </si>
  <si>
    <t>درازا: ضخیم: 144 متر در هر کیلو</t>
  </si>
  <si>
    <t>2026-06-09 15:12:12</t>
  </si>
  <si>
    <t>سلفون شیرینک حرارتی (سشواری) | عرض 9 سانت | رول 1 کیلویی - نازک: 288 متر در هر کیلو</t>
  </si>
  <si>
    <t>سلفون-شیرینک-حرارتی-سشواری-عرض-9-سانت-ر-2</t>
  </si>
  <si>
    <t>درازا: نازک: 288 متر در هر کیلو</t>
  </si>
  <si>
    <t>سلفون شیرینک حرارتی (سشواری) | عرض 11 سانت | رول 1 کیلویی - ضخیم: 118 متر در هر کیلو</t>
  </si>
  <si>
    <t>10017892673</t>
  </si>
  <si>
    <t>درازا: ضخیم: 118 متر در هر کیلو</t>
  </si>
  <si>
    <t>2026-06-09 15:18:06</t>
  </si>
  <si>
    <t>سلفون شیرینک حرارتی (سشواری) | عرض 11 سانت | رول 1 کیلویی - نازک: 236 متر در هر کیلو</t>
  </si>
  <si>
    <t>سلفون-شیرینک-حرارتی-سشواری-عرض-11-سانت-2</t>
  </si>
  <si>
    <t>درازا: نازک: 236 متر در هر کیلو</t>
  </si>
  <si>
    <t>سلفون شیرینک حرارتی (سشواری) | عرض 12 سانت | رول 1 کیلویی - ضخیم: 108 متر در هر کیلو</t>
  </si>
  <si>
    <t>10017892676</t>
  </si>
  <si>
    <t>درازا: ضخیم: 108 متر در هر کیلو</t>
  </si>
  <si>
    <t>2026-06-09 15:22:03</t>
  </si>
  <si>
    <t>سلفون شیرینک حرارتی (سشواری) | عرض 12 سانت | رول 1 کیلویی - نازک: 216 متر در هر کیلو</t>
  </si>
  <si>
    <t>سلفون-شیرینک-حرارتی-سشواری-عرض-12-سانت-2</t>
  </si>
  <si>
    <t>درازا: نازک: 216 متر در هر کیلو</t>
  </si>
  <si>
    <t>سلفون شیرینک حرارتی (سشواری) | عرض 13 سانت | رول 1 کیلویی - ضخیم: 100 متر در هر کیلو</t>
  </si>
  <si>
    <t>10017892679</t>
  </si>
  <si>
    <t>درازا: ضخیم: 100 متر در هر کیلو</t>
  </si>
  <si>
    <t>2026-06-09 15:36:24</t>
  </si>
  <si>
    <t>سلفون شیرینک حرارتی (سشواری) | عرض 13 سانت | رول 1 کیلویی - نازک: 200 متر در هر کیلو</t>
  </si>
  <si>
    <t>سلفون-شیرینک-حرارتی-سشواری-عرض-13-سانت-2</t>
  </si>
  <si>
    <t>درازا: نازک: 200 متر در هر کیلو</t>
  </si>
  <si>
    <t>سلفون شیرینک حرارتی (سشواری) | عرض 14 سانت | رول 1 کیلویی - ضخیم: 92 متر در هر کیلو</t>
  </si>
  <si>
    <t>10017892682</t>
  </si>
  <si>
    <t>درازا: ضخیم: 92 متر در هر کیلو</t>
  </si>
  <si>
    <t>2026-06-09 15:40:00</t>
  </si>
  <si>
    <t>سلفون شیرینک حرارتی (سشواری) | عرض 14 سانت | رول 1 کیلویی - نازک: 185 متر در هر کیلو</t>
  </si>
  <si>
    <t>سلفون-شیرینک-حرارتی-سشواری-عرض-14-سانت-2</t>
  </si>
  <si>
    <t>درازا: نازک: 185 متر در هر کیلو</t>
  </si>
  <si>
    <t>2026-06-09 15:40:01</t>
  </si>
  <si>
    <t>سلفون شیرینک حرارتی (سشواری) | عرض 15 سانت | رول 1 کیلویی - ضخیم: 86 متر در هر کیلو</t>
  </si>
  <si>
    <t>10017892685</t>
  </si>
  <si>
    <t>درازا: ضخیم: 86 متر در هر کیلو</t>
  </si>
  <si>
    <t>2026-06-09 15:44:07</t>
  </si>
  <si>
    <t>سلفون شیرینک حرارتی (سشواری) | عرض 15 سانت | رول 1 کیلویی - نازک: 173 متر در هر کیلو</t>
  </si>
  <si>
    <t>سلفون-شیرینک-حرارتی-سشواری-عرض-15-سانت-2</t>
  </si>
  <si>
    <t>درازا: نازک: 173 متر در هر کیلو</t>
  </si>
  <si>
    <t>سلفون شیرینک حرارتی (سشواری) | عرض 16 سانت | رول 1 کیلویی - ضخیم: 81 متر در هر کیلو</t>
  </si>
  <si>
    <t>10017892688</t>
  </si>
  <si>
    <t>درازا: ضخیم: 81 متر در هر کیلو</t>
  </si>
  <si>
    <t>2026-06-09 15:47:04</t>
  </si>
  <si>
    <t>سلفون شیرینک حرارتی (سشواری) | عرض 16 سانت | رول 1 کیلویی - نازک: 162 متر در هر کیلو</t>
  </si>
  <si>
    <t>سلفون-شیرینک-حرارتی-سشواری-عرض-16-سانت-2</t>
  </si>
  <si>
    <t>درازا: نازک: 162 متر در هر کیلو</t>
  </si>
  <si>
    <t>سلفون شیرینک حرارتی (سشواری) | عرض 17 سانت | رول 1 کیلویی - ضخیم: 76 متر در هر کیلو</t>
  </si>
  <si>
    <t>10017892709</t>
  </si>
  <si>
    <t>درازا: ضخیم: 76 متر در هر کیلو</t>
  </si>
  <si>
    <t>2026-06-09 15:52:06</t>
  </si>
  <si>
    <t>سلفون شیرینک حرارتی (سشواری) | عرض 17 سانت | رول 1 کیلویی - نازک: 152 متر در هر کیلو</t>
  </si>
  <si>
    <t>سلفون-شیرینک-حرارتی-سشواری-عرض-17-سانت-2</t>
  </si>
  <si>
    <t>درازا: نازک: 152 متر در هر کیلو</t>
  </si>
  <si>
    <t>سلفون شیرینک حرارتی (سشواری) | عرض 18 سانت | رول 1 کیلویی - ضخیم: 72 متر در هر کیلو</t>
  </si>
  <si>
    <t>10017892712</t>
  </si>
  <si>
    <t>درازا: ضخیم: 72 متر در هر کیلو</t>
  </si>
  <si>
    <t>2026-06-09 15:54:59</t>
  </si>
  <si>
    <t>سلفون شیرینک حرارتی (سشواری) | عرض 18 سانت | رول 1 کیلویی - نازک: 144 متر در هر کیلو</t>
  </si>
  <si>
    <t>سلفون-شیرینک-حرارتی-سشواری-عرض-18-سانت-2</t>
  </si>
  <si>
    <t>درازا: نازک: 144 متر در هر کیلو</t>
  </si>
  <si>
    <t>سلفون شیرینک حرارتی (سشواری) | عرض 19 سانت | رول 1 کیلویی - ضخیم: 68 متر در هر کیلو</t>
  </si>
  <si>
    <t>10017892715</t>
  </si>
  <si>
    <t>درازا: ضخیم: 68 متر در هر کیلو</t>
  </si>
  <si>
    <t>2026-06-09 15:57:48</t>
  </si>
  <si>
    <t>سلفون شیرینک حرارتی (سشواری) | عرض 19 سانت | رول 1 کیلویی - نازک: 136 متر در هر کیلو</t>
  </si>
  <si>
    <t>سلفون-شیرینک-حرارتی-سشواری-عرض-19-سانت-2</t>
  </si>
  <si>
    <t>درازا: نازک: 136 متر در هر کیلو</t>
  </si>
  <si>
    <t>2026-06-09 15:57:49</t>
  </si>
  <si>
    <t>سلفون شیرینک حرارتی (سشواری) | عرض 20 سانت | رول 1 کیلویی - ضخیم: 65 متر در هر کیلو</t>
  </si>
  <si>
    <t>10017892718</t>
  </si>
  <si>
    <t>درازا: ضخیم: 65 متر در هر کیلو</t>
  </si>
  <si>
    <t>2026-06-09 16:00:51</t>
  </si>
  <si>
    <t>سلفون شیرینک حرارتی (سشواری) | عرض 20 سانت | رول 1 کیلویی - نازک: 130 متر در هر کیلو</t>
  </si>
  <si>
    <t>سلفون-شیرینک-حرارتی-سشواری-عرض-20-سانت-2</t>
  </si>
  <si>
    <t>درازا: نازک: 130 متر در هر کیلو</t>
  </si>
  <si>
    <t>2026-06-09 16:00:52</t>
  </si>
  <si>
    <t>سلفون شیرینک حرارتی (سشواری) | عرض 21 سانت | رول 1 کیلویی - ضخیم: 61 متر در هر کیلو</t>
  </si>
  <si>
    <t>10017892733</t>
  </si>
  <si>
    <t>درازا: ضخیم: 61 متر در هر کیلو</t>
  </si>
  <si>
    <t>2026-06-10 09:11:51</t>
  </si>
  <si>
    <t>سلفون شیرینک حرارتی (سشواری) | عرض 21 سانت | رول 1 کیلویی - نازک: 123 متر در هر کیلو</t>
  </si>
  <si>
    <t>سلفون-شیرینک-حرارتی-سشواری-عرض-21-سانت-2</t>
  </si>
  <si>
    <t>درازا: نازک: 123 متر در هر کیلو</t>
  </si>
  <si>
    <t>2026-06-10 09:11:52</t>
  </si>
  <si>
    <t>سلفون شیرینک حرارتی (سشواری) | عرض 23 سانت | رول 1 کیلویی - ضخیم: 56 متر در هر کیلو</t>
  </si>
  <si>
    <t>10017892736</t>
  </si>
  <si>
    <t>درازا: ضخیم: 56 متر در هر کیلو</t>
  </si>
  <si>
    <t>2026-06-10 09:16:44</t>
  </si>
  <si>
    <t>سلفون شیرینک حرارتی (سشواری) | عرض 23 سانت | رول 1 کیلویی - نازک: 113 متر در هر کیلو</t>
  </si>
  <si>
    <t>سلفون-شیرینک-حرارتی-سشواری-عرض-23-سانت-2</t>
  </si>
  <si>
    <t>درازا: نازک: 113 متر در هر کیلو</t>
  </si>
  <si>
    <t>2026-06-10 09:16:45</t>
  </si>
  <si>
    <t>سلفون شیرینک حرارتی (سشواری) | عرض 25 سانت | رول 1 کیلویی - ضخیم: 52 متر در هر کیلو</t>
  </si>
  <si>
    <t>10017892739</t>
  </si>
  <si>
    <t>درازا: ضخیم: 52 متر در هر کیلو</t>
  </si>
  <si>
    <t>2026-06-10 09:25:56</t>
  </si>
  <si>
    <t>سلفون شیرینک حرارتی (سشواری) | عرض 25 سانت | رول 1 کیلویی - نازک: 104 متر در هر کیلو</t>
  </si>
  <si>
    <t>سلفون-شیرینک-حرارتی-سشواری-عرض-25-سانت-2</t>
  </si>
  <si>
    <t>درازا: نازک: 104 متر در هر کیلو</t>
  </si>
  <si>
    <t>سلفون شیرینک حرارتی (سشواری) | عرض 27 سانت | رول 1 کیلویی - ضخیم: 48 متر در هر کیلو</t>
  </si>
  <si>
    <t>10017892742</t>
  </si>
  <si>
    <t>درازا: ضخیم: 48 متر در هر کیلو</t>
  </si>
  <si>
    <t>2026-06-10 09:42:45</t>
  </si>
  <si>
    <t>سلفون شیرینک حرارتی (سشواری) | عرض 27 سانت | رول 1 کیلویی - نازک: 96 متر در هر کیلو</t>
  </si>
  <si>
    <t>سلفون-شیرینک-حرارتی-سشواری-عرض-27-سانت-2</t>
  </si>
  <si>
    <t>درازا: نازک: 96 متر در هر کیلو</t>
  </si>
  <si>
    <t>سلفون شیرینک حرارتی (سشواری) | عرض 28 سانت | رول 1 کیلویی - ضخیم: 46 متر در هر کیلو</t>
  </si>
  <si>
    <t>10017892745</t>
  </si>
  <si>
    <t>درازا: ضخیم: 46 متر در هر کیلو</t>
  </si>
  <si>
    <t>2026-06-10 09:49:03</t>
  </si>
  <si>
    <t>سلفون شیرینک حرارتی (سشواری) | عرض 28 سانت | رول 1 کیلویی - نازک: 92 متر در هر کیلو</t>
  </si>
  <si>
    <t>سلفون-شیرینک-حرارتی-سشواری-عرض-28-سانت-2</t>
  </si>
  <si>
    <t>درازا: نازک: 92 متر در هر کیلو</t>
  </si>
  <si>
    <t>2026-06-10 09:49:04</t>
  </si>
  <si>
    <t>سلفون شیرینک حرارتی (سشواری) | عرض 30 سانت | رول 1 کیلویی - ضخیم: 43 متر در هر کیلو</t>
  </si>
  <si>
    <t>10017892758</t>
  </si>
  <si>
    <t>درازا: ضخیم: 43 متر در هر کیلو</t>
  </si>
  <si>
    <t>2026-06-10 09:54:27</t>
  </si>
  <si>
    <t>سلفون شیرینک حرارتی (سشواری) | عرض 30 سانت | رول 1 کیلویی - نازک: 86 متر در هر کیلو</t>
  </si>
  <si>
    <t>سلفون-شیرینک-حرارتی-سشواری-عرض-30-سانت-2</t>
  </si>
  <si>
    <t>درازا: نازک: 86 متر در هر کیلو</t>
  </si>
  <si>
    <t>سلفون شیرینک حرارتی (سشواری) | عرض 31 سانت | رول 1 کیلویی - ضخیم: 41 متر در هر کیلو</t>
  </si>
  <si>
    <t>10017892761</t>
  </si>
  <si>
    <t>درازا: ضخیم: 41 متر در هر کیلو</t>
  </si>
  <si>
    <t>2026-06-10 11:35:53</t>
  </si>
  <si>
    <t>سلفون شیرینک حرارتی (سشواری) | عرض 31 سانت | رول 1 کیلویی - نازک: 83 متر در هر کیلو</t>
  </si>
  <si>
    <t>سلفون-شیرینک-حرارتی-سشواری-عرض-31-سانت-2</t>
  </si>
  <si>
    <t>درازا: نازک: 83 متر در هر کیلو</t>
  </si>
  <si>
    <t>سلفون شیرینک حرارتی (سشواری) | عرض 32 سانت | رول 1 کیلویی - ضخیم: 40 متر در هر کیلو</t>
  </si>
  <si>
    <t>10017892764</t>
  </si>
  <si>
    <t>درازا: ضخیم: 40 متر در هر کیلو</t>
  </si>
  <si>
    <t>2026-06-10 11:44:48</t>
  </si>
  <si>
    <t>سلفون شیرینک حرارتی (سشواری) | عرض 32 سانت | رول 1 کیلویی - نازک: 81 متر در هر کیلو</t>
  </si>
  <si>
    <t>سلفون-شیرینک-حرارتی-سشواری-عرض-32-سانت-2</t>
  </si>
  <si>
    <t>درازا: نازک: 81 متر در هر کیلو</t>
  </si>
  <si>
    <t>سلفون شیرینک حرارتی (سشواری) | عرض 35 سانت | رول 1 کیلویی - ضخیم: 37 متر در هر کیلو</t>
  </si>
  <si>
    <t>10017892767</t>
  </si>
  <si>
    <t>درازا: ضخیم: 37 متر در هر کیلو</t>
  </si>
  <si>
    <t>2026-06-10 11:48:18</t>
  </si>
  <si>
    <t>سلفون شیرینک حرارتی (سشواری) | عرض 35 سانت | رول 1 کیلویی - نازک: 74 متر در هر کیلو</t>
  </si>
  <si>
    <t>سلفون-شیرینک-حرارتی-سشواری-عرض-35-سانت-2</t>
  </si>
  <si>
    <t>درازا: نازک: 74 متر در هر کیلو</t>
  </si>
  <si>
    <t>2026-06-10 11:48:19</t>
  </si>
  <si>
    <t>سلفون شیرینک حرارتی (سشواری) | عرض 40 سانت | رول 1 کیلویی - ضخیم: 32 متر در هر کیلو</t>
  </si>
  <si>
    <t>10017892770</t>
  </si>
  <si>
    <t>درازا: ضخیم: 32 متر در هر کیلو</t>
  </si>
  <si>
    <t>2026-06-10 11:51:18</t>
  </si>
  <si>
    <t>سلفون شیرینک حرارتی (سشواری) | عرض 40 سانت | رول 1 کیلویی - نازک: 65 متر در هر کیلو</t>
  </si>
  <si>
    <t>سلفون-شیرینک-حرارتی-سشواری-عرض-40-سانت-2</t>
  </si>
  <si>
    <t>درازا: نازک: 65 متر در هر کیلو</t>
  </si>
  <si>
    <t>2026-06-10 11:51:19</t>
  </si>
  <si>
    <t>سلفون شیرینک حرارتی (سشواری) | عرض 45 سانت | رول 1 کیلویی - ضخیم: 28 متر در هر کیلو</t>
  </si>
  <si>
    <t>10017892784</t>
  </si>
  <si>
    <t>درازا: ضخیم: 28 متر در هر کیلو</t>
  </si>
  <si>
    <t>2026-06-10 11:59:45</t>
  </si>
  <si>
    <t>سلفون شیرینک حرارتی (سشواری) | عرض 45 سانت | رول 1 کیلویی - نازک: 57 متر در هر کیلو</t>
  </si>
  <si>
    <t>سلفون-شیرینک-حرارتی-سشواری-عرض-45-سانت-2</t>
  </si>
  <si>
    <t>درازا: نازک: 57 متر در هر کیلو</t>
  </si>
  <si>
    <t>2026-06-10 11:59:46</t>
  </si>
  <si>
    <t>سلفون شیرینک حرارتی (سشواری) | عرض 50 سانت | رول 1 کیلویی - ضخیم: 26 متر در هر کیلو</t>
  </si>
  <si>
    <t>10017892787</t>
  </si>
  <si>
    <t>درازا: ضخیم: 26 متر در هر کیلو</t>
  </si>
  <si>
    <t>2026-06-10 12:03:01</t>
  </si>
  <si>
    <t>سلفون شیرینک حرارتی (سشواری) | عرض 50 سانت | رول 1 کیلویی - نازک: 52 متر در هر کیلو</t>
  </si>
  <si>
    <t>سلفون-شیرینک-حرارتی-سشواری-عرض-50-سانت-2</t>
  </si>
  <si>
    <t>درازا: نازک: 52 متر در هر کیلو</t>
  </si>
  <si>
    <t>سلفون شیرینک حرارتی (سشواری) | عرض 55 سانت | رول 1 کیلویی - نازک: 47 متر در هر کیلو</t>
  </si>
  <si>
    <t>10017892790</t>
  </si>
  <si>
    <t>درازا: نازک: 47 متر در هر کیلو</t>
  </si>
  <si>
    <t>2026-06-10 12:06:04</t>
  </si>
  <si>
    <t>سلفون شیرینک حرارتی (سشواری) | عرض 60 سانت | رول 1 کیلویی - نازک: 43 متر در هر کیلو</t>
  </si>
  <si>
    <t>10017892793</t>
  </si>
  <si>
    <t>درازا: نازک: 43 متر در هر کیلو</t>
  </si>
  <si>
    <t>2026-06-10 12:08:41</t>
  </si>
  <si>
    <t>سلفون شیرینک حرارتی (سشواری) | عرض 65 سانت | رول 1 کیلویی - نازک: 40 متر در هر کیلو</t>
  </si>
  <si>
    <t>10017892796</t>
  </si>
  <si>
    <t>درازا: نازک: 40 متر در هر کیلو</t>
  </si>
  <si>
    <t>2026-06-10 12:11:02</t>
  </si>
  <si>
    <t>سلفون شیرینک حرارتی (سشواری) | عرض 70 سانت | رول 1 کیلویی - نازک: 37 متر در هر کیلو</t>
  </si>
  <si>
    <t>10017892807</t>
  </si>
  <si>
    <t>درازا: نازک: 37 متر در هر کیلو</t>
  </si>
  <si>
    <t>2026-06-10 12:17:32</t>
  </si>
  <si>
    <t>سلفون شیرینک حرارتی (سشواری) | عرض 83 سانت | رول 1 کیلویی - نازک: 31 متر در هر کیلو</t>
  </si>
  <si>
    <t>سلفون-شیرینک-حرارتی-سشواری-عرض-60-سانت-3</t>
  </si>
  <si>
    <t>10017892809</t>
  </si>
  <si>
    <t>درازا: نازک: 31 متر در هر کیلو</t>
  </si>
  <si>
    <t>2026-06-10 12:14:10</t>
  </si>
  <si>
    <t>سلفون شیرینک حرارتی (سشواری) | عرض 75 سانت | رول 1 کیلویی - نازک: 34 متر در هر کیلو</t>
  </si>
  <si>
    <t>سلفون-شیرینک-حرارتی-سشواری-عرض-60-سانت-4</t>
  </si>
  <si>
    <t>10017892811</t>
  </si>
  <si>
    <t>درازا: نازک: 34 متر در هر کیلو</t>
  </si>
  <si>
    <t>2026-06-10 12:14:15</t>
  </si>
  <si>
    <t>سلفون شیرینک حرارتی (سشواری) | عرض 80 سانت | رول 1 کیلویی - نازک: 32 متر در هر کیلو</t>
  </si>
  <si>
    <t>سلفون-شیرینک-حرارتی-سشواری-عرض-60-سانت-6</t>
  </si>
  <si>
    <t>10017892816</t>
  </si>
  <si>
    <t>درازا: نازک: 32 متر در هر کیلو</t>
  </si>
  <si>
    <t>2026-06-10 12:14:29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</si>
</sst>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quot;??_);_(@_)"/>
    <numFmt numFmtId="165" formatCode="_(* #,##0.0_);_(* \(#,##0.0\);_(* &quot;-&quot;??_);_(@_)"/>
    <numFmt numFmtId="166" formatCode="#,##0.0000_);\(#,##0.0000\)"/>
    <numFmt numFmtId="167" formatCode="#,##0.0_);\(#,##0.0\)"/>
    <numFmt numFmtId="168" formatCode="0.0"/>
    <numFmt numFmtId="169" formatCode="#,##0.000_);\(#,##0.000\)"/>
    <numFmt numFmtId="170" formatCode="_(* #,##0.000_);_(* \(#,##0.000\);_(* &quot;-&quot;??_);_(@_)"/>
    <numFmt numFmtId="171" formatCode="yyyy/mm/dd"/>
    <numFmt numFmtId="172" formatCode="yyyy/mm"/>
    <numFmt numFmtId="173" formatCode="yyyy/m"/>
    <numFmt numFmtId="174" formatCode="yyyy/m/d"/>
  </numFmts>
  <fonts count="17" x14ac:knownFonts="1">
    <font>
      <sz val="11"/>
      <color theme="1"/>
      <name val="Aptos Narrow"/>
      <family val="2"/>
      <scheme val="minor"/>
    </font>
    <font>
      <sz val="11"/>
      <color theme="1"/>
      <name val="Aptos Narrow"/>
      <family val="2"/>
      <scheme val="minor"/>
    </font>
    <font>
      <sz val="8"/>
      <name val="Aptos Narrow"/>
      <family val="2"/>
      <scheme val="minor"/>
    </font>
    <font>
      <sz val="10"/>
      <color theme="1"/>
      <name val="Tahoma"/>
      <family val="2"/>
    </font>
    <font>
      <sz val="11"/>
      <color theme="1"/>
      <name val="Tahoma"/>
      <family val="2"/>
    </font>
    <font>
      <sz val="10"/>
      <name val="Tahoma"/>
      <family val="2"/>
    </font>
    <font>
      <sz val="8"/>
      <name val="Tahoma"/>
      <family val="2"/>
    </font>
    <font>
      <sz val="9"/>
      <color theme="0" tint="-0.34998626667073579"/>
      <name val="Tahoma"/>
      <family val="2"/>
    </font>
    <font>
      <sz val="9"/>
      <color rgb="FFFF0000"/>
      <name val="Tahoma"/>
      <family val="2"/>
    </font>
    <font>
      <sz val="9"/>
      <name val="Tahoma"/>
      <family val="2"/>
    </font>
    <font>
      <sz val="9"/>
      <color rgb="FF00B0F0"/>
      <name val="Tahoma"/>
      <family val="2"/>
    </font>
    <font>
      <sz val="9"/>
      <color theme="0" tint="-0.249977111117893"/>
      <name val="Tahoma"/>
      <family val="2"/>
    </font>
    <font>
      <sz val="9"/>
      <color theme="1"/>
      <name val="Tahoma"/>
      <family val="2"/>
    </font>
    <font>
      <sz val="12"/>
      <color rgb="FFFF0000"/>
      <name val="Tahoma"/>
      <family val="2"/>
    </font>
    <font>
      <sz val="8"/>
      <color theme="1"/>
      <name val="Tahoma"/>
      <family val="2"/>
    </font>
    <font>
      <sz val="11"/>
      <color rgb="FFFF0000"/>
      <name val="Tahoma"/>
      <family val="2"/>
    </font>
    <font>
      <sz val="10"/>
      <color rgb="FF000000"/>
      <name val="Tahoma"/>
      <family val="2"/>
    </font>
  </fonts>
  <fills count="6">
    <fill>
      <patternFill patternType="none"/>
    </fill>
    <fill>
      <patternFill patternType="gray125"/>
    </fill>
    <fill>
      <patternFill patternType="solid">
        <fgColor theme="7"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79998168889431442"/>
        <bgColor indexed="64"/>
      </patternFill>
    </fill>
  </fills>
  <borders count="8">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1">
    <xf numFmtId="0" fontId="0" fillId="0" borderId="0" xfId="0"/>
    <xf numFmtId="0" fontId="3" fillId="0" borderId="0" xfId="0" applyFont="1" applyAlignment="1">
      <alignment horizontal="center" vertical="center"/>
    </xf>
    <xf numFmtId="0" fontId="0" fillId="0" borderId="0" xfId="0" applyAlignment="1">
      <alignment horizontal="center" vertical="center"/>
    </xf>
    <xf numFmtId="164" fontId="0" fillId="0" borderId="0" xfId="1" applyNumberFormat="1" applyFont="1" applyAlignment="1">
      <alignment horizontal="center" vertical="center"/>
    </xf>
    <xf numFmtId="9" fontId="0" fillId="0" borderId="0" xfId="2" applyFont="1" applyAlignment="1">
      <alignment horizontal="center" vertical="center"/>
    </xf>
    <xf numFmtId="22" fontId="0" fillId="0" borderId="0" xfId="0" applyNumberFormat="1" applyAlignment="1">
      <alignment horizontal="center" vertical="center"/>
    </xf>
    <xf numFmtId="0" fontId="4" fillId="0" borderId="0" xfId="0" applyFont="1" applyAlignment="1">
      <alignment horizontal="center" vertical="center"/>
    </xf>
    <xf numFmtId="164" fontId="4" fillId="0" borderId="0" xfId="1" applyNumberFormat="1" applyFont="1" applyBorder="1" applyAlignment="1">
      <alignment horizontal="center" vertical="center"/>
    </xf>
    <xf numFmtId="164" fontId="7" fillId="0" borderId="0" xfId="1" applyNumberFormat="1" applyFont="1" applyFill="1" applyBorder="1" applyAlignment="1">
      <alignment horizontal="center" vertical="center" wrapText="1"/>
    </xf>
    <xf numFmtId="43" fontId="7" fillId="3" borderId="0" xfId="1" applyFont="1" applyFill="1" applyBorder="1" applyAlignment="1">
      <alignment horizontal="center" vertical="center" wrapText="1"/>
    </xf>
    <xf numFmtId="164" fontId="9" fillId="0" borderId="0" xfId="1" applyNumberFormat="1" applyFont="1" applyFill="1" applyBorder="1" applyAlignment="1">
      <alignment horizontal="center" vertical="center" wrapText="1"/>
    </xf>
    <xf numFmtId="164" fontId="7" fillId="3" borderId="0" xfId="1" applyNumberFormat="1" applyFont="1" applyFill="1" applyBorder="1" applyAlignment="1">
      <alignment horizontal="center" vertical="center" wrapText="1"/>
    </xf>
    <xf numFmtId="164" fontId="8" fillId="0" borderId="0" xfId="1" applyNumberFormat="1" applyFont="1" applyFill="1" applyAlignment="1">
      <alignment horizontal="center" vertical="center" wrapText="1" shrinkToFit="1"/>
    </xf>
    <xf numFmtId="164" fontId="10" fillId="0" borderId="0" xfId="1" applyNumberFormat="1" applyFont="1" applyAlignment="1">
      <alignment horizontal="center" vertical="center" wrapText="1"/>
    </xf>
    <xf numFmtId="164" fontId="9" fillId="0" borderId="0" xfId="1" applyNumberFormat="1" applyFon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center" vertical="center" shrinkToFit="1"/>
    </xf>
    <xf numFmtId="0" fontId="9" fillId="4" borderId="0" xfId="0" applyFont="1" applyFill="1" applyAlignment="1">
      <alignment horizontal="center" vertical="center" wrapText="1"/>
    </xf>
    <xf numFmtId="0" fontId="8" fillId="4" borderId="0" xfId="0" applyFont="1" applyFill="1" applyAlignment="1">
      <alignment horizontal="center" vertical="center" wrapText="1"/>
    </xf>
    <xf numFmtId="0" fontId="11" fillId="2" borderId="0" xfId="0" applyFont="1" applyFill="1" applyAlignment="1">
      <alignment horizontal="center" vertical="center" wrapText="1"/>
    </xf>
    <xf numFmtId="0" fontId="8" fillId="0" borderId="1" xfId="0" applyFont="1" applyBorder="1" applyAlignment="1">
      <alignment horizontal="center" vertical="center"/>
    </xf>
    <xf numFmtId="0" fontId="9" fillId="0" borderId="2" xfId="0" applyFont="1" applyBorder="1" applyAlignment="1">
      <alignment horizontal="right" vertical="center" shrinkToFit="1"/>
    </xf>
    <xf numFmtId="0" fontId="9" fillId="0" borderId="2" xfId="0" applyFont="1" applyBorder="1" applyAlignment="1">
      <alignment horizontal="center" vertical="center" shrinkToFit="1"/>
    </xf>
    <xf numFmtId="0" fontId="8" fillId="0" borderId="2" xfId="0" applyFont="1" applyBorder="1" applyAlignment="1">
      <alignment horizontal="center" vertical="center" shrinkToFit="1"/>
    </xf>
    <xf numFmtId="164" fontId="7" fillId="0" borderId="2" xfId="1" applyNumberFormat="1" applyFont="1" applyFill="1" applyBorder="1" applyAlignment="1">
      <alignment horizontal="center" vertical="center"/>
    </xf>
    <xf numFmtId="164" fontId="10" fillId="0" borderId="2" xfId="1" applyNumberFormat="1" applyFont="1" applyFill="1" applyBorder="1" applyAlignment="1">
      <alignment horizontal="center" vertical="center"/>
    </xf>
    <xf numFmtId="164" fontId="8" fillId="0" borderId="2" xfId="1" applyNumberFormat="1" applyFont="1" applyFill="1" applyBorder="1" applyAlignment="1">
      <alignment horizontal="center" vertical="center" shrinkToFit="1"/>
    </xf>
    <xf numFmtId="9" fontId="10" fillId="0" borderId="2" xfId="2" applyFont="1" applyFill="1" applyBorder="1" applyAlignment="1">
      <alignment horizontal="center" vertical="center" shrinkToFit="1"/>
    </xf>
    <xf numFmtId="0" fontId="8" fillId="0" borderId="2" xfId="0" applyFont="1" applyBorder="1" applyAlignment="1">
      <alignment horizontal="center" vertical="center"/>
    </xf>
    <xf numFmtId="0" fontId="11" fillId="0" borderId="2" xfId="0" applyFont="1" applyBorder="1" applyAlignment="1">
      <alignment horizontal="center" vertical="center"/>
    </xf>
    <xf numFmtId="165" fontId="8" fillId="0" borderId="2" xfId="1" applyNumberFormat="1" applyFont="1" applyFill="1" applyBorder="1" applyAlignment="1">
      <alignment horizontal="center" vertical="center"/>
    </xf>
    <xf numFmtId="0" fontId="9" fillId="0" borderId="2" xfId="0" applyFont="1" applyBorder="1" applyAlignment="1">
      <alignment horizontal="center" vertical="center"/>
    </xf>
    <xf numFmtId="0" fontId="8" fillId="0" borderId="3" xfId="0" applyFont="1" applyBorder="1" applyAlignment="1">
      <alignment horizontal="center" vertical="center"/>
    </xf>
    <xf numFmtId="0" fontId="9" fillId="0" borderId="0" xfId="0" applyFont="1" applyAlignment="1">
      <alignment horizontal="right" vertical="center" shrinkToFit="1"/>
    </xf>
    <xf numFmtId="0" fontId="8" fillId="0" borderId="0" xfId="0" applyFont="1" applyAlignment="1">
      <alignment horizontal="center" vertical="center" shrinkToFit="1"/>
    </xf>
    <xf numFmtId="164" fontId="7" fillId="0" borderId="0" xfId="1" applyNumberFormat="1" applyFont="1" applyFill="1" applyBorder="1" applyAlignment="1">
      <alignment horizontal="center" vertical="center"/>
    </xf>
    <xf numFmtId="164" fontId="10" fillId="0" borderId="0" xfId="1" applyNumberFormat="1" applyFont="1" applyFill="1" applyBorder="1" applyAlignment="1">
      <alignment horizontal="center" vertical="center"/>
    </xf>
    <xf numFmtId="164" fontId="8" fillId="0" borderId="0" xfId="1" applyNumberFormat="1" applyFont="1" applyFill="1" applyBorder="1" applyAlignment="1">
      <alignment horizontal="center" vertical="center" shrinkToFit="1"/>
    </xf>
    <xf numFmtId="9" fontId="10" fillId="0" borderId="0" xfId="2" applyFont="1" applyFill="1" applyBorder="1" applyAlignment="1">
      <alignment horizontal="center" vertical="center" shrinkToFit="1"/>
    </xf>
    <xf numFmtId="0" fontId="8" fillId="0" borderId="0" xfId="0" applyFont="1" applyAlignment="1">
      <alignment horizontal="center" vertical="center"/>
    </xf>
    <xf numFmtId="0" fontId="11" fillId="0" borderId="0" xfId="0" applyFont="1" applyAlignment="1">
      <alignment horizontal="center" vertical="center"/>
    </xf>
    <xf numFmtId="165" fontId="8" fillId="0" borderId="0" xfId="1" applyNumberFormat="1" applyFont="1" applyFill="1" applyBorder="1" applyAlignment="1">
      <alignment horizontal="center" vertical="center"/>
    </xf>
    <xf numFmtId="0" fontId="9" fillId="0" borderId="0" xfId="0" applyFont="1" applyAlignment="1">
      <alignment horizontal="center" vertical="center"/>
    </xf>
    <xf numFmtId="0" fontId="8" fillId="0" borderId="4" xfId="0" applyFont="1" applyBorder="1" applyAlignment="1">
      <alignment horizontal="center" vertical="center"/>
    </xf>
    <xf numFmtId="0" fontId="9" fillId="0" borderId="5" xfId="0" applyFont="1" applyBorder="1" applyAlignment="1">
      <alignment horizontal="right" vertical="center" shrinkToFit="1"/>
    </xf>
    <xf numFmtId="0" fontId="8" fillId="0" borderId="5" xfId="0" applyFont="1" applyBorder="1" applyAlignment="1">
      <alignment horizontal="center" vertical="center" shrinkToFit="1"/>
    </xf>
    <xf numFmtId="164" fontId="7" fillId="0" borderId="5" xfId="1" applyNumberFormat="1" applyFont="1" applyFill="1" applyBorder="1" applyAlignment="1">
      <alignment horizontal="center" vertical="center"/>
    </xf>
    <xf numFmtId="164" fontId="10" fillId="0" borderId="5" xfId="1" applyNumberFormat="1" applyFont="1" applyFill="1" applyBorder="1" applyAlignment="1">
      <alignment horizontal="center" vertical="center"/>
    </xf>
    <xf numFmtId="164" fontId="8" fillId="0" borderId="5" xfId="1" applyNumberFormat="1" applyFont="1" applyFill="1" applyBorder="1" applyAlignment="1">
      <alignment horizontal="center" vertical="center" shrinkToFit="1"/>
    </xf>
    <xf numFmtId="9" fontId="10" fillId="0" borderId="5" xfId="2" applyFont="1" applyFill="1" applyBorder="1" applyAlignment="1">
      <alignment horizontal="center" vertical="center" shrinkToFit="1"/>
    </xf>
    <xf numFmtId="0" fontId="9" fillId="0" borderId="5" xfId="0" applyFont="1" applyBorder="1" applyAlignment="1">
      <alignment horizontal="center" vertical="center" shrinkToFit="1"/>
    </xf>
    <xf numFmtId="0" fontId="8" fillId="0" borderId="5" xfId="0" applyFont="1" applyBorder="1" applyAlignment="1">
      <alignment horizontal="center" vertical="center"/>
    </xf>
    <xf numFmtId="0" fontId="11"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0" fontId="9" fillId="0" borderId="5" xfId="0" applyFont="1" applyBorder="1" applyAlignment="1">
      <alignment horizontal="center" vertical="center"/>
    </xf>
    <xf numFmtId="165" fontId="8" fillId="0" borderId="0" xfId="1" applyNumberFormat="1" applyFont="1" applyFill="1" applyAlignment="1">
      <alignment horizontal="center" vertical="center"/>
    </xf>
    <xf numFmtId="164" fontId="9" fillId="0" borderId="0" xfId="1" applyNumberFormat="1" applyFont="1" applyFill="1" applyBorder="1" applyAlignment="1">
      <alignment horizontal="center" vertical="center"/>
    </xf>
    <xf numFmtId="164" fontId="9" fillId="0" borderId="5" xfId="1" applyNumberFormat="1" applyFont="1" applyFill="1" applyBorder="1" applyAlignment="1">
      <alignment horizontal="center" vertical="center"/>
    </xf>
    <xf numFmtId="164" fontId="8" fillId="0" borderId="0" xfId="1" applyNumberFormat="1" applyFont="1" applyFill="1" applyAlignment="1">
      <alignment horizontal="center" vertical="center" shrinkToFit="1"/>
    </xf>
    <xf numFmtId="9" fontId="10" fillId="0" borderId="0" xfId="2" applyFont="1" applyFill="1" applyAlignment="1">
      <alignment horizontal="center" vertical="center" shrinkToFit="1"/>
    </xf>
    <xf numFmtId="164" fontId="9" fillId="0" borderId="0" xfId="1" applyNumberFormat="1" applyFont="1" applyFill="1" applyAlignment="1">
      <alignment horizontal="center" vertical="center"/>
    </xf>
    <xf numFmtId="164" fontId="9" fillId="0" borderId="2" xfId="1" applyNumberFormat="1" applyFont="1" applyFill="1" applyBorder="1" applyAlignment="1">
      <alignment horizontal="center" vertical="center"/>
    </xf>
    <xf numFmtId="164" fontId="9" fillId="0" borderId="2" xfId="1" applyNumberFormat="1" applyFont="1" applyFill="1" applyBorder="1" applyAlignment="1">
      <alignment horizontal="center" vertical="center" shrinkToFit="1"/>
    </xf>
    <xf numFmtId="164" fontId="9" fillId="0" borderId="0" xfId="1" applyNumberFormat="1" applyFont="1" applyFill="1" applyBorder="1" applyAlignment="1">
      <alignment horizontal="center" vertical="center" shrinkToFit="1"/>
    </xf>
    <xf numFmtId="164" fontId="9" fillId="0" borderId="5" xfId="1" applyNumberFormat="1" applyFont="1" applyFill="1" applyBorder="1" applyAlignment="1">
      <alignment horizontal="center" vertical="center" shrinkToFit="1"/>
    </xf>
    <xf numFmtId="167" fontId="9" fillId="0" borderId="0" xfId="1" applyNumberFormat="1" applyFont="1" applyFill="1" applyBorder="1" applyAlignment="1">
      <alignment horizontal="center" vertical="center" wrapText="1"/>
    </xf>
    <xf numFmtId="167" fontId="9" fillId="0" borderId="2" xfId="1" applyNumberFormat="1" applyFont="1" applyBorder="1" applyAlignment="1">
      <alignment horizontal="center" vertical="center" shrinkToFit="1"/>
    </xf>
    <xf numFmtId="167" fontId="9" fillId="0" borderId="0" xfId="1" applyNumberFormat="1" applyFont="1" applyAlignment="1">
      <alignment horizontal="center" vertical="center" shrinkToFit="1"/>
    </xf>
    <xf numFmtId="167" fontId="9" fillId="0" borderId="5" xfId="1" applyNumberFormat="1" applyFont="1" applyBorder="1" applyAlignment="1">
      <alignment horizontal="center" vertical="center" shrinkToFit="1"/>
    </xf>
    <xf numFmtId="164" fontId="9" fillId="3" borderId="0" xfId="1" applyNumberFormat="1" applyFont="1" applyFill="1" applyBorder="1" applyAlignment="1">
      <alignment horizontal="center" vertical="center" wrapText="1"/>
    </xf>
    <xf numFmtId="37" fontId="9" fillId="0" borderId="0" xfId="1" applyNumberFormat="1" applyFont="1" applyFill="1" applyBorder="1" applyAlignment="1">
      <alignment horizontal="center" vertical="center" wrapText="1"/>
    </xf>
    <xf numFmtId="37" fontId="9" fillId="0" borderId="2" xfId="1" applyNumberFormat="1" applyFont="1" applyBorder="1" applyAlignment="1">
      <alignment horizontal="center" vertical="center" shrinkToFit="1"/>
    </xf>
    <xf numFmtId="37" fontId="9" fillId="0" borderId="0" xfId="1" applyNumberFormat="1" applyFont="1" applyAlignment="1">
      <alignment horizontal="center" vertical="center" shrinkToFit="1"/>
    </xf>
    <xf numFmtId="37" fontId="9" fillId="0" borderId="5" xfId="1" applyNumberFormat="1" applyFont="1" applyBorder="1" applyAlignment="1">
      <alignment horizontal="center" vertical="center" shrinkToFit="1"/>
    </xf>
    <xf numFmtId="0" fontId="9" fillId="0" borderId="0" xfId="0" applyFont="1" applyAlignment="1">
      <alignment horizontal="center" vertical="center" wrapText="1" readingOrder="2"/>
    </xf>
    <xf numFmtId="0" fontId="9" fillId="0" borderId="2" xfId="0" applyFont="1" applyBorder="1" applyAlignment="1">
      <alignment horizontal="center" vertical="center" readingOrder="2"/>
    </xf>
    <xf numFmtId="0" fontId="9" fillId="0" borderId="0" xfId="0" applyFont="1" applyAlignment="1">
      <alignment horizontal="center" vertical="center" readingOrder="2"/>
    </xf>
    <xf numFmtId="39" fontId="8" fillId="3" borderId="0" xfId="1" applyNumberFormat="1" applyFont="1" applyFill="1" applyBorder="1" applyAlignment="1">
      <alignment horizontal="center" vertical="center" wrapText="1"/>
    </xf>
    <xf numFmtId="39" fontId="8" fillId="0" borderId="2" xfId="1" applyNumberFormat="1" applyFont="1" applyFill="1" applyBorder="1" applyAlignment="1">
      <alignment horizontal="center" vertical="center"/>
    </xf>
    <xf numFmtId="39" fontId="8" fillId="0" borderId="0" xfId="1" applyNumberFormat="1" applyFont="1" applyFill="1" applyBorder="1" applyAlignment="1">
      <alignment horizontal="center" vertical="center"/>
    </xf>
    <xf numFmtId="39" fontId="8" fillId="0" borderId="5" xfId="1" applyNumberFormat="1" applyFont="1" applyFill="1" applyBorder="1" applyAlignment="1">
      <alignment horizontal="center" vertical="center"/>
    </xf>
    <xf numFmtId="166" fontId="8" fillId="0" borderId="0" xfId="1" applyNumberFormat="1" applyFont="1" applyFill="1" applyBorder="1" applyAlignment="1">
      <alignment horizontal="center" vertical="center"/>
    </xf>
    <xf numFmtId="9" fontId="8" fillId="0" borderId="0" xfId="2" applyFont="1" applyFill="1" applyBorder="1" applyAlignment="1">
      <alignment horizontal="center" vertical="center"/>
    </xf>
    <xf numFmtId="0" fontId="6" fillId="0" borderId="2" xfId="0" applyFont="1" applyBorder="1" applyAlignment="1">
      <alignment horizontal="center" vertical="center" shrinkToFit="1"/>
    </xf>
    <xf numFmtId="0" fontId="6" fillId="0" borderId="0" xfId="0" applyFont="1" applyAlignment="1">
      <alignment horizontal="center" vertical="center" shrinkToFit="1"/>
    </xf>
    <xf numFmtId="0" fontId="6" fillId="0" borderId="5" xfId="0" applyFont="1" applyBorder="1" applyAlignment="1">
      <alignment horizontal="center" vertical="center" shrinkToFit="1"/>
    </xf>
    <xf numFmtId="0" fontId="8" fillId="5" borderId="1" xfId="0" applyFont="1" applyFill="1" applyBorder="1" applyAlignment="1">
      <alignment horizontal="center" vertical="center"/>
    </xf>
    <xf numFmtId="0" fontId="9" fillId="5" borderId="2" xfId="0" applyFont="1" applyFill="1" applyBorder="1" applyAlignment="1">
      <alignment horizontal="right" vertical="center" shrinkToFit="1"/>
    </xf>
    <xf numFmtId="0" fontId="6" fillId="5" borderId="2" xfId="0" applyFont="1" applyFill="1" applyBorder="1" applyAlignment="1">
      <alignment horizontal="center" vertical="center" shrinkToFit="1"/>
    </xf>
    <xf numFmtId="37" fontId="9" fillId="5" borderId="2" xfId="1" applyNumberFormat="1" applyFont="1" applyFill="1" applyBorder="1" applyAlignment="1">
      <alignment horizontal="center" vertical="center" shrinkToFit="1"/>
    </xf>
    <xf numFmtId="167" fontId="9" fillId="5" borderId="2" xfId="1" applyNumberFormat="1" applyFont="1" applyFill="1" applyBorder="1" applyAlignment="1">
      <alignment horizontal="center" vertical="center" shrinkToFit="1"/>
    </xf>
    <xf numFmtId="0" fontId="8" fillId="5" borderId="2" xfId="0" applyFont="1" applyFill="1" applyBorder="1" applyAlignment="1">
      <alignment horizontal="center" vertical="center" shrinkToFit="1"/>
    </xf>
    <xf numFmtId="164" fontId="9" fillId="5" borderId="2" xfId="1" applyNumberFormat="1" applyFont="1" applyFill="1" applyBorder="1" applyAlignment="1">
      <alignment horizontal="center" vertical="center"/>
    </xf>
    <xf numFmtId="0" fontId="9" fillId="5" borderId="2" xfId="0" applyFont="1" applyFill="1" applyBorder="1" applyAlignment="1">
      <alignment horizontal="center" vertical="center"/>
    </xf>
    <xf numFmtId="39" fontId="8" fillId="5" borderId="2" xfId="1" applyNumberFormat="1" applyFont="1" applyFill="1" applyBorder="1" applyAlignment="1">
      <alignment horizontal="center" vertical="center"/>
    </xf>
    <xf numFmtId="164" fontId="10" fillId="5" borderId="2" xfId="1" applyNumberFormat="1" applyFont="1" applyFill="1" applyBorder="1" applyAlignment="1">
      <alignment horizontal="center" vertical="center"/>
    </xf>
    <xf numFmtId="164" fontId="8" fillId="5" borderId="2" xfId="1" applyNumberFormat="1" applyFont="1" applyFill="1" applyBorder="1" applyAlignment="1">
      <alignment horizontal="center" vertical="center" shrinkToFit="1"/>
    </xf>
    <xf numFmtId="9" fontId="10" fillId="5" borderId="2" xfId="2" applyFont="1" applyFill="1" applyBorder="1" applyAlignment="1">
      <alignment horizontal="center" vertical="center" shrinkToFit="1"/>
    </xf>
    <xf numFmtId="164" fontId="9" fillId="5" borderId="2" xfId="1" applyNumberFormat="1" applyFont="1" applyFill="1" applyBorder="1" applyAlignment="1">
      <alignment horizontal="center" vertical="center" shrinkToFit="1"/>
    </xf>
    <xf numFmtId="0" fontId="9" fillId="5" borderId="2" xfId="0" applyFont="1" applyFill="1" applyBorder="1" applyAlignment="1">
      <alignment horizontal="center" vertical="center" shrinkToFit="1"/>
    </xf>
    <xf numFmtId="0" fontId="8" fillId="5" borderId="2" xfId="0" applyFont="1" applyFill="1" applyBorder="1" applyAlignment="1">
      <alignment horizontal="center" vertical="center"/>
    </xf>
    <xf numFmtId="0" fontId="11" fillId="5" borderId="2" xfId="0" applyFont="1" applyFill="1" applyBorder="1" applyAlignment="1">
      <alignment horizontal="center" vertical="center"/>
    </xf>
    <xf numFmtId="165" fontId="8" fillId="5" borderId="2" xfId="1" applyNumberFormat="1" applyFont="1" applyFill="1" applyBorder="1" applyAlignment="1">
      <alignment horizontal="center" vertical="center"/>
    </xf>
    <xf numFmtId="164" fontId="7" fillId="5" borderId="2" xfId="1" applyNumberFormat="1" applyFont="1" applyFill="1" applyBorder="1" applyAlignment="1">
      <alignment horizontal="center" vertical="center"/>
    </xf>
    <xf numFmtId="0" fontId="8" fillId="5" borderId="3" xfId="0" applyFont="1" applyFill="1" applyBorder="1" applyAlignment="1">
      <alignment horizontal="center" vertical="center"/>
    </xf>
    <xf numFmtId="0" fontId="9" fillId="5" borderId="0" xfId="0" applyFont="1" applyFill="1" applyAlignment="1">
      <alignment horizontal="right" vertical="center" shrinkToFit="1"/>
    </xf>
    <xf numFmtId="0" fontId="6" fillId="5" borderId="0" xfId="0" applyFont="1" applyFill="1" applyAlignment="1">
      <alignment horizontal="center" vertical="center" shrinkToFit="1"/>
    </xf>
    <xf numFmtId="37" fontId="9" fillId="5" borderId="0" xfId="1" applyNumberFormat="1" applyFont="1" applyFill="1" applyAlignment="1">
      <alignment horizontal="center" vertical="center" shrinkToFit="1"/>
    </xf>
    <xf numFmtId="167" fontId="9" fillId="5" borderId="0" xfId="1" applyNumberFormat="1" applyFont="1" applyFill="1" applyAlignment="1">
      <alignment horizontal="center" vertical="center" shrinkToFit="1"/>
    </xf>
    <xf numFmtId="0" fontId="8" fillId="5" borderId="0" xfId="0" applyFont="1" applyFill="1" applyAlignment="1">
      <alignment horizontal="center" vertical="center" shrinkToFit="1"/>
    </xf>
    <xf numFmtId="164" fontId="9" fillId="5" borderId="0" xfId="1" applyNumberFormat="1" applyFont="1" applyFill="1" applyBorder="1" applyAlignment="1">
      <alignment horizontal="center" vertical="center"/>
    </xf>
    <xf numFmtId="0" fontId="9" fillId="5" borderId="0" xfId="0" applyFont="1" applyFill="1" applyAlignment="1">
      <alignment horizontal="center" vertical="center"/>
    </xf>
    <xf numFmtId="39" fontId="8" fillId="5" borderId="0" xfId="1" applyNumberFormat="1" applyFont="1" applyFill="1" applyBorder="1" applyAlignment="1">
      <alignment horizontal="center" vertical="center"/>
    </xf>
    <xf numFmtId="164" fontId="10" fillId="5" borderId="0" xfId="1" applyNumberFormat="1" applyFont="1" applyFill="1" applyBorder="1" applyAlignment="1">
      <alignment horizontal="center" vertical="center"/>
    </xf>
    <xf numFmtId="164" fontId="8" fillId="5" borderId="0" xfId="1" applyNumberFormat="1" applyFont="1" applyFill="1" applyBorder="1" applyAlignment="1">
      <alignment horizontal="center" vertical="center" shrinkToFit="1"/>
    </xf>
    <xf numFmtId="9" fontId="10" fillId="5" borderId="0" xfId="2" applyFont="1" applyFill="1" applyBorder="1" applyAlignment="1">
      <alignment horizontal="center" vertical="center" shrinkToFit="1"/>
    </xf>
    <xf numFmtId="164" fontId="9" fillId="5" borderId="0" xfId="1" applyNumberFormat="1" applyFont="1" applyFill="1" applyBorder="1" applyAlignment="1">
      <alignment horizontal="center" vertical="center" shrinkToFit="1"/>
    </xf>
    <xf numFmtId="0" fontId="9" fillId="5" borderId="0" xfId="0" applyFont="1" applyFill="1" applyAlignment="1">
      <alignment horizontal="center" vertical="center" shrinkToFit="1"/>
    </xf>
    <xf numFmtId="0" fontId="8" fillId="5" borderId="0" xfId="0" applyFont="1" applyFill="1" applyAlignment="1">
      <alignment horizontal="center" vertical="center"/>
    </xf>
    <xf numFmtId="0" fontId="11" fillId="5" borderId="0" xfId="0" applyFont="1" applyFill="1" applyAlignment="1">
      <alignment horizontal="center" vertical="center"/>
    </xf>
    <xf numFmtId="165" fontId="8" fillId="5" borderId="0" xfId="1" applyNumberFormat="1" applyFont="1" applyFill="1" applyBorder="1" applyAlignment="1">
      <alignment horizontal="center" vertical="center"/>
    </xf>
    <xf numFmtId="164" fontId="7" fillId="5" borderId="0" xfId="1" applyNumberFormat="1" applyFont="1" applyFill="1" applyBorder="1" applyAlignment="1">
      <alignment horizontal="center" vertical="center"/>
    </xf>
    <xf numFmtId="0" fontId="8" fillId="5" borderId="4" xfId="0" applyFont="1" applyFill="1" applyBorder="1" applyAlignment="1">
      <alignment horizontal="center" vertical="center"/>
    </xf>
    <xf numFmtId="0" fontId="9" fillId="5" borderId="5" xfId="0" applyFont="1" applyFill="1" applyBorder="1" applyAlignment="1">
      <alignment horizontal="right" vertical="center" shrinkToFit="1"/>
    </xf>
    <xf numFmtId="0" fontId="6" fillId="5" borderId="5" xfId="0" applyFont="1" applyFill="1" applyBorder="1" applyAlignment="1">
      <alignment horizontal="center" vertical="center" shrinkToFit="1"/>
    </xf>
    <xf numFmtId="37" fontId="9" fillId="5" borderId="5" xfId="1" applyNumberFormat="1" applyFont="1" applyFill="1" applyBorder="1" applyAlignment="1">
      <alignment horizontal="center" vertical="center" shrinkToFit="1"/>
    </xf>
    <xf numFmtId="167" fontId="9" fillId="5" borderId="5" xfId="1" applyNumberFormat="1" applyFont="1" applyFill="1" applyBorder="1" applyAlignment="1">
      <alignment horizontal="center" vertical="center" shrinkToFit="1"/>
    </xf>
    <xf numFmtId="0" fontId="8" fillId="5" borderId="5" xfId="0" applyFont="1" applyFill="1" applyBorder="1" applyAlignment="1">
      <alignment horizontal="center" vertical="center" shrinkToFit="1"/>
    </xf>
    <xf numFmtId="164" fontId="9" fillId="5" borderId="5" xfId="1" applyNumberFormat="1" applyFont="1" applyFill="1" applyBorder="1" applyAlignment="1">
      <alignment horizontal="center" vertical="center"/>
    </xf>
    <xf numFmtId="0" fontId="9" fillId="5" borderId="5" xfId="0" applyFont="1" applyFill="1" applyBorder="1" applyAlignment="1">
      <alignment horizontal="center" vertical="center"/>
    </xf>
    <xf numFmtId="39" fontId="8" fillId="5" borderId="5" xfId="1" applyNumberFormat="1" applyFont="1" applyFill="1" applyBorder="1" applyAlignment="1">
      <alignment horizontal="center" vertical="center"/>
    </xf>
    <xf numFmtId="164" fontId="10" fillId="5" borderId="5" xfId="1" applyNumberFormat="1" applyFont="1" applyFill="1" applyBorder="1" applyAlignment="1">
      <alignment horizontal="center" vertical="center"/>
    </xf>
    <xf numFmtId="164" fontId="8" fillId="5" borderId="5" xfId="1" applyNumberFormat="1" applyFont="1" applyFill="1" applyBorder="1" applyAlignment="1">
      <alignment horizontal="center" vertical="center" shrinkToFit="1"/>
    </xf>
    <xf numFmtId="9" fontId="10" fillId="5" borderId="5" xfId="2" applyFont="1" applyFill="1" applyBorder="1" applyAlignment="1">
      <alignment horizontal="center" vertical="center" shrinkToFit="1"/>
    </xf>
    <xf numFmtId="164" fontId="9" fillId="5" borderId="5" xfId="1" applyNumberFormat="1" applyFont="1" applyFill="1" applyBorder="1" applyAlignment="1">
      <alignment horizontal="center" vertical="center" shrinkToFit="1"/>
    </xf>
    <xf numFmtId="0" fontId="9" fillId="5" borderId="5" xfId="0" applyFont="1" applyFill="1" applyBorder="1" applyAlignment="1">
      <alignment horizontal="center" vertical="center" shrinkToFit="1"/>
    </xf>
    <xf numFmtId="0" fontId="8" fillId="5" borderId="5" xfId="0" applyFont="1" applyFill="1" applyBorder="1" applyAlignment="1">
      <alignment horizontal="center" vertical="center"/>
    </xf>
    <xf numFmtId="0" fontId="11" fillId="5" borderId="5" xfId="0" applyFont="1" applyFill="1" applyBorder="1" applyAlignment="1">
      <alignment horizontal="center" vertical="center"/>
    </xf>
    <xf numFmtId="165" fontId="8" fillId="5" borderId="5" xfId="1" applyNumberFormat="1" applyFont="1" applyFill="1" applyBorder="1" applyAlignment="1">
      <alignment horizontal="center" vertical="center"/>
    </xf>
    <xf numFmtId="164" fontId="7" fillId="5" borderId="5" xfId="1" applyNumberFormat="1" applyFont="1" applyFill="1" applyBorder="1" applyAlignment="1">
      <alignment horizontal="center" vertical="center"/>
    </xf>
    <xf numFmtId="0" fontId="9" fillId="5" borderId="2" xfId="0" applyFont="1" applyFill="1" applyBorder="1" applyAlignment="1">
      <alignment horizontal="center" vertical="center" readingOrder="2"/>
    </xf>
    <xf numFmtId="0" fontId="9" fillId="5" borderId="0" xfId="0" applyFont="1" applyFill="1" applyAlignment="1">
      <alignment horizontal="center" vertical="center" readingOrder="2"/>
    </xf>
    <xf numFmtId="0" fontId="9" fillId="5" borderId="5" xfId="0" applyFont="1" applyFill="1" applyBorder="1" applyAlignment="1">
      <alignment horizontal="center" vertical="center" readingOrder="2"/>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165" fontId="8" fillId="5" borderId="0" xfId="1" applyNumberFormat="1" applyFont="1" applyFill="1" applyAlignment="1">
      <alignment horizontal="center" vertical="center"/>
    </xf>
    <xf numFmtId="39" fontId="9" fillId="0" borderId="0" xfId="1" applyNumberFormat="1" applyFont="1" applyFill="1" applyAlignment="1">
      <alignment horizontal="center" vertical="center" wrapText="1" shrinkToFit="1"/>
    </xf>
    <xf numFmtId="39" fontId="9" fillId="5" borderId="2" xfId="1" applyNumberFormat="1" applyFont="1" applyFill="1" applyBorder="1" applyAlignment="1">
      <alignment horizontal="center" vertical="center" shrinkToFit="1"/>
    </xf>
    <xf numFmtId="39" fontId="9" fillId="5" borderId="0" xfId="1" applyNumberFormat="1" applyFont="1" applyFill="1" applyBorder="1" applyAlignment="1">
      <alignment horizontal="center" vertical="center" shrinkToFit="1"/>
    </xf>
    <xf numFmtId="39" fontId="9" fillId="5" borderId="5" xfId="1" applyNumberFormat="1" applyFont="1" applyFill="1" applyBorder="1" applyAlignment="1">
      <alignment horizontal="center" vertical="center" shrinkToFit="1"/>
    </xf>
    <xf numFmtId="39" fontId="9" fillId="0" borderId="2" xfId="1" applyNumberFormat="1" applyFont="1" applyFill="1" applyBorder="1" applyAlignment="1">
      <alignment horizontal="center" vertical="center" shrinkToFit="1"/>
    </xf>
    <xf numFmtId="39" fontId="9" fillId="0" borderId="0" xfId="1" applyNumberFormat="1" applyFont="1" applyFill="1" applyBorder="1" applyAlignment="1">
      <alignment horizontal="center" vertical="center" shrinkToFit="1"/>
    </xf>
    <xf numFmtId="39" fontId="9" fillId="0" borderId="5" xfId="1" applyNumberFormat="1" applyFont="1" applyFill="1" applyBorder="1" applyAlignment="1">
      <alignment horizontal="center" vertical="center" shrinkToFit="1"/>
    </xf>
    <xf numFmtId="9" fontId="13" fillId="5" borderId="2" xfId="2" applyFont="1" applyFill="1" applyBorder="1" applyAlignment="1">
      <alignment horizontal="center" vertical="center"/>
    </xf>
    <xf numFmtId="9" fontId="13" fillId="5" borderId="0" xfId="2" applyFont="1" applyFill="1" applyBorder="1" applyAlignment="1">
      <alignment horizontal="center" vertical="center"/>
    </xf>
    <xf numFmtId="9" fontId="13" fillId="5" borderId="5" xfId="2" applyFont="1" applyFill="1" applyBorder="1" applyAlignment="1">
      <alignment horizontal="center" vertical="center"/>
    </xf>
    <xf numFmtId="9" fontId="13" fillId="0" borderId="0" xfId="2" applyFont="1" applyFill="1" applyBorder="1" applyAlignment="1">
      <alignment horizontal="center" vertical="center"/>
    </xf>
    <xf numFmtId="9" fontId="13" fillId="0" borderId="2" xfId="2" applyFont="1" applyFill="1" applyBorder="1" applyAlignment="1">
      <alignment horizontal="center" vertical="center"/>
    </xf>
    <xf numFmtId="9" fontId="13" fillId="0" borderId="5" xfId="2" applyFont="1" applyFill="1" applyBorder="1" applyAlignment="1">
      <alignment horizontal="center" vertical="center"/>
    </xf>
    <xf numFmtId="0" fontId="12" fillId="0" borderId="0" xfId="0" applyFont="1" applyAlignment="1">
      <alignment horizontal="center" vertical="center"/>
    </xf>
    <xf numFmtId="37" fontId="9" fillId="5" borderId="0" xfId="1" applyNumberFormat="1" applyFont="1" applyFill="1" applyBorder="1" applyAlignment="1">
      <alignment horizontal="center" vertical="center" shrinkToFit="1"/>
    </xf>
    <xf numFmtId="167" fontId="9" fillId="5" borderId="0" xfId="1" applyNumberFormat="1" applyFont="1" applyFill="1" applyBorder="1" applyAlignment="1">
      <alignment horizontal="center" vertical="center" shrinkToFit="1"/>
    </xf>
    <xf numFmtId="0" fontId="4" fillId="0" borderId="1" xfId="0" applyFont="1" applyBorder="1" applyAlignment="1">
      <alignment horizontal="center" vertical="center"/>
    </xf>
    <xf numFmtId="164" fontId="4" fillId="0" borderId="2" xfId="1" applyNumberFormat="1"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164" fontId="4" fillId="0" borderId="5" xfId="1" applyNumberFormat="1"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164" fontId="4" fillId="0" borderId="7" xfId="1" applyNumberFormat="1" applyFont="1" applyBorder="1" applyAlignment="1">
      <alignment horizontal="center" vertical="center"/>
    </xf>
    <xf numFmtId="0" fontId="4" fillId="0" borderId="7" xfId="0" applyFont="1" applyBorder="1" applyAlignment="1">
      <alignment horizontal="center" vertical="center"/>
    </xf>
    <xf numFmtId="0" fontId="5" fillId="0" borderId="1" xfId="0" applyFont="1" applyBorder="1" applyAlignment="1">
      <alignment horizontal="center" vertical="center"/>
    </xf>
    <xf numFmtId="0" fontId="5" fillId="0" borderId="4" xfId="0" applyFont="1" applyBorder="1" applyAlignment="1">
      <alignment horizontal="center" vertical="center"/>
    </xf>
    <xf numFmtId="0" fontId="12" fillId="5" borderId="4" xfId="0" applyFont="1" applyFill="1" applyBorder="1" applyAlignment="1">
      <alignment horizontal="center" vertical="center"/>
    </xf>
    <xf numFmtId="0" fontId="9" fillId="0" borderId="7" xfId="0" applyFont="1" applyBorder="1" applyAlignment="1">
      <alignment horizontal="right" vertical="center" shrinkToFit="1"/>
    </xf>
    <xf numFmtId="0" fontId="12" fillId="0" borderId="7" xfId="0" applyFont="1" applyBorder="1" applyAlignment="1">
      <alignment horizontal="right" vertical="center"/>
    </xf>
    <xf numFmtId="0" fontId="12" fillId="0" borderId="0" xfId="0" applyFont="1" applyAlignment="1">
      <alignment horizontal="right" vertical="center"/>
    </xf>
    <xf numFmtId="0" fontId="14" fillId="0" borderId="0" xfId="0" applyFont="1" applyAlignment="1">
      <alignment horizontal="center" vertical="center"/>
    </xf>
    <xf numFmtId="0" fontId="6" fillId="0" borderId="7" xfId="0" applyFont="1" applyBorder="1" applyAlignment="1">
      <alignment horizontal="center" vertical="center" shrinkToFit="1"/>
    </xf>
    <xf numFmtId="0" fontId="14" fillId="0" borderId="7" xfId="0" applyFont="1" applyBorder="1" applyAlignment="1">
      <alignment horizontal="center" vertical="center"/>
    </xf>
    <xf numFmtId="168" fontId="9" fillId="0" borderId="0" xfId="1" applyNumberFormat="1" applyFont="1" applyFill="1" applyBorder="1" applyAlignment="1">
      <alignment horizontal="center" vertical="center" wrapText="1"/>
    </xf>
    <xf numFmtId="168" fontId="9" fillId="5" borderId="2" xfId="1" applyNumberFormat="1" applyFont="1" applyFill="1" applyBorder="1" applyAlignment="1">
      <alignment horizontal="center" vertical="center"/>
    </xf>
    <xf numFmtId="168" fontId="9" fillId="5" borderId="0" xfId="1" applyNumberFormat="1" applyFont="1" applyFill="1" applyBorder="1" applyAlignment="1">
      <alignment horizontal="center" vertical="center"/>
    </xf>
    <xf numFmtId="168" fontId="9" fillId="5" borderId="5" xfId="1" applyNumberFormat="1" applyFont="1" applyFill="1" applyBorder="1" applyAlignment="1">
      <alignment horizontal="center" vertical="center"/>
    </xf>
    <xf numFmtId="168" fontId="9" fillId="0" borderId="2" xfId="1" applyNumberFormat="1" applyFont="1" applyFill="1" applyBorder="1" applyAlignment="1">
      <alignment horizontal="center" vertical="center"/>
    </xf>
    <xf numFmtId="168" fontId="9" fillId="0" borderId="0" xfId="1" applyNumberFormat="1" applyFont="1" applyFill="1" applyBorder="1" applyAlignment="1">
      <alignment horizontal="center" vertical="center"/>
    </xf>
    <xf numFmtId="168" fontId="9" fillId="0" borderId="5" xfId="1" applyNumberFormat="1" applyFont="1" applyFill="1" applyBorder="1" applyAlignment="1">
      <alignment horizontal="center" vertical="center"/>
    </xf>
    <xf numFmtId="9" fontId="13" fillId="0" borderId="0" xfId="2" applyFont="1" applyFill="1" applyBorder="1" applyAlignment="1">
      <alignment horizontal="center" vertical="center" wrapText="1"/>
    </xf>
    <xf numFmtId="0" fontId="12" fillId="0" borderId="2" xfId="0" applyFont="1" applyBorder="1" applyAlignment="1">
      <alignment horizontal="right" vertical="center"/>
    </xf>
    <xf numFmtId="0" fontId="14" fillId="0" borderId="2" xfId="0" applyFont="1" applyBorder="1" applyAlignment="1">
      <alignment horizontal="center" vertical="center"/>
    </xf>
    <xf numFmtId="0" fontId="12" fillId="0" borderId="5" xfId="0" applyFont="1" applyBorder="1" applyAlignment="1">
      <alignment horizontal="right" vertical="center"/>
    </xf>
    <xf numFmtId="0" fontId="14" fillId="0" borderId="5" xfId="0" applyFont="1" applyBorder="1" applyAlignment="1">
      <alignment horizontal="center" vertical="center"/>
    </xf>
    <xf numFmtId="164" fontId="8" fillId="5" borderId="0" xfId="1" applyNumberFormat="1" applyFont="1" applyFill="1" applyAlignment="1">
      <alignment horizontal="center" vertical="center" shrinkToFit="1"/>
    </xf>
    <xf numFmtId="9" fontId="10" fillId="5" borderId="0" xfId="2" applyFont="1" applyFill="1" applyAlignment="1">
      <alignment horizontal="center" vertical="center" shrinkToFit="1"/>
    </xf>
    <xf numFmtId="164" fontId="9" fillId="5" borderId="0" xfId="1" applyNumberFormat="1" applyFont="1" applyFill="1" applyAlignment="1">
      <alignment horizontal="center" vertical="center"/>
    </xf>
    <xf numFmtId="164" fontId="8" fillId="5" borderId="0" xfId="0" applyNumberFormat="1" applyFont="1" applyFill="1" applyAlignment="1">
      <alignment horizontal="center" vertical="center" shrinkToFit="1"/>
    </xf>
    <xf numFmtId="43" fontId="9" fillId="5" borderId="2" xfId="1" applyFont="1" applyFill="1" applyBorder="1" applyAlignment="1">
      <alignment horizontal="center" vertical="center" shrinkToFit="1"/>
    </xf>
    <xf numFmtId="43" fontId="9" fillId="5" borderId="0" xfId="1" applyFont="1" applyFill="1" applyAlignment="1">
      <alignment horizontal="center" vertical="center" shrinkToFit="1"/>
    </xf>
    <xf numFmtId="43" fontId="9" fillId="5" borderId="5" xfId="1" applyFont="1" applyFill="1" applyBorder="1" applyAlignment="1">
      <alignment horizontal="center" vertical="center" shrinkToFit="1"/>
    </xf>
    <xf numFmtId="0" fontId="0" fillId="0" borderId="0" xfId="0" applyAlignment="1">
      <alignment readingOrder="2"/>
    </xf>
    <xf numFmtId="0" fontId="0" fillId="0" borderId="5" xfId="0" applyBorder="1"/>
    <xf numFmtId="0" fontId="0" fillId="0" borderId="5" xfId="0" applyBorder="1" applyAlignment="1">
      <alignment readingOrder="2"/>
    </xf>
    <xf numFmtId="0" fontId="0" fillId="0" borderId="2" xfId="0" applyBorder="1"/>
    <xf numFmtId="0" fontId="0" fillId="0" borderId="2" xfId="0" applyBorder="1" applyAlignment="1">
      <alignment readingOrder="2"/>
    </xf>
    <xf numFmtId="0" fontId="0" fillId="0" borderId="1" xfId="0" applyBorder="1"/>
    <xf numFmtId="0" fontId="0" fillId="0" borderId="3" xfId="0" applyBorder="1"/>
    <xf numFmtId="0" fontId="0" fillId="0" borderId="4" xfId="0" applyBorder="1"/>
    <xf numFmtId="164" fontId="0" fillId="0" borderId="0" xfId="1" applyNumberFormat="1" applyFont="1"/>
    <xf numFmtId="164" fontId="0" fillId="0" borderId="0" xfId="1" applyNumberFormat="1" applyFont="1" applyBorder="1"/>
    <xf numFmtId="164" fontId="0" fillId="0" borderId="0" xfId="1" applyNumberFormat="1" applyFont="1" applyFill="1" applyBorder="1"/>
    <xf numFmtId="164" fontId="0" fillId="0" borderId="2" xfId="1" applyNumberFormat="1" applyFont="1" applyBorder="1"/>
    <xf numFmtId="164" fontId="0" fillId="0" borderId="5" xfId="1" applyNumberFormat="1" applyFont="1" applyBorder="1"/>
    <xf numFmtId="164" fontId="0" fillId="5" borderId="2" xfId="1" applyNumberFormat="1" applyFont="1" applyFill="1" applyBorder="1"/>
    <xf numFmtId="164" fontId="0" fillId="0" borderId="2" xfId="1" applyNumberFormat="1" applyFont="1" applyFill="1" applyBorder="1"/>
    <xf numFmtId="164" fontId="0" fillId="0" borderId="5" xfId="1" applyNumberFormat="1" applyFont="1" applyFill="1" applyBorder="1"/>
    <xf numFmtId="164" fontId="0" fillId="0" borderId="0" xfId="1" applyNumberFormat="1" applyFont="1" applyFill="1"/>
    <xf numFmtId="43" fontId="0" fillId="0" borderId="0" xfId="1" applyFont="1"/>
    <xf numFmtId="43" fontId="0" fillId="0" borderId="2" xfId="1" applyFont="1" applyBorder="1"/>
    <xf numFmtId="39" fontId="9" fillId="5" borderId="0" xfId="1" applyNumberFormat="1" applyFont="1" applyFill="1" applyAlignment="1">
      <alignment horizontal="center" vertical="center" shrinkToFit="1"/>
    </xf>
    <xf numFmtId="169" fontId="9" fillId="5" borderId="2" xfId="1" applyNumberFormat="1" applyFont="1" applyFill="1" applyBorder="1" applyAlignment="1">
      <alignment horizontal="center" vertical="center" shrinkToFit="1"/>
    </xf>
    <xf numFmtId="169" fontId="9" fillId="5" borderId="0" xfId="1" applyNumberFormat="1" applyFont="1" applyFill="1" applyAlignment="1">
      <alignment horizontal="center" vertical="center" shrinkToFit="1"/>
    </xf>
    <xf numFmtId="169" fontId="9" fillId="5" borderId="5" xfId="1" applyNumberFormat="1" applyFont="1" applyFill="1" applyBorder="1" applyAlignment="1">
      <alignment horizontal="center" vertical="center" shrinkToFit="1"/>
    </xf>
    <xf numFmtId="1" fontId="6" fillId="5" borderId="2" xfId="0" applyNumberFormat="1" applyFont="1" applyFill="1" applyBorder="1" applyAlignment="1">
      <alignment horizontal="center" vertical="center" shrinkToFit="1"/>
    </xf>
    <xf numFmtId="166" fontId="9" fillId="5" borderId="2" xfId="1" applyNumberFormat="1" applyFont="1" applyFill="1" applyBorder="1" applyAlignment="1">
      <alignment horizontal="center" vertical="center" shrinkToFit="1"/>
    </xf>
    <xf numFmtId="1" fontId="6" fillId="5" borderId="0" xfId="0" applyNumberFormat="1" applyFont="1" applyFill="1" applyAlignment="1">
      <alignment horizontal="center" vertical="center" shrinkToFit="1"/>
    </xf>
    <xf numFmtId="166" fontId="9" fillId="5" borderId="0" xfId="1" applyNumberFormat="1" applyFont="1" applyFill="1" applyBorder="1" applyAlignment="1">
      <alignment horizontal="center" vertical="center" shrinkToFit="1"/>
    </xf>
    <xf numFmtId="1" fontId="6" fillId="5" borderId="5" xfId="0" applyNumberFormat="1" applyFont="1" applyFill="1" applyBorder="1" applyAlignment="1">
      <alignment horizontal="center" vertical="center" shrinkToFit="1"/>
    </xf>
    <xf numFmtId="166" fontId="9" fillId="5" borderId="5" xfId="1" applyNumberFormat="1" applyFont="1" applyFill="1" applyBorder="1" applyAlignment="1">
      <alignment horizontal="center" vertical="center" shrinkToFit="1"/>
    </xf>
    <xf numFmtId="170" fontId="0" fillId="0" borderId="0" xfId="1" applyNumberFormat="1" applyFont="1"/>
    <xf numFmtId="37" fontId="9" fillId="0" borderId="0" xfId="1" applyNumberFormat="1" applyFont="1" applyFill="1" applyBorder="1" applyAlignment="1">
      <alignment horizontal="center" vertical="center" shrinkToFit="1"/>
    </xf>
    <xf numFmtId="167" fontId="9" fillId="0" borderId="0" xfId="1" applyNumberFormat="1" applyFont="1" applyFill="1" applyBorder="1" applyAlignment="1">
      <alignment horizontal="center" vertical="center" shrinkToFit="1"/>
    </xf>
    <xf numFmtId="0" fontId="16" fillId="0" borderId="0" xfId="0" applyFont="1" applyAlignment="1">
      <alignment horizontal="left"/>
    </xf>
    <xf numFmtId="0" fontId="16" fillId="0" borderId="0" xfId="0" applyFont="1" applyAlignment="1">
      <alignment horizontal="right"/>
    </xf>
    <xf numFmtId="171" fontId="16" fillId="0" borderId="0" xfId="0" applyNumberFormat="1" applyFont="1" applyAlignment="1">
      <alignment horizontal="left"/>
    </xf>
    <xf numFmtId="172" fontId="16" fillId="0" borderId="0" xfId="0" applyNumberFormat="1" applyFont="1" applyAlignment="1">
      <alignment horizontal="left"/>
    </xf>
    <xf numFmtId="173" fontId="16" fillId="0" borderId="0" xfId="0" applyNumberFormat="1" applyFont="1" applyAlignment="1">
      <alignment horizontal="left"/>
    </xf>
    <xf numFmtId="174" fontId="16" fillId="0" borderId="0" xfId="0" applyNumberFormat="1" applyFont="1" applyAlignment="1">
      <alignment horizontal="left"/>
    </xf>
    <xf numFmtId="14" fontId="16" fillId="0" borderId="0" xfId="0" applyNumberFormat="1" applyFont="1" applyAlignment="1">
      <alignment horizontal="right"/>
    </xf>
    <xf numFmtId="14" fontId="16" fillId="0" borderId="0" xfId="0" applyNumberFormat="1" applyFont="1" applyAlignment="1">
      <alignment horizontal="left"/>
    </xf>
    <xf numFmtId="14" fontId="0" fillId="0" borderId="0" xfId="0" applyNumberFormat="1"/>
    <xf numFmtId="0" fontId="15" fillId="0" borderId="0" xfId="0" applyFont="1" applyAlignment="1">
      <alignment horizontal="center" vertical="center"/>
    </xf>
    <xf numFmtId="0" fontId="9" fillId="0" borderId="7" xfId="0" applyFont="1" applyBorder="1" applyAlignment="1">
      <alignment horizontal="center" vertical="center" shrinkToFit="1"/>
    </xf>
    <xf numFmtId="0" fontId="12" fillId="0" borderId="7" xfId="0" applyFont="1" applyBorder="1" applyAlignment="1">
      <alignment horizontal="center" vertical="center"/>
    </xf>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0" fillId="0" borderId="0" xfId="0" applyNumberFormat="1"/>
    <xf numFmtId="0" fontId="3" fillId="0" borderId="0" xfId="0" applyNumberFormat="1" applyFont="1" applyAlignment="1">
      <alignment horizontal="center" vertical="center"/>
    </xf>
    <xf numFmtId="0" fontId="8" fillId="5" borderId="0" xfId="0" applyFont="1" applyFill="1" applyAlignment="1">
      <alignment horizontal="center" vertical="center" wrapText="1"/>
    </xf>
    <xf numFmtId="164" fontId="7" fillId="5" borderId="0" xfId="1" applyNumberFormat="1" applyFont="1" applyFill="1" applyBorder="1" applyAlignment="1">
      <alignment horizontal="center" vertical="center" wrapText="1"/>
    </xf>
    <xf numFmtId="165" fontId="8" fillId="5" borderId="0" xfId="1" applyNumberFormat="1" applyFont="1" applyFill="1" applyAlignment="1">
      <alignment horizontal="center" vertical="center" wrapText="1"/>
    </xf>
  </cellXfs>
  <cellStyles count="3">
    <cellStyle name="Comma" xfId="1" builtinId="3"/>
    <cellStyle name="Normal" xfId="0" builtinId="0"/>
    <cellStyle name="Percent" xfId="2" builtinId="5"/>
  </cellStyles>
  <dxfs count="47">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numFmt numFmtId="0" formatCode="General"/>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Tahoma"/>
        <family val="2"/>
        <scheme val="none"/>
      </font>
      <numFmt numFmtId="0" formatCode="General"/>
      <alignment horizontal="center" vertical="center" textRotation="0" wrapText="0" indent="0" justifyLastLine="0" shrinkToFit="0" readingOrder="0"/>
    </dxf>
    <dxf>
      <numFmt numFmtId="0" formatCode="General"/>
    </dxf>
    <dxf>
      <font>
        <color rgb="FF006100"/>
      </font>
      <fill>
        <patternFill>
          <bgColor rgb="FFC6EFCE"/>
        </patternFill>
      </fill>
    </dxf>
    <dxf>
      <font>
        <color rgb="FF9C0006"/>
      </font>
      <fill>
        <patternFill>
          <bgColor rgb="FFFFC7CE"/>
        </patternFill>
      </fill>
    </dxf>
    <dxf>
      <font>
        <color theme="5" tint="-0.24994659260841701"/>
      </font>
      <fill>
        <patternFill>
          <bgColor theme="5" tint="-0.499984740745262"/>
        </patternFill>
      </fill>
    </dxf>
    <dxf>
      <font>
        <color theme="0"/>
      </font>
      <fill>
        <patternFill>
          <bgColor theme="0" tint="-0.34998626667073579"/>
        </patternFill>
      </fill>
    </dxf>
    <dxf>
      <font>
        <color rgb="FF9C0006"/>
      </font>
      <fill>
        <patternFill>
          <bgColor rgb="FFFFC7CE"/>
        </patternFill>
      </fill>
    </dxf>
    <dxf>
      <font>
        <color rgb="FF9C0006"/>
      </font>
      <fill>
        <patternFill>
          <bgColor rgb="FFFFC7CE"/>
        </patternFill>
      </fill>
    </dxf>
    <dxf>
      <font>
        <color theme="5" tint="-0.24994659260841701"/>
      </font>
      <fill>
        <patternFill>
          <bgColor theme="5" tint="-0.499984740745262"/>
        </patternFill>
      </fill>
    </dxf>
    <dxf>
      <font>
        <color theme="0"/>
      </font>
      <fill>
        <patternFill>
          <bgColor theme="0" tint="-0.34998626667073579"/>
        </patternFill>
      </fill>
    </dxf>
    <dxf>
      <font>
        <color theme="1"/>
      </font>
      <fill>
        <patternFill>
          <bgColor theme="5" tint="0.79998168889431442"/>
        </patternFill>
      </fill>
    </dxf>
    <dxf>
      <font>
        <color theme="5" tint="-0.24994659260841701"/>
      </font>
      <fill>
        <patternFill>
          <bgColor theme="5" tint="-0.499984740745262"/>
        </patternFill>
      </fill>
    </dxf>
    <dxf>
      <font>
        <color theme="5" tint="-0.24994659260841701"/>
      </font>
      <fill>
        <patternFill>
          <bgColor theme="5" tint="-0.499984740745262"/>
        </patternFill>
      </fill>
    </dxf>
    <dxf>
      <font>
        <color theme="0"/>
      </font>
      <fill>
        <patternFill>
          <bgColor theme="0" tint="-0.3499862666707357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4" formatCode="_(* #,##0_);_(* \(#,##0\);_(* &quot;-&quot;??_);_(@_)"/>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27" formatCode="m/d/yyyy\ h: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theme="1"/>
        <name val="Tahoma"/>
        <family val="2"/>
        <scheme val="none"/>
      </font>
      <alignment horizontal="center" vertical="center" textRotation="0" wrapText="0" indent="0" justifyLastLine="0" shrinkToFit="0" readingOrder="0"/>
    </dxf>
    <dxf>
      <font>
        <strike val="0"/>
        <outline val="0"/>
        <shadow val="0"/>
        <u val="none"/>
        <vertAlign val="baseline"/>
        <sz val="10"/>
        <color theme="1"/>
        <name val="Tahoma"/>
        <family val="2"/>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86968</xdr:colOff>
      <xdr:row>0</xdr:row>
      <xdr:rowOff>72475</xdr:rowOff>
    </xdr:from>
    <xdr:to>
      <xdr:col>1</xdr:col>
      <xdr:colOff>1126434</xdr:colOff>
      <xdr:row>0</xdr:row>
      <xdr:rowOff>289892</xdr:rowOff>
    </xdr:to>
    <xdr:sp macro="[0]!ExportSelectedRangesToNewFile" textlink="">
      <xdr:nvSpPr>
        <xdr:cNvPr id="2" name="Rectangle: Rounded Corners 1">
          <a:extLst>
            <a:ext uri="{FF2B5EF4-FFF2-40B4-BE49-F238E27FC236}">
              <a16:creationId xmlns:a16="http://schemas.microsoft.com/office/drawing/2014/main" id="{059B322F-AF0C-66CB-6A54-F571CBE66DF0}"/>
            </a:ext>
          </a:extLst>
        </xdr:cNvPr>
        <xdr:cNvSpPr/>
      </xdr:nvSpPr>
      <xdr:spPr>
        <a:xfrm>
          <a:off x="931794" y="72475"/>
          <a:ext cx="1039466" cy="217417"/>
        </a:xfrm>
        <a:prstGeom prst="roundRect">
          <a:avLst/>
        </a:prstGeom>
        <a:solidFill>
          <a:schemeClr val="accent5">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Save</a:t>
          </a:r>
          <a:r>
            <a:rPr lang="en-US" sz="1100" baseline="0"/>
            <a:t> Selected</a:t>
          </a:r>
          <a:endParaRPr lang="en-US" sz="1100"/>
        </a:p>
      </xdr:txBody>
    </xdr:sp>
    <xdr:clientData/>
  </xdr:twoCellAnchor>
  <xdr:twoCellAnchor>
    <xdr:from>
      <xdr:col>1</xdr:col>
      <xdr:colOff>86967</xdr:colOff>
      <xdr:row>0</xdr:row>
      <xdr:rowOff>394667</xdr:rowOff>
    </xdr:from>
    <xdr:to>
      <xdr:col>1</xdr:col>
      <xdr:colOff>1125028</xdr:colOff>
      <xdr:row>0</xdr:row>
      <xdr:rowOff>595519</xdr:rowOff>
    </xdr:to>
    <xdr:sp macro="[0]!ApplyFactorOrValue" textlink="">
      <xdr:nvSpPr>
        <xdr:cNvPr id="3" name="Rectangle: Rounded Corners 2">
          <a:extLst>
            <a:ext uri="{FF2B5EF4-FFF2-40B4-BE49-F238E27FC236}">
              <a16:creationId xmlns:a16="http://schemas.microsoft.com/office/drawing/2014/main" id="{6828BC12-7648-0F70-EC56-1266A502947D}"/>
            </a:ext>
          </a:extLst>
        </xdr:cNvPr>
        <xdr:cNvSpPr/>
      </xdr:nvSpPr>
      <xdr:spPr>
        <a:xfrm>
          <a:off x="1048992" y="394667"/>
          <a:ext cx="1038061" cy="200852"/>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solidFill>
                <a:schemeClr val="accent6">
                  <a:lumMod val="40000"/>
                  <a:lumOff val="60000"/>
                </a:schemeClr>
              </a:solidFill>
            </a:rPr>
            <a:t>Change</a:t>
          </a:r>
          <a:r>
            <a:rPr lang="en-US" sz="1100" baseline="0">
              <a:solidFill>
                <a:schemeClr val="accent6">
                  <a:lumMod val="40000"/>
                  <a:lumOff val="60000"/>
                </a:schemeClr>
              </a:solidFill>
            </a:rPr>
            <a:t> Price</a:t>
          </a:r>
          <a:endParaRPr lang="en-US" sz="1100">
            <a:solidFill>
              <a:schemeClr val="accent6">
                <a:lumMod val="40000"/>
                <a:lumOff val="6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74543</xdr:colOff>
      <xdr:row>0</xdr:row>
      <xdr:rowOff>24848</xdr:rowOff>
    </xdr:from>
    <xdr:to>
      <xdr:col>6</xdr:col>
      <xdr:colOff>969065</xdr:colOff>
      <xdr:row>0</xdr:row>
      <xdr:rowOff>356152</xdr:rowOff>
    </xdr:to>
    <xdr:sp macro="[0]!InsertPersianDate_LastUpdate" textlink="">
      <xdr:nvSpPr>
        <xdr:cNvPr id="2" name="Rectangle: Rounded Corners 1">
          <a:extLst>
            <a:ext uri="{FF2B5EF4-FFF2-40B4-BE49-F238E27FC236}">
              <a16:creationId xmlns:a16="http://schemas.microsoft.com/office/drawing/2014/main" id="{68B8752A-4866-7828-1F81-5D7E6968A5E2}"/>
            </a:ext>
          </a:extLst>
        </xdr:cNvPr>
        <xdr:cNvSpPr/>
      </xdr:nvSpPr>
      <xdr:spPr>
        <a:xfrm>
          <a:off x="10668000" y="24848"/>
          <a:ext cx="894522" cy="331304"/>
        </a:xfrm>
        <a:prstGeom prst="round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Insert</a:t>
          </a:r>
          <a:r>
            <a:rPr lang="en-US" sz="1100" baseline="0"/>
            <a:t> Today</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F255E22-9CEB-47B1-B5C7-348D68FC7FA5}" autoFormatId="16" applyNumberFormats="0" applyBorderFormats="0" applyFontFormats="0" applyPatternFormats="0" applyAlignmentFormats="0" applyWidthHeightFormats="0">
  <queryTableRefresh nextId="843">
    <queryTableFields count="46">
      <queryTableField id="33" name="Source.Name" tableColumnId="19"/>
      <queryTableField id="1" name="post_title" tableColumnId="1"/>
      <queryTableField id="2" name="post_name" tableColumnId="2"/>
      <queryTableField id="3" name="post_parent" tableColumnId="3"/>
      <queryTableField id="4" name="ID" tableColumnId="4"/>
      <queryTableField id="34" name="post_content" tableColumnId="20"/>
      <queryTableField id="24" name="post_excerpt" tableColumnId="23"/>
      <queryTableField id="5" name="post_status" tableColumnId="5"/>
      <queryTableField id="35" name="post_password" tableColumnId="21"/>
      <queryTableField id="36" name="menu_order" tableColumnId="22"/>
      <queryTableField id="37" name="post_date" tableColumnId="24"/>
      <queryTableField id="38" name="post_author" tableColumnId="26"/>
      <queryTableField id="39" name="comment_status" tableColumnId="27"/>
      <queryTableField id="6" name="sku" tableColumnId="6"/>
      <queryTableField id="7" name="parent_sku" tableColumnId="7"/>
      <queryTableField id="8" name="children" tableColumnId="8"/>
      <queryTableField id="40" name="downloadable" tableColumnId="28"/>
      <queryTableField id="41" name="virtual" tableColumnId="29"/>
      <queryTableField id="9" name="stock" tableColumnId="9"/>
      <queryTableField id="10" name="regular_price" tableColumnId="10"/>
      <queryTableField id="11" name="sale_price" tableColumnId="11"/>
      <queryTableField id="12" name="weight" tableColumnId="12"/>
      <queryTableField id="13" name="length" tableColumnId="13"/>
      <queryTableField id="14" name="width" tableColumnId="14"/>
      <queryTableField id="15" name="height" tableColumnId="15"/>
      <queryTableField id="42" name="tax_class" tableColumnId="30"/>
      <queryTableField id="16" name="stock_status" tableColumnId="16"/>
      <queryTableField id="43" name="backorders" tableColumnId="31"/>
      <queryTableField id="44" name="sold_individually" tableColumnId="32"/>
      <queryTableField id="45" name="low_stock_amount" tableColumnId="33"/>
      <queryTableField id="46" name="manage_stock" tableColumnId="34"/>
      <queryTableField id="47" name="tax_status" tableColumnId="35"/>
      <queryTableField id="48" name="upsell_ids" tableColumnId="36"/>
      <queryTableField id="49" name="crosssell_ids" tableColumnId="37"/>
      <queryTableField id="50" name="featured" tableColumnId="38"/>
      <queryTableField id="51" name="purchase_note" tableColumnId="39"/>
      <queryTableField id="52" name="sale_price_dates_from" tableColumnId="40"/>
      <queryTableField id="53" name="sale_price_dates_to" tableColumnId="41"/>
      <queryTableField id="54" name="download_limit" tableColumnId="42"/>
      <queryTableField id="55" name="download_expiry" tableColumnId="43"/>
      <queryTableField id="56" name="product_url" tableColumnId="44"/>
      <queryTableField id="57" name="button_text" tableColumnId="45"/>
      <queryTableField id="17" name="images" tableColumnId="17"/>
      <queryTableField id="58" name="downloadable_files" tableColumnId="46"/>
      <queryTableField id="18" name="product_page_url" tableColumnId="18"/>
      <queryTableField id="27" name="pricing check" tableColumnId="25"/>
    </queryTableFields>
  </queryTableRefresh>
  <extLst>
    <ext xmlns:x15="http://schemas.microsoft.com/office/spreadsheetml/2010/11/main" uri="{883FBD77-0823-4a55-B5E3-86C4891E6966}">
      <x15:queryTable sourceDataName="Query - Exported File"/>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1E84EE-28DD-439E-8CEC-3564775A28D6}" name="Exported_File" displayName="Exported_File" ref="A1:AT1072" tableType="queryTable" totalsRowShown="0" headerRowDxfId="46" dataDxfId="45">
  <autoFilter ref="A1:AT1072" xr:uid="{891E84EE-28DD-439E-8CEC-3564775A28D6}">
    <filterColumn colId="1">
      <filters>
        <filter val="چسب پهن 7 سانتی شفاف | 90 یارد | مدل ZHAD (جانسون)"/>
        <filter val="چسب پهن بی صدا مدل ABCO آبکو | 90 یارد"/>
        <filter val="چسب پهن بی صدا مدل COMA کوما | 90 یارد"/>
        <filter val="چسب پهن بی صدا مدل OPTE اپتی | 90 یارد"/>
        <filter val="چسب پهن جانسون | رنگی"/>
        <filter val="چسب پهن جانسون | رنگی - آبی"/>
        <filter val="چسب پهن جانسون | رنگی - بنفش"/>
        <filter val="چسب پهن جانسون | رنگی - زرد"/>
        <filter val="چسب پهن جانسون | رنگی - سبز"/>
        <filter val="چسب پهن جانسون | رنگی - قرمز"/>
        <filter val="چسب پهن جانسون | رنگی - نارنجی"/>
        <filter val="چسب پهن شفاف Endica اندیکا آبی | 7 سانتی"/>
        <filter val="چسب پهن شفاف Toproll تاپ رول | 5 سانتی"/>
        <filter val="چسب پهن قهوه ای مدل Janson جانسون | 90 یارد"/>
        <filter val="چسب پهن کاغذی بی اثر (کرم) | مدل غزال"/>
        <filter val="چسب پهن کاغذی بی اثر (نارنجی) | مدل غزال"/>
        <filter val="چسب پهن مدل Endica اندیکا آبی | 90 یارد"/>
        <filter val="چسب پهن مدل Endica اندیکا زرد | 90 یارد"/>
        <filter val="چسب پهن مدل Endica اندیکا سبز | 90 یارد"/>
        <filter val="چسب پهن مدل Endica اندیکا قرمز | 90 یارد"/>
        <filter val="چسب پهن مدل Guess گس | 90 یارد"/>
        <filter val="چسب پهن مدل HM بیصدا | 90 یارد"/>
        <filter val="چسب پهن مدل Janson جانسون | 90 یارد"/>
        <filter val="چسب پهن مدل Media مدیا | 90 یارد"/>
        <filter val="چسب پهن مدل OPTE اپتی | 90 یارد"/>
        <filter val="چسب پهن مدل Persian پرشین | 90 یارد"/>
        <filter val="چسب پهن مدل Wonder واندر زرد | 180 یارد"/>
        <filter val="چسب پهن مدل Wonder واندر زرد | 90 یارد"/>
        <filter val="چسب پهن مدل Wonder واندر سبز | 180 یارد"/>
        <filter val="چسب پهن مدل Wonder واندر سبز | 90 یارد"/>
      </filters>
    </filterColumn>
  </autoFilter>
  <sortState xmlns:xlrd2="http://schemas.microsoft.com/office/spreadsheetml/2017/richdata2" ref="A2:AT1072">
    <sortCondition descending="1" ref="B1:B1072"/>
  </sortState>
  <tableColumns count="46">
    <tableColumn id="19" xr3:uid="{A0A5D587-983F-4367-9189-1155FC8E2EAF}" uniqueName="19" name="Source.Name" queryTableFieldId="33" dataDxfId="19"/>
    <tableColumn id="1" xr3:uid="{95CD25EB-B03E-4275-B933-1E02783721EE}" uniqueName="1" name="post_title" queryTableFieldId="1" dataDxfId="18"/>
    <tableColumn id="2" xr3:uid="{2CB7E488-6634-45E7-8FE8-81185E5A8C15}" uniqueName="2" name="post_name" queryTableFieldId="2" dataDxfId="17"/>
    <tableColumn id="3" xr3:uid="{224AB912-7F2D-4ADB-9188-1CD99FF58C96}" uniqueName="3" name="post_parent" queryTableFieldId="3" dataDxfId="16"/>
    <tableColumn id="4" xr3:uid="{64538F03-3A09-4680-97CA-B08DBEBF119F}" uniqueName="4" name="ID" queryTableFieldId="4" dataDxfId="15"/>
    <tableColumn id="20" xr3:uid="{882F119B-130C-4B3C-B47D-AB009F65168D}" uniqueName="20" name="post_content" queryTableFieldId="34"/>
    <tableColumn id="23" xr3:uid="{52A4CE1D-BA69-4F81-98FD-B9003F953B91}" uniqueName="23" name="post_excerpt" queryTableFieldId="24" dataDxfId="14"/>
    <tableColumn id="5" xr3:uid="{F8C9B864-AEDD-48FD-9FEC-73D36FF95E7C}" uniqueName="5" name="post_status" queryTableFieldId="5" dataDxfId="13"/>
    <tableColumn id="21" xr3:uid="{DF7849FB-13D5-4B58-AD89-F6551507B46E}" uniqueName="21" name="post_password" queryTableFieldId="35"/>
    <tableColumn id="22" xr3:uid="{C1A5DF90-2AAB-4947-A5FE-DC30D36AAE8B}" uniqueName="22" name="menu_order" queryTableFieldId="36"/>
    <tableColumn id="24" xr3:uid="{5E5C73CC-2430-4111-BBDB-6A2A754659A0}" uniqueName="24" name="post_date" queryTableFieldId="37"/>
    <tableColumn id="26" xr3:uid="{706E73AF-91C7-4DEF-936A-60E220AFB2E7}" uniqueName="26" name="post_author" queryTableFieldId="38"/>
    <tableColumn id="27" xr3:uid="{F1999A81-C0B2-407E-8329-14DB79303EA2}" uniqueName="27" name="comment_status" queryTableFieldId="39"/>
    <tableColumn id="6" xr3:uid="{EF1413BC-5898-48DE-BB62-9CF2B991D28C}" uniqueName="6" name="sku" queryTableFieldId="6" dataDxfId="12"/>
    <tableColumn id="7" xr3:uid="{BC8B7671-6C72-480E-BA7C-D56959B605EE}" uniqueName="7" name="parent_sku" queryTableFieldId="7" dataDxfId="11"/>
    <tableColumn id="8" xr3:uid="{3A768AD3-1AB1-445C-95E6-9E560026EEE8}" uniqueName="8" name="children" queryTableFieldId="8" dataDxfId="10"/>
    <tableColumn id="28" xr3:uid="{83ED5DB2-634D-4BFF-ABAA-C64D9FE518DB}" uniqueName="28" name="downloadable" queryTableFieldId="40"/>
    <tableColumn id="29" xr3:uid="{78F70463-AFD6-46C1-BCD8-B8DDD4B3E934}" uniqueName="29" name="virtual" queryTableFieldId="41"/>
    <tableColumn id="9" xr3:uid="{4D1EC854-6D93-41CB-84C5-C4BACBF94CBD}" uniqueName="9" name="stock" queryTableFieldId="9" dataDxfId="9"/>
    <tableColumn id="10" xr3:uid="{002393BF-D8D1-44EA-BBE0-A810D97A916D}" uniqueName="10" name="regular_price" queryTableFieldId="10" dataDxfId="8"/>
    <tableColumn id="11" xr3:uid="{E209430D-27BE-49F3-8E6C-4A2B8C05B64C}" uniqueName="11" name="sale_price" queryTableFieldId="11" dataDxfId="7"/>
    <tableColumn id="12" xr3:uid="{5BAE7699-0302-47F5-ACF4-FCD0B1B5F0B7}" uniqueName="12" name="weight" queryTableFieldId="12" dataDxfId="6"/>
    <tableColumn id="13" xr3:uid="{141162DA-2563-4126-9DDD-30C4D6FE674E}" uniqueName="13" name="length" queryTableFieldId="13" dataDxfId="5"/>
    <tableColumn id="14" xr3:uid="{A4C33D22-5D44-4762-B5A3-7B6909B944DE}" uniqueName="14" name="width" queryTableFieldId="14" dataDxfId="4"/>
    <tableColumn id="15" xr3:uid="{91B8CD6B-C224-4015-83BE-B5074073399A}" uniqueName="15" name="height" queryTableFieldId="15" dataDxfId="3"/>
    <tableColumn id="30" xr3:uid="{1FA54C0E-7F8C-4ECF-9FC9-7E4355B40C40}" uniqueName="30" name="tax_class" queryTableFieldId="42"/>
    <tableColumn id="16" xr3:uid="{3BDD58DF-D40B-45BF-A5D7-1443C7312E29}" uniqueName="16" name="stock_status" queryTableFieldId="16" dataDxfId="2"/>
    <tableColumn id="31" xr3:uid="{2952D0CB-FFE9-449A-88BE-C75294305589}" uniqueName="31" name="backorders" queryTableFieldId="43"/>
    <tableColumn id="32" xr3:uid="{56FE029E-08DB-494C-898A-D342693BDA38}" uniqueName="32" name="sold_individually" queryTableFieldId="44"/>
    <tableColumn id="33" xr3:uid="{B53F525C-2D33-411E-B9E6-5F3DB56D90AE}" uniqueName="33" name="low_stock_amount" queryTableFieldId="45"/>
    <tableColumn id="34" xr3:uid="{CD3CC70F-AEA7-45B0-9A12-35988F33F064}" uniqueName="34" name="manage_stock" queryTableFieldId="46"/>
    <tableColumn id="35" xr3:uid="{5C7EEBE9-1E0C-4455-8841-CBD1B79FA934}" uniqueName="35" name="tax_status" queryTableFieldId="47"/>
    <tableColumn id="36" xr3:uid="{52EAF3A8-C796-4E5D-BD39-300C08935138}" uniqueName="36" name="upsell_ids" queryTableFieldId="48"/>
    <tableColumn id="37" xr3:uid="{A7881C3A-9E66-4905-85B1-9E8B88D2E729}" uniqueName="37" name="crosssell_ids" queryTableFieldId="49"/>
    <tableColumn id="38" xr3:uid="{957FED18-935A-461F-826C-D3FDC6BD6DB6}" uniqueName="38" name="featured" queryTableFieldId="50"/>
    <tableColumn id="39" xr3:uid="{1F808B93-A1F5-4208-83EC-AF7C391ABF9B}" uniqueName="39" name="purchase_note" queryTableFieldId="51"/>
    <tableColumn id="40" xr3:uid="{C16C55E4-CF3D-4A0B-B3F5-3C8F57C413E5}" uniqueName="40" name="sale_price_dates_from" queryTableFieldId="52"/>
    <tableColumn id="41" xr3:uid="{F96F7FBE-2910-4129-8458-6E3653E5F9C2}" uniqueName="41" name="sale_price_dates_to" queryTableFieldId="53"/>
    <tableColumn id="42" xr3:uid="{99DC1B07-B6D3-4F2C-B816-009DA70326A6}" uniqueName="42" name="download_limit" queryTableFieldId="54"/>
    <tableColumn id="43" xr3:uid="{A79EB525-0BEB-4665-A4BD-258001D3ED9B}" uniqueName="43" name="download_expiry" queryTableFieldId="55"/>
    <tableColumn id="44" xr3:uid="{360CDDF6-E909-4BC0-94CF-FB50A333FAD0}" uniqueName="44" name="product_url" queryTableFieldId="56"/>
    <tableColumn id="45" xr3:uid="{2C376B28-07A6-49E0-838F-DC3D486C4725}" uniqueName="45" name="button_text" queryTableFieldId="57"/>
    <tableColumn id="17" xr3:uid="{88A7DE42-30D7-4330-AF47-8FD4290A62C9}" uniqueName="17" name="images" queryTableFieldId="17" dataDxfId="1"/>
    <tableColumn id="46" xr3:uid="{49F50037-2369-47F3-BB6D-C3661B0D709D}" uniqueName="46" name="downloadable_files" queryTableFieldId="58"/>
    <tableColumn id="18" xr3:uid="{C690A341-C8FA-4949-B837-73C880970684}" uniqueName="18" name="product_page_url" queryTableFieldId="18" dataDxfId="0"/>
    <tableColumn id="25" xr3:uid="{1962DE8B-FEFD-4DD1-8A05-6F3AA9CA7FC5}" uniqueName="25" name="pricing check" queryTableField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FA23BC-EC53-40CE-ABBC-A0168DE3F471}" name="Table3" displayName="Table3" ref="A1:G3" totalsRowShown="0" headerRowDxfId="44" dataDxfId="43">
  <tableColumns count="7">
    <tableColumn id="1" xr3:uid="{F2828683-1324-40DD-8CAB-EC9CE850BDF5}" name="ID" dataDxfId="42"/>
    <tableColumn id="2" xr3:uid="{1E282C1C-461B-4006-B5DC-C84BF6FF33A7}" name="Date - Time" dataDxfId="41"/>
    <tableColumn id="3" xr3:uid="{08F686AB-DA39-409B-8395-8EB0C99E02D1}" name="Last" dataDxfId="40" dataCellStyle="Comma"/>
    <tableColumn id="4" xr3:uid="{1B7BA590-07EB-4D7A-AD09-FFDF04788EAD}" name="New" dataDxfId="39" dataCellStyle="Comma"/>
    <tableColumn id="5" xr3:uid="{6B114E96-9DFF-46EC-BBCB-FA1119D56D59}" name="Value" dataDxfId="38" dataCellStyle="Comma"/>
    <tableColumn id="6" xr3:uid="{43BD83CB-6317-475A-B59E-282BA5DCEF34}" name="Decimal" dataDxfId="37" dataCellStyle="Percent"/>
    <tableColumn id="7" xr3:uid="{69C06380-1BEB-401F-9BFF-F4D09466A589}" name="Prod Name" dataDxfId="36" dataCellStyle="Comma">
      <calculatedColumnFormula>VLOOKUP(Table3[[#This Row],[ID]],Pricing!A:B,2,FALSE)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3739F-D66C-43F9-8399-A061B703FDA6}">
  <sheetPr codeName="Sheet1" filterMode="1"/>
  <dimension ref="A1:AC716"/>
  <sheetViews>
    <sheetView showGridLines="0" zoomScale="115" zoomScaleNormal="115" zoomScaleSheetLayoutView="115" workbookViewId="0">
      <pane ySplit="1" topLeftCell="A329" activePane="bottomLeft" state="frozen"/>
      <selection pane="bottomLeft" activeCell="B1" sqref="B1"/>
    </sheetView>
  </sheetViews>
  <sheetFormatPr defaultRowHeight="15" x14ac:dyDescent="0.25"/>
  <cols>
    <col min="1" max="1" width="16.7109375" style="118" customWidth="1"/>
    <col min="2" max="2" width="53.140625" style="105" customWidth="1"/>
    <col min="3" max="3" width="14.85546875" style="84" customWidth="1"/>
    <col min="4" max="4" width="13.28515625" style="72" customWidth="1"/>
    <col min="5" max="5" width="13.28515625" style="67" customWidth="1"/>
    <col min="6" max="6" width="4.7109375" style="34" hidden="1" customWidth="1"/>
    <col min="7" max="7" width="6" style="186" customWidth="1"/>
    <col min="8" max="8" width="15.5703125" style="76" customWidth="1"/>
    <col min="9" max="9" width="16.140625" style="56" customWidth="1"/>
    <col min="10" max="10" width="7.5703125" style="79" customWidth="1"/>
    <col min="11" max="11" width="15.140625" style="36" customWidth="1"/>
    <col min="12" max="12" width="9.42578125" style="36" customWidth="1"/>
    <col min="13" max="13" width="11" style="156" customWidth="1"/>
    <col min="14" max="14" width="11.5703125" style="151" customWidth="1"/>
    <col min="15" max="15" width="11.5703125" style="58" customWidth="1"/>
    <col min="16" max="16" width="11.5703125" style="59" customWidth="1"/>
    <col min="17" max="17" width="6.5703125" style="60" customWidth="1"/>
    <col min="18" max="20" width="6.5703125" style="42" customWidth="1"/>
    <col min="21" max="21" width="30.42578125" style="16" customWidth="1"/>
    <col min="22" max="22" width="12.7109375" style="42" customWidth="1"/>
    <col min="23" max="23" width="11.7109375" style="42" customWidth="1"/>
    <col min="24" max="24" width="11.7109375" style="39" customWidth="1"/>
    <col min="25" max="25" width="11.7109375" style="40" customWidth="1"/>
    <col min="26" max="26" width="11.7109375" style="145" customWidth="1"/>
    <col min="27" max="29" width="11.42578125" style="35" customWidth="1"/>
    <col min="30" max="16384" width="9.140625" style="42"/>
  </cols>
  <sheetData>
    <row r="1" spans="1:29" s="15" customFormat="1" ht="51.75" customHeight="1" x14ac:dyDescent="0.25">
      <c r="A1" s="248" t="s">
        <v>6</v>
      </c>
      <c r="B1" s="249" t="s">
        <v>7</v>
      </c>
      <c r="C1" s="10" t="s">
        <v>4323</v>
      </c>
      <c r="D1" s="70" t="s">
        <v>4326</v>
      </c>
      <c r="E1" s="65" t="s">
        <v>4324</v>
      </c>
      <c r="F1" s="8" t="s">
        <v>7</v>
      </c>
      <c r="G1" s="181" t="s">
        <v>5</v>
      </c>
      <c r="H1" s="74" t="s">
        <v>4</v>
      </c>
      <c r="I1" s="69" t="s">
        <v>0</v>
      </c>
      <c r="J1" s="77" t="s">
        <v>1</v>
      </c>
      <c r="K1" s="9" t="s">
        <v>2</v>
      </c>
      <c r="L1" s="9" t="s">
        <v>1222</v>
      </c>
      <c r="M1" s="188" t="s">
        <v>3</v>
      </c>
      <c r="N1" s="146" t="s">
        <v>94</v>
      </c>
      <c r="O1" s="12" t="s">
        <v>94</v>
      </c>
      <c r="P1" s="13" t="s">
        <v>3588</v>
      </c>
      <c r="Q1" s="14" t="s">
        <v>95</v>
      </c>
      <c r="R1" s="15" t="s">
        <v>96</v>
      </c>
      <c r="S1" s="15" t="s">
        <v>97</v>
      </c>
      <c r="T1" s="15" t="s">
        <v>98</v>
      </c>
      <c r="U1" s="16" t="s">
        <v>110</v>
      </c>
      <c r="V1" s="15" t="s">
        <v>111</v>
      </c>
      <c r="W1" s="17" t="s">
        <v>107</v>
      </c>
      <c r="X1" s="18" t="s">
        <v>107</v>
      </c>
      <c r="Y1" s="19" t="s">
        <v>773</v>
      </c>
      <c r="Z1" s="250" t="s">
        <v>773</v>
      </c>
      <c r="AA1" s="11" t="s">
        <v>3045</v>
      </c>
      <c r="AB1" s="11" t="s">
        <v>3373</v>
      </c>
      <c r="AC1" s="11" t="s">
        <v>101</v>
      </c>
    </row>
    <row r="2" spans="1:29" s="93" customFormat="1" ht="14.25" hidden="1" customHeight="1" x14ac:dyDescent="0.25">
      <c r="A2" s="86">
        <v>10017869615</v>
      </c>
      <c r="B2" s="87" t="str">
        <f>INDEX(Exported!$1:$1048576,MATCH($A2,Exported!E:E,0),MATCH(B$1,Exported!$1:$1,0))</f>
        <v>بالشتک مدل بیسکویتی - دایره ای</v>
      </c>
      <c r="C2" s="88">
        <v>10017869615</v>
      </c>
      <c r="D2" s="89">
        <f>VLOOKUP(C2,PriceRelations!A:D,4,FALSE)</f>
        <v>190000</v>
      </c>
      <c r="E2" s="90">
        <v>1</v>
      </c>
      <c r="F2" s="91"/>
      <c r="G2" s="182">
        <v>1</v>
      </c>
      <c r="H2" s="93" t="s">
        <v>91</v>
      </c>
      <c r="I2" s="92">
        <f>D2*E2</f>
        <v>190000</v>
      </c>
      <c r="J2" s="94">
        <v>1</v>
      </c>
      <c r="K2" s="95"/>
      <c r="L2" s="95"/>
      <c r="M2" s="153">
        <v>0.95</v>
      </c>
      <c r="N2" s="147" t="str">
        <f>INDEX(Exported!$1:$1048576,MATCH($A2,Exported!E:E,0),MATCH(N$1,Exported!$1:$1,0))</f>
        <v>370500</v>
      </c>
      <c r="O2" s="96">
        <f>IF(I2*(1+M2)&gt;2500000,_xlfn.CEILING.MATH(I2*(1+M2),5000),IF(I2*(1+M2)&gt;1500000,_xlfn.CEILING.MATH(I2*(1+M2),1000),_xlfn.CEILING.MATH(I2*(1+M2),500)))</f>
        <v>370500</v>
      </c>
      <c r="P2" s="97">
        <f t="shared" ref="P2:P64" si="0">O2/N2</f>
        <v>1</v>
      </c>
      <c r="Q2" s="98" t="e">
        <f>INDEX(Exported!$1:$1048576,MATCH($A2,Exported!$D:$D,0),MATCH(Q$1,Exported!$1:$1,0))</f>
        <v>#N/A</v>
      </c>
      <c r="R2" s="99" t="e">
        <f>INDEX(Exported!$1:$1048576,MATCH($A2,Exported!$D:$D,0),MATCH(R$1,Exported!$1:$1,0))</f>
        <v>#N/A</v>
      </c>
      <c r="S2" s="99" t="e">
        <f>INDEX(Exported!$1:$1048576,MATCH($A2,Exported!$D:$D,0),MATCH(S$1,Exported!$1:$1,0))</f>
        <v>#N/A</v>
      </c>
      <c r="T2" s="99" t="e">
        <f>INDEX(Exported!$1:$1048576,MATCH($A2,Exported!$D:$D,0),MATCH(T$1,Exported!$1:$1,0))</f>
        <v>#N/A</v>
      </c>
      <c r="U2" s="99" t="e">
        <f>INDEX(Exported!$1:$1048576,MATCH($A2,Exported!$D:$D,0),MATCH(U$1,Exported!$1:$1,0))</f>
        <v>#N/A</v>
      </c>
      <c r="V2" s="99" t="e">
        <f>INDEX(Exported!$1:$1048576,MATCH($A2,Exported!$D:$D,0),MATCH(V$1,Exported!$1:$1,0))</f>
        <v>#N/A</v>
      </c>
      <c r="W2" s="99" t="e">
        <f>INDEX(Exported!$1:$1048576,MATCH($A2,Exported!$D:$D,0),MATCH(W$1,Exported!$1:$1,0))</f>
        <v>#N/A</v>
      </c>
      <c r="X2" s="100"/>
      <c r="Y2" s="101" t="e">
        <f>INDEX(Exported!$1:$1048576,MATCH($A2,Exported!$D:$D,0),MATCH(Y$1,Exported!$1:$1,0))</f>
        <v>#N/A</v>
      </c>
      <c r="Z2" s="102"/>
      <c r="AA2" s="103"/>
      <c r="AB2" s="103" t="s">
        <v>3374</v>
      </c>
      <c r="AC2" s="99" t="e">
        <f>INDEX(Exported!$1:$1048576,MATCH($A2,Exported!$D:$D,0),MATCH(AC$1,Exported!$1:$1,0))</f>
        <v>#N/A</v>
      </c>
    </row>
    <row r="3" spans="1:29" s="111" customFormat="1" ht="14.25" hidden="1" customHeight="1" x14ac:dyDescent="0.25">
      <c r="A3" s="104">
        <v>10017869616</v>
      </c>
      <c r="B3" s="105" t="str">
        <f>INDEX(Exported!$1:$1048576,MATCH($A3,Exported!E:E,0),MATCH(B$1,Exported!$1:$1,0))</f>
        <v>بالشتک مدل بیسکویتی - دایره ای - قهوه ای</v>
      </c>
      <c r="C3" s="106">
        <v>10017869615</v>
      </c>
      <c r="D3" s="107">
        <f>VLOOKUP(C3,PriceRelations!A:D,4,FALSE)</f>
        <v>190000</v>
      </c>
      <c r="E3" s="108">
        <v>1</v>
      </c>
      <c r="F3" s="109"/>
      <c r="G3" s="183">
        <v>1</v>
      </c>
      <c r="H3" s="111" t="s">
        <v>91</v>
      </c>
      <c r="I3" s="110">
        <f t="shared" ref="I3:I66" si="1">D3*E3</f>
        <v>190000</v>
      </c>
      <c r="J3" s="112">
        <v>1</v>
      </c>
      <c r="K3" s="113"/>
      <c r="L3" s="113"/>
      <c r="M3" s="154">
        <v>0.95</v>
      </c>
      <c r="N3" s="148" t="str">
        <f>INDEX(Exported!$1:$1048576,MATCH($A3,Exported!E:E,0),MATCH(N$1,Exported!$1:$1,0))</f>
        <v>370500</v>
      </c>
      <c r="O3" s="114">
        <f t="shared" ref="O3:O66" si="2">IF(I3*(1+M3)&gt;2500000,_xlfn.CEILING.MATH(I3*(1+M3),5000),IF(I3*(1+M3)&gt;1500000,_xlfn.CEILING.MATH(I3*(1+M3),1000),_xlfn.CEILING.MATH(I3*(1+M3),500)))</f>
        <v>370500</v>
      </c>
      <c r="P3" s="115">
        <f t="shared" si="0"/>
        <v>1</v>
      </c>
      <c r="Q3" s="116" t="e">
        <f>INDEX(Exported!$1:$1048576,MATCH($A3,Exported!$D:$D,0),MATCH(Q$1,Exported!$1:$1,0))</f>
        <v>#N/A</v>
      </c>
      <c r="R3" s="117" t="e">
        <f>INDEX(Exported!$1:$1048576,MATCH($A3,Exported!$D:$D,0),MATCH(R$1,Exported!$1:$1,0))</f>
        <v>#N/A</v>
      </c>
      <c r="S3" s="117" t="e">
        <f>INDEX(Exported!$1:$1048576,MATCH($A3,Exported!$D:$D,0),MATCH(S$1,Exported!$1:$1,0))</f>
        <v>#N/A</v>
      </c>
      <c r="T3" s="117" t="e">
        <f>INDEX(Exported!$1:$1048576,MATCH($A3,Exported!$D:$D,0),MATCH(T$1,Exported!$1:$1,0))</f>
        <v>#N/A</v>
      </c>
      <c r="U3" s="117" t="e">
        <f>INDEX(Exported!$1:$1048576,MATCH($A3,Exported!$D:$D,0),MATCH(U$1,Exported!$1:$1,0))</f>
        <v>#N/A</v>
      </c>
      <c r="V3" s="117" t="e">
        <f>INDEX(Exported!$1:$1048576,MATCH($A3,Exported!$D:$D,0),MATCH(V$1,Exported!$1:$1,0))</f>
        <v>#N/A</v>
      </c>
      <c r="W3" s="117" t="e">
        <f>INDEX(Exported!$1:$1048576,MATCH($A3,Exported!$D:$D,0),MATCH(W$1,Exported!$1:$1,0))</f>
        <v>#N/A</v>
      </c>
      <c r="X3" s="118"/>
      <c r="Y3" s="119" t="e">
        <f>INDEX(Exported!$1:$1048576,MATCH($A3,Exported!$D:$D,0),MATCH(Y$1,Exported!$1:$1,0))</f>
        <v>#N/A</v>
      </c>
      <c r="Z3" s="120"/>
      <c r="AA3" s="121"/>
      <c r="AB3" s="121" t="s">
        <v>3374</v>
      </c>
      <c r="AC3" s="117" t="e">
        <f>INDEX(Exported!$1:$1048576,MATCH($A3,Exported!$D:$D,0),MATCH(AC$1,Exported!$1:$1,0))</f>
        <v>#N/A</v>
      </c>
    </row>
    <row r="4" spans="1:29" s="111" customFormat="1" ht="14.25" hidden="1" customHeight="1" x14ac:dyDescent="0.25">
      <c r="A4" s="104">
        <v>10017869617</v>
      </c>
      <c r="B4" s="105" t="str">
        <f>INDEX(Exported!$1:$1048576,MATCH($A4,Exported!E:E,0),MATCH(B$1,Exported!$1:$1,0))</f>
        <v>بالشتک مدل بیسکویتی - دایره ای - کرم</v>
      </c>
      <c r="C4" s="106">
        <v>10017869615</v>
      </c>
      <c r="D4" s="107">
        <f>VLOOKUP(C4,PriceRelations!A:D,4,FALSE)</f>
        <v>190000</v>
      </c>
      <c r="E4" s="108">
        <v>1</v>
      </c>
      <c r="F4" s="109"/>
      <c r="G4" s="183">
        <v>1</v>
      </c>
      <c r="H4" s="111" t="s">
        <v>91</v>
      </c>
      <c r="I4" s="110">
        <f t="shared" si="1"/>
        <v>190000</v>
      </c>
      <c r="J4" s="112">
        <v>1</v>
      </c>
      <c r="K4" s="113"/>
      <c r="L4" s="113"/>
      <c r="M4" s="154">
        <v>0.95</v>
      </c>
      <c r="N4" s="148" t="str">
        <f>INDEX(Exported!$1:$1048576,MATCH($A4,Exported!E:E,0),MATCH(N$1,Exported!$1:$1,0))</f>
        <v>370500</v>
      </c>
      <c r="O4" s="114">
        <f t="shared" si="2"/>
        <v>370500</v>
      </c>
      <c r="P4" s="115">
        <f t="shared" si="0"/>
        <v>1</v>
      </c>
      <c r="Q4" s="116" t="e">
        <f>INDEX(Exported!$1:$1048576,MATCH($A4,Exported!$D:$D,0),MATCH(Q$1,Exported!$1:$1,0))</f>
        <v>#N/A</v>
      </c>
      <c r="R4" s="117" t="e">
        <f>INDEX(Exported!$1:$1048576,MATCH($A4,Exported!$D:$D,0),MATCH(R$1,Exported!$1:$1,0))</f>
        <v>#N/A</v>
      </c>
      <c r="S4" s="117" t="e">
        <f>INDEX(Exported!$1:$1048576,MATCH($A4,Exported!$D:$D,0),MATCH(S$1,Exported!$1:$1,0))</f>
        <v>#N/A</v>
      </c>
      <c r="T4" s="117" t="e">
        <f>INDEX(Exported!$1:$1048576,MATCH($A4,Exported!$D:$D,0),MATCH(T$1,Exported!$1:$1,0))</f>
        <v>#N/A</v>
      </c>
      <c r="U4" s="117" t="e">
        <f>INDEX(Exported!$1:$1048576,MATCH($A4,Exported!$D:$D,0),MATCH(U$1,Exported!$1:$1,0))</f>
        <v>#N/A</v>
      </c>
      <c r="V4" s="117" t="e">
        <f>INDEX(Exported!$1:$1048576,MATCH($A4,Exported!$D:$D,0),MATCH(V$1,Exported!$1:$1,0))</f>
        <v>#N/A</v>
      </c>
      <c r="W4" s="117" t="e">
        <f>INDEX(Exported!$1:$1048576,MATCH($A4,Exported!$D:$D,0),MATCH(W$1,Exported!$1:$1,0))</f>
        <v>#N/A</v>
      </c>
      <c r="X4" s="118"/>
      <c r="Y4" s="119" t="e">
        <f>INDEX(Exported!$1:$1048576,MATCH($A4,Exported!$D:$D,0),MATCH(Y$1,Exported!$1:$1,0))</f>
        <v>#N/A</v>
      </c>
      <c r="Z4" s="120"/>
      <c r="AA4" s="121"/>
      <c r="AB4" s="121" t="s">
        <v>3374</v>
      </c>
      <c r="AC4" s="117" t="e">
        <f>INDEX(Exported!$1:$1048576,MATCH($A4,Exported!$D:$D,0),MATCH(AC$1,Exported!$1:$1,0))</f>
        <v>#N/A</v>
      </c>
    </row>
    <row r="5" spans="1:29" s="111" customFormat="1" ht="14.25" hidden="1" customHeight="1" x14ac:dyDescent="0.25">
      <c r="A5" s="104">
        <v>10017867540</v>
      </c>
      <c r="B5" s="105" t="str">
        <f>INDEX(Exported!$1:$1048576,MATCH($A5,Exported!E:E,0),MATCH(B$1,Exported!$1:$1,0))</f>
        <v>بالشتک مدل بیسکویتی - مربع</v>
      </c>
      <c r="C5" s="106">
        <v>10017869615</v>
      </c>
      <c r="D5" s="107">
        <f>VLOOKUP(C5,PriceRelations!A:D,4,FALSE)</f>
        <v>190000</v>
      </c>
      <c r="E5" s="108">
        <v>1</v>
      </c>
      <c r="F5" s="109"/>
      <c r="G5" s="183">
        <v>1</v>
      </c>
      <c r="H5" s="111" t="s">
        <v>91</v>
      </c>
      <c r="I5" s="110">
        <f t="shared" si="1"/>
        <v>190000</v>
      </c>
      <c r="J5" s="112">
        <v>1</v>
      </c>
      <c r="K5" s="113"/>
      <c r="L5" s="113"/>
      <c r="M5" s="154">
        <v>0.95</v>
      </c>
      <c r="N5" s="148" t="str">
        <f>INDEX(Exported!$1:$1048576,MATCH($A5,Exported!E:E,0),MATCH(N$1,Exported!$1:$1,0))</f>
        <v>370500</v>
      </c>
      <c r="O5" s="114">
        <f t="shared" si="2"/>
        <v>370500</v>
      </c>
      <c r="P5" s="115">
        <f t="shared" si="0"/>
        <v>1</v>
      </c>
      <c r="Q5" s="116" t="e">
        <f>INDEX(Exported!$1:$1048576,MATCH($A5,Exported!$D:$D,0),MATCH(Q$1,Exported!$1:$1,0))</f>
        <v>#N/A</v>
      </c>
      <c r="R5" s="117" t="e">
        <f>INDEX(Exported!$1:$1048576,MATCH($A5,Exported!$D:$D,0),MATCH(R$1,Exported!$1:$1,0))</f>
        <v>#N/A</v>
      </c>
      <c r="S5" s="117" t="e">
        <f>INDEX(Exported!$1:$1048576,MATCH($A5,Exported!$D:$D,0),MATCH(S$1,Exported!$1:$1,0))</f>
        <v>#N/A</v>
      </c>
      <c r="T5" s="117" t="e">
        <f>INDEX(Exported!$1:$1048576,MATCH($A5,Exported!$D:$D,0),MATCH(T$1,Exported!$1:$1,0))</f>
        <v>#N/A</v>
      </c>
      <c r="U5" s="117" t="e">
        <f>INDEX(Exported!$1:$1048576,MATCH($A5,Exported!$D:$D,0),MATCH(U$1,Exported!$1:$1,0))</f>
        <v>#N/A</v>
      </c>
      <c r="V5" s="117" t="e">
        <f>INDEX(Exported!$1:$1048576,MATCH($A5,Exported!$D:$D,0),MATCH(V$1,Exported!$1:$1,0))</f>
        <v>#N/A</v>
      </c>
      <c r="W5" s="117" t="e">
        <f>INDEX(Exported!$1:$1048576,MATCH($A5,Exported!$D:$D,0),MATCH(W$1,Exported!$1:$1,0))</f>
        <v>#N/A</v>
      </c>
      <c r="X5" s="118"/>
      <c r="Y5" s="119" t="e">
        <f>INDEX(Exported!$1:$1048576,MATCH($A5,Exported!$D:$D,0),MATCH(Y$1,Exported!$1:$1,0))</f>
        <v>#N/A</v>
      </c>
      <c r="Z5" s="120"/>
      <c r="AA5" s="121"/>
      <c r="AB5" s="121" t="s">
        <v>3374</v>
      </c>
      <c r="AC5" s="117" t="e">
        <f>INDEX(Exported!$1:$1048576,MATCH($A5,Exported!$D:$D,0),MATCH(AC$1,Exported!$1:$1,0))</f>
        <v>#N/A</v>
      </c>
    </row>
    <row r="6" spans="1:29" s="111" customFormat="1" ht="14.25" hidden="1" customHeight="1" x14ac:dyDescent="0.25">
      <c r="A6" s="104">
        <v>10017867541</v>
      </c>
      <c r="B6" s="105" t="str">
        <f>INDEX(Exported!$1:$1048576,MATCH($A6,Exported!E:E,0),MATCH(B$1,Exported!$1:$1,0))</f>
        <v>بالشتک مدل بیسکویتی - مربع - قهوه ای</v>
      </c>
      <c r="C6" s="106">
        <v>10017869615</v>
      </c>
      <c r="D6" s="107">
        <f>VLOOKUP(C6,PriceRelations!A:D,4,FALSE)</f>
        <v>190000</v>
      </c>
      <c r="E6" s="108">
        <v>1</v>
      </c>
      <c r="F6" s="109"/>
      <c r="G6" s="183">
        <v>1</v>
      </c>
      <c r="H6" s="111" t="s">
        <v>91</v>
      </c>
      <c r="I6" s="110">
        <f t="shared" si="1"/>
        <v>190000</v>
      </c>
      <c r="J6" s="112">
        <v>1</v>
      </c>
      <c r="K6" s="113"/>
      <c r="L6" s="113"/>
      <c r="M6" s="154">
        <v>0.95</v>
      </c>
      <c r="N6" s="148" t="str">
        <f>INDEX(Exported!$1:$1048576,MATCH($A6,Exported!E:E,0),MATCH(N$1,Exported!$1:$1,0))</f>
        <v>370500</v>
      </c>
      <c r="O6" s="114">
        <f t="shared" si="2"/>
        <v>370500</v>
      </c>
      <c r="P6" s="115">
        <f t="shared" si="0"/>
        <v>1</v>
      </c>
      <c r="Q6" s="116" t="e">
        <f>INDEX(Exported!$1:$1048576,MATCH($A6,Exported!$D:$D,0),MATCH(Q$1,Exported!$1:$1,0))</f>
        <v>#N/A</v>
      </c>
      <c r="R6" s="117" t="e">
        <f>INDEX(Exported!$1:$1048576,MATCH($A6,Exported!$D:$D,0),MATCH(R$1,Exported!$1:$1,0))</f>
        <v>#N/A</v>
      </c>
      <c r="S6" s="117" t="e">
        <f>INDEX(Exported!$1:$1048576,MATCH($A6,Exported!$D:$D,0),MATCH(S$1,Exported!$1:$1,0))</f>
        <v>#N/A</v>
      </c>
      <c r="T6" s="117" t="e">
        <f>INDEX(Exported!$1:$1048576,MATCH($A6,Exported!$D:$D,0),MATCH(T$1,Exported!$1:$1,0))</f>
        <v>#N/A</v>
      </c>
      <c r="U6" s="117" t="e">
        <f>INDEX(Exported!$1:$1048576,MATCH($A6,Exported!$D:$D,0),MATCH(U$1,Exported!$1:$1,0))</f>
        <v>#N/A</v>
      </c>
      <c r="V6" s="117" t="e">
        <f>INDEX(Exported!$1:$1048576,MATCH($A6,Exported!$D:$D,0),MATCH(V$1,Exported!$1:$1,0))</f>
        <v>#N/A</v>
      </c>
      <c r="W6" s="117" t="e">
        <f>INDEX(Exported!$1:$1048576,MATCH($A6,Exported!$D:$D,0),MATCH(W$1,Exported!$1:$1,0))</f>
        <v>#N/A</v>
      </c>
      <c r="X6" s="118"/>
      <c r="Y6" s="119" t="e">
        <f>INDEX(Exported!$1:$1048576,MATCH($A6,Exported!$D:$D,0),MATCH(Y$1,Exported!$1:$1,0))</f>
        <v>#N/A</v>
      </c>
      <c r="Z6" s="120"/>
      <c r="AA6" s="121"/>
      <c r="AB6" s="121" t="s">
        <v>3374</v>
      </c>
      <c r="AC6" s="117" t="e">
        <f>INDEX(Exported!$1:$1048576,MATCH($A6,Exported!$D:$D,0),MATCH(AC$1,Exported!$1:$1,0))</f>
        <v>#N/A</v>
      </c>
    </row>
    <row r="7" spans="1:29" s="111" customFormat="1" ht="14.25" hidden="1" customHeight="1" x14ac:dyDescent="0.25">
      <c r="A7" s="104">
        <v>10017867542</v>
      </c>
      <c r="B7" s="105" t="str">
        <f>INDEX(Exported!$1:$1048576,MATCH($A7,Exported!E:E,0),MATCH(B$1,Exported!$1:$1,0))</f>
        <v>بالشتک مدل بیسکویتی - مربع - کرم</v>
      </c>
      <c r="C7" s="106">
        <v>10017869615</v>
      </c>
      <c r="D7" s="107">
        <f>VLOOKUP(C7,PriceRelations!A:D,4,FALSE)</f>
        <v>190000</v>
      </c>
      <c r="E7" s="108">
        <v>1</v>
      </c>
      <c r="F7" s="109"/>
      <c r="G7" s="183">
        <v>1</v>
      </c>
      <c r="H7" s="111" t="s">
        <v>91</v>
      </c>
      <c r="I7" s="110">
        <f t="shared" si="1"/>
        <v>190000</v>
      </c>
      <c r="J7" s="112">
        <v>1</v>
      </c>
      <c r="K7" s="113"/>
      <c r="L7" s="113"/>
      <c r="M7" s="154">
        <v>0.95</v>
      </c>
      <c r="N7" s="148" t="str">
        <f>INDEX(Exported!$1:$1048576,MATCH($A7,Exported!E:E,0),MATCH(N$1,Exported!$1:$1,0))</f>
        <v>370500</v>
      </c>
      <c r="O7" s="114">
        <f t="shared" si="2"/>
        <v>370500</v>
      </c>
      <c r="P7" s="115">
        <f t="shared" si="0"/>
        <v>1</v>
      </c>
      <c r="Q7" s="116" t="e">
        <f>INDEX(Exported!$1:$1048576,MATCH($A7,Exported!$D:$D,0),MATCH(Q$1,Exported!$1:$1,0))</f>
        <v>#N/A</v>
      </c>
      <c r="R7" s="117" t="e">
        <f>INDEX(Exported!$1:$1048576,MATCH($A7,Exported!$D:$D,0),MATCH(R$1,Exported!$1:$1,0))</f>
        <v>#N/A</v>
      </c>
      <c r="S7" s="117" t="e">
        <f>INDEX(Exported!$1:$1048576,MATCH($A7,Exported!$D:$D,0),MATCH(S$1,Exported!$1:$1,0))</f>
        <v>#N/A</v>
      </c>
      <c r="T7" s="117" t="e">
        <f>INDEX(Exported!$1:$1048576,MATCH($A7,Exported!$D:$D,0),MATCH(T$1,Exported!$1:$1,0))</f>
        <v>#N/A</v>
      </c>
      <c r="U7" s="117" t="e">
        <f>INDEX(Exported!$1:$1048576,MATCH($A7,Exported!$D:$D,0),MATCH(U$1,Exported!$1:$1,0))</f>
        <v>#N/A</v>
      </c>
      <c r="V7" s="117" t="e">
        <f>INDEX(Exported!$1:$1048576,MATCH($A7,Exported!$D:$D,0),MATCH(V$1,Exported!$1:$1,0))</f>
        <v>#N/A</v>
      </c>
      <c r="W7" s="117" t="e">
        <f>INDEX(Exported!$1:$1048576,MATCH($A7,Exported!$D:$D,0),MATCH(W$1,Exported!$1:$1,0))</f>
        <v>#N/A</v>
      </c>
      <c r="X7" s="118"/>
      <c r="Y7" s="119" t="e">
        <f>INDEX(Exported!$1:$1048576,MATCH($A7,Exported!$D:$D,0),MATCH(Y$1,Exported!$1:$1,0))</f>
        <v>#N/A</v>
      </c>
      <c r="Z7" s="120"/>
      <c r="AA7" s="121"/>
      <c r="AB7" s="121" t="s">
        <v>3374</v>
      </c>
      <c r="AC7" s="117" t="e">
        <f>INDEX(Exported!$1:$1048576,MATCH($A7,Exported!$D:$D,0),MATCH(AC$1,Exported!$1:$1,0))</f>
        <v>#N/A</v>
      </c>
    </row>
    <row r="8" spans="1:29" s="111" customFormat="1" ht="14.25" hidden="1" customHeight="1" x14ac:dyDescent="0.25">
      <c r="A8" s="104">
        <v>10017875532</v>
      </c>
      <c r="B8" s="105" t="str">
        <f>INDEX(Exported!$1:$1048576,MATCH($A8,Exported!E:E,0),MATCH(B$1,Exported!$1:$1,0))</f>
        <v>بالشتک مدل بیسکویتی ورژن پافی - مربع</v>
      </c>
      <c r="C8" s="106">
        <v>10017875532</v>
      </c>
      <c r="D8" s="107">
        <f>VLOOKUP(C8,PriceRelations!A:D,4,FALSE)</f>
        <v>370000</v>
      </c>
      <c r="E8" s="108">
        <v>1</v>
      </c>
      <c r="F8" s="109"/>
      <c r="G8" s="183">
        <v>1</v>
      </c>
      <c r="H8" s="111" t="s">
        <v>91</v>
      </c>
      <c r="I8" s="110">
        <f t="shared" si="1"/>
        <v>370000</v>
      </c>
      <c r="J8" s="112">
        <v>1</v>
      </c>
      <c r="K8" s="113"/>
      <c r="L8" s="113"/>
      <c r="M8" s="154">
        <v>1</v>
      </c>
      <c r="N8" s="148" t="str">
        <f>INDEX(Exported!$1:$1048576,MATCH($A8,Exported!E:E,0),MATCH(N$1,Exported!$1:$1,0))</f>
        <v>740000</v>
      </c>
      <c r="O8" s="114">
        <f t="shared" si="2"/>
        <v>740000</v>
      </c>
      <c r="P8" s="115">
        <f t="shared" si="0"/>
        <v>1</v>
      </c>
      <c r="Q8" s="116" t="e">
        <f>INDEX(Exported!$1:$1048576,MATCH($A8,Exported!$D:$D,0),MATCH(Q$1,Exported!$1:$1,0))</f>
        <v>#N/A</v>
      </c>
      <c r="R8" s="117" t="e">
        <f>INDEX(Exported!$1:$1048576,MATCH($A8,Exported!$D:$D,0),MATCH(R$1,Exported!$1:$1,0))</f>
        <v>#N/A</v>
      </c>
      <c r="S8" s="117" t="e">
        <f>INDEX(Exported!$1:$1048576,MATCH($A8,Exported!$D:$D,0),MATCH(S$1,Exported!$1:$1,0))</f>
        <v>#N/A</v>
      </c>
      <c r="T8" s="117" t="e">
        <f>INDEX(Exported!$1:$1048576,MATCH($A8,Exported!$D:$D,0),MATCH(T$1,Exported!$1:$1,0))</f>
        <v>#N/A</v>
      </c>
      <c r="U8" s="117" t="e">
        <f>INDEX(Exported!$1:$1048576,MATCH($A8,Exported!$D:$D,0),MATCH(U$1,Exported!$1:$1,0))</f>
        <v>#N/A</v>
      </c>
      <c r="V8" s="117" t="e">
        <f>INDEX(Exported!$1:$1048576,MATCH($A8,Exported!$D:$D,0),MATCH(V$1,Exported!$1:$1,0))</f>
        <v>#N/A</v>
      </c>
      <c r="W8" s="117" t="e">
        <f>INDEX(Exported!$1:$1048576,MATCH($A8,Exported!$D:$D,0),MATCH(W$1,Exported!$1:$1,0))</f>
        <v>#N/A</v>
      </c>
      <c r="X8" s="118"/>
      <c r="Y8" s="119" t="e">
        <f>INDEX(Exported!$1:$1048576,MATCH($A8,Exported!$D:$D,0),MATCH(Y$1,Exported!$1:$1,0))</f>
        <v>#N/A</v>
      </c>
      <c r="Z8" s="120"/>
      <c r="AA8" s="121"/>
      <c r="AB8" s="121" t="s">
        <v>3374</v>
      </c>
      <c r="AC8" s="117" t="e">
        <f>INDEX(Exported!$1:$1048576,MATCH($A8,Exported!$D:$D,0),MATCH(AC$1,Exported!$1:$1,0))</f>
        <v>#N/A</v>
      </c>
    </row>
    <row r="9" spans="1:29" s="111" customFormat="1" ht="14.25" hidden="1" customHeight="1" x14ac:dyDescent="0.25">
      <c r="A9" s="104">
        <v>10017875533</v>
      </c>
      <c r="B9" s="105" t="str">
        <f>INDEX(Exported!$1:$1048576,MATCH($A9,Exported!E:E,0),MATCH(B$1,Exported!$1:$1,0))</f>
        <v>بالشتک مدل بیسکویتی ورژن پافی - مربع - قهوه ای</v>
      </c>
      <c r="C9" s="106">
        <v>10017875532</v>
      </c>
      <c r="D9" s="107">
        <f>VLOOKUP(C9,PriceRelations!A:D,4,FALSE)</f>
        <v>370000</v>
      </c>
      <c r="E9" s="108">
        <v>1</v>
      </c>
      <c r="F9" s="109"/>
      <c r="G9" s="183">
        <v>1</v>
      </c>
      <c r="H9" s="111" t="s">
        <v>91</v>
      </c>
      <c r="I9" s="110">
        <f t="shared" si="1"/>
        <v>370000</v>
      </c>
      <c r="J9" s="112">
        <v>1</v>
      </c>
      <c r="K9" s="113"/>
      <c r="L9" s="113"/>
      <c r="M9" s="154">
        <v>1</v>
      </c>
      <c r="N9" s="148" t="str">
        <f>INDEX(Exported!$1:$1048576,MATCH($A9,Exported!E:E,0),MATCH(N$1,Exported!$1:$1,0))</f>
        <v>740000</v>
      </c>
      <c r="O9" s="114">
        <f t="shared" si="2"/>
        <v>740000</v>
      </c>
      <c r="P9" s="115">
        <f t="shared" si="0"/>
        <v>1</v>
      </c>
      <c r="Q9" s="116" t="e">
        <f>INDEX(Exported!$1:$1048576,MATCH($A9,Exported!$D:$D,0),MATCH(Q$1,Exported!$1:$1,0))</f>
        <v>#N/A</v>
      </c>
      <c r="R9" s="117" t="e">
        <f>INDEX(Exported!$1:$1048576,MATCH($A9,Exported!$D:$D,0),MATCH(R$1,Exported!$1:$1,0))</f>
        <v>#N/A</v>
      </c>
      <c r="S9" s="117" t="e">
        <f>INDEX(Exported!$1:$1048576,MATCH($A9,Exported!$D:$D,0),MATCH(S$1,Exported!$1:$1,0))</f>
        <v>#N/A</v>
      </c>
      <c r="T9" s="117" t="e">
        <f>INDEX(Exported!$1:$1048576,MATCH($A9,Exported!$D:$D,0),MATCH(T$1,Exported!$1:$1,0))</f>
        <v>#N/A</v>
      </c>
      <c r="U9" s="117" t="e">
        <f>INDEX(Exported!$1:$1048576,MATCH($A9,Exported!$D:$D,0),MATCH(U$1,Exported!$1:$1,0))</f>
        <v>#N/A</v>
      </c>
      <c r="V9" s="117" t="e">
        <f>INDEX(Exported!$1:$1048576,MATCH($A9,Exported!$D:$D,0),MATCH(V$1,Exported!$1:$1,0))</f>
        <v>#N/A</v>
      </c>
      <c r="W9" s="117" t="e">
        <f>INDEX(Exported!$1:$1048576,MATCH($A9,Exported!$D:$D,0),MATCH(W$1,Exported!$1:$1,0))</f>
        <v>#N/A</v>
      </c>
      <c r="X9" s="118"/>
      <c r="Y9" s="119" t="e">
        <f>INDEX(Exported!$1:$1048576,MATCH($A9,Exported!$D:$D,0),MATCH(Y$1,Exported!$1:$1,0))</f>
        <v>#N/A</v>
      </c>
      <c r="Z9" s="120"/>
      <c r="AA9" s="121"/>
      <c r="AB9" s="121" t="s">
        <v>3374</v>
      </c>
      <c r="AC9" s="117" t="e">
        <f>INDEX(Exported!$1:$1048576,MATCH($A9,Exported!$D:$D,0),MATCH(AC$1,Exported!$1:$1,0))</f>
        <v>#N/A</v>
      </c>
    </row>
    <row r="10" spans="1:29" s="129" customFormat="1" ht="14.25" hidden="1" customHeight="1" x14ac:dyDescent="0.25">
      <c r="A10" s="122">
        <v>10017875534</v>
      </c>
      <c r="B10" s="123" t="str">
        <f>INDEX(Exported!$1:$1048576,MATCH($A10,Exported!E:E,0),MATCH(B$1,Exported!$1:$1,0))</f>
        <v>بالشتک مدل بیسکویتی ورژن پافی - مربع - کرم</v>
      </c>
      <c r="C10" s="124">
        <v>10017875532</v>
      </c>
      <c r="D10" s="125">
        <f>VLOOKUP(C10,PriceRelations!A:D,4,FALSE)</f>
        <v>370000</v>
      </c>
      <c r="E10" s="126">
        <v>1</v>
      </c>
      <c r="F10" s="127"/>
      <c r="G10" s="184">
        <v>1</v>
      </c>
      <c r="H10" s="129" t="s">
        <v>91</v>
      </c>
      <c r="I10" s="128">
        <f t="shared" si="1"/>
        <v>370000</v>
      </c>
      <c r="J10" s="130">
        <v>1</v>
      </c>
      <c r="K10" s="131"/>
      <c r="L10" s="131"/>
      <c r="M10" s="155">
        <v>1</v>
      </c>
      <c r="N10" s="149" t="str">
        <f>INDEX(Exported!$1:$1048576,MATCH($A10,Exported!E:E,0),MATCH(N$1,Exported!$1:$1,0))</f>
        <v>740000</v>
      </c>
      <c r="O10" s="132">
        <f t="shared" si="2"/>
        <v>740000</v>
      </c>
      <c r="P10" s="133">
        <f t="shared" si="0"/>
        <v>1</v>
      </c>
      <c r="Q10" s="134" t="e">
        <f>INDEX(Exported!$1:$1048576,MATCH($A10,Exported!$D:$D,0),MATCH(Q$1,Exported!$1:$1,0))</f>
        <v>#N/A</v>
      </c>
      <c r="R10" s="135" t="e">
        <f>INDEX(Exported!$1:$1048576,MATCH($A10,Exported!$D:$D,0),MATCH(R$1,Exported!$1:$1,0))</f>
        <v>#N/A</v>
      </c>
      <c r="S10" s="135" t="e">
        <f>INDEX(Exported!$1:$1048576,MATCH($A10,Exported!$D:$D,0),MATCH(S$1,Exported!$1:$1,0))</f>
        <v>#N/A</v>
      </c>
      <c r="T10" s="135" t="e">
        <f>INDEX(Exported!$1:$1048576,MATCH($A10,Exported!$D:$D,0),MATCH(T$1,Exported!$1:$1,0))</f>
        <v>#N/A</v>
      </c>
      <c r="U10" s="135" t="e">
        <f>INDEX(Exported!$1:$1048576,MATCH($A10,Exported!$D:$D,0),MATCH(U$1,Exported!$1:$1,0))</f>
        <v>#N/A</v>
      </c>
      <c r="V10" s="135" t="e">
        <f>INDEX(Exported!$1:$1048576,MATCH($A10,Exported!$D:$D,0),MATCH(V$1,Exported!$1:$1,0))</f>
        <v>#N/A</v>
      </c>
      <c r="W10" s="135" t="e">
        <f>INDEX(Exported!$1:$1048576,MATCH($A10,Exported!$D:$D,0),MATCH(W$1,Exported!$1:$1,0))</f>
        <v>#N/A</v>
      </c>
      <c r="X10" s="136"/>
      <c r="Y10" s="137" t="e">
        <f>INDEX(Exported!$1:$1048576,MATCH($A10,Exported!$D:$D,0),MATCH(Y$1,Exported!$1:$1,0))</f>
        <v>#N/A</v>
      </c>
      <c r="Z10" s="138"/>
      <c r="AA10" s="139"/>
      <c r="AB10" s="139" t="s">
        <v>3374</v>
      </c>
      <c r="AC10" s="135" t="e">
        <f>INDEX(Exported!$1:$1048576,MATCH($A10,Exported!$D:$D,0),MATCH(AC$1,Exported!$1:$1,0))</f>
        <v>#N/A</v>
      </c>
    </row>
    <row r="11" spans="1:29" s="93" customFormat="1" ht="14.25" hidden="1" customHeight="1" x14ac:dyDescent="0.25">
      <c r="A11" s="86">
        <v>10017889575</v>
      </c>
      <c r="B11" s="87" t="str">
        <f>INDEX(Exported!$1:$1048576,MATCH($A11,Exported!E:E,0),MATCH(B$1,Exported!$1:$1,0))</f>
        <v>پاکت کرافت جلو پنجره دار عمودی | 10*15 | بسته 1 کیلویی</v>
      </c>
      <c r="C11" s="88">
        <v>10017889575</v>
      </c>
      <c r="D11" s="89">
        <f>VLOOKUP(C11,PriceRelations!A:D,4,FALSE)</f>
        <v>1150000</v>
      </c>
      <c r="E11" s="90">
        <v>1</v>
      </c>
      <c r="F11" s="91"/>
      <c r="G11" s="182">
        <v>1</v>
      </c>
      <c r="H11" s="140" t="s">
        <v>93</v>
      </c>
      <c r="I11" s="92">
        <f t="shared" si="1"/>
        <v>1150000</v>
      </c>
      <c r="J11" s="94">
        <v>1</v>
      </c>
      <c r="K11" s="95"/>
      <c r="L11" s="95"/>
      <c r="M11" s="153">
        <v>0.3</v>
      </c>
      <c r="N11" s="147" t="str">
        <f>INDEX(Exported!$1:$1048576,MATCH($A11,Exported!E:E,0),MATCH(N$1,Exported!$1:$1,0))</f>
        <v>1495000</v>
      </c>
      <c r="O11" s="96">
        <f t="shared" si="2"/>
        <v>1495000</v>
      </c>
      <c r="P11" s="97">
        <f t="shared" si="0"/>
        <v>1</v>
      </c>
      <c r="Q11" s="98" t="e">
        <f>INDEX(Exported!$1:$1048576,MATCH($A11,Exported!$D:$D,0),MATCH(Q$1,Exported!$1:$1,0))</f>
        <v>#N/A</v>
      </c>
      <c r="R11" s="99" t="e">
        <f>INDEX(Exported!$1:$1048576,MATCH($A11,Exported!$D:$D,0),MATCH(R$1,Exported!$1:$1,0))</f>
        <v>#N/A</v>
      </c>
      <c r="S11" s="99" t="e">
        <f>INDEX(Exported!$1:$1048576,MATCH($A11,Exported!$D:$D,0),MATCH(S$1,Exported!$1:$1,0))</f>
        <v>#N/A</v>
      </c>
      <c r="T11" s="99" t="e">
        <f>INDEX(Exported!$1:$1048576,MATCH($A11,Exported!$D:$D,0),MATCH(T$1,Exported!$1:$1,0))</f>
        <v>#N/A</v>
      </c>
      <c r="U11" s="99" t="e">
        <f>INDEX(Exported!$1:$1048576,MATCH($A11,Exported!$D:$D,0),MATCH(U$1,Exported!$1:$1,0))</f>
        <v>#N/A</v>
      </c>
      <c r="V11" s="99" t="e">
        <f>INDEX(Exported!$1:$1048576,MATCH($A11,Exported!$D:$D,0),MATCH(V$1,Exported!$1:$1,0))</f>
        <v>#N/A</v>
      </c>
      <c r="W11" s="99" t="e">
        <f>INDEX(Exported!$1:$1048576,MATCH($A11,Exported!$D:$D,0),MATCH(W$1,Exported!$1:$1,0))</f>
        <v>#N/A</v>
      </c>
      <c r="X11" s="100"/>
      <c r="Y11" s="101" t="e">
        <f>INDEX(Exported!$1:$1048576,MATCH($A11,Exported!$D:$D,0),MATCH(Y$1,Exported!$1:$1,0))</f>
        <v>#N/A</v>
      </c>
      <c r="Z11" s="102"/>
      <c r="AA11" s="103"/>
      <c r="AB11" s="103" t="s">
        <v>4317</v>
      </c>
      <c r="AC11" s="103"/>
    </row>
    <row r="12" spans="1:29" s="111" customFormat="1" ht="14.25" hidden="1" customHeight="1" x14ac:dyDescent="0.25">
      <c r="A12" s="104">
        <v>10017889591</v>
      </c>
      <c r="B12" s="105" t="str">
        <f>INDEX(Exported!$1:$1048576,MATCH($A12,Exported!E:E,0),MATCH(B$1,Exported!$1:$1,0))</f>
        <v>پاکت کرافت جلو پنجره دار عمودی | 10*20 | بسته 1 کیلویی</v>
      </c>
      <c r="C12" s="106">
        <v>10017889575</v>
      </c>
      <c r="D12" s="107">
        <f>VLOOKUP(C12,PriceRelations!A:D,4,FALSE)</f>
        <v>1150000</v>
      </c>
      <c r="E12" s="108">
        <v>1</v>
      </c>
      <c r="F12" s="109"/>
      <c r="G12" s="183">
        <v>1</v>
      </c>
      <c r="H12" s="141" t="s">
        <v>93</v>
      </c>
      <c r="I12" s="110">
        <f t="shared" si="1"/>
        <v>1150000</v>
      </c>
      <c r="J12" s="112">
        <v>1</v>
      </c>
      <c r="K12" s="113"/>
      <c r="L12" s="113"/>
      <c r="M12" s="154">
        <v>0.3</v>
      </c>
      <c r="N12" s="148" t="str">
        <f>INDEX(Exported!$1:$1048576,MATCH($A12,Exported!E:E,0),MATCH(N$1,Exported!$1:$1,0))</f>
        <v>1495000</v>
      </c>
      <c r="O12" s="114">
        <f t="shared" si="2"/>
        <v>1495000</v>
      </c>
      <c r="P12" s="115">
        <f t="shared" si="0"/>
        <v>1</v>
      </c>
      <c r="Q12" s="116" t="e">
        <f>INDEX(Exported!$1:$1048576,MATCH($A12,Exported!$D:$D,0),MATCH(Q$1,Exported!$1:$1,0))</f>
        <v>#N/A</v>
      </c>
      <c r="R12" s="117" t="e">
        <f>INDEX(Exported!$1:$1048576,MATCH($A12,Exported!$D:$D,0),MATCH(R$1,Exported!$1:$1,0))</f>
        <v>#N/A</v>
      </c>
      <c r="S12" s="117" t="e">
        <f>INDEX(Exported!$1:$1048576,MATCH($A12,Exported!$D:$D,0),MATCH(S$1,Exported!$1:$1,0))</f>
        <v>#N/A</v>
      </c>
      <c r="T12" s="117" t="e">
        <f>INDEX(Exported!$1:$1048576,MATCH($A12,Exported!$D:$D,0),MATCH(T$1,Exported!$1:$1,0))</f>
        <v>#N/A</v>
      </c>
      <c r="U12" s="117" t="e">
        <f>INDEX(Exported!$1:$1048576,MATCH($A12,Exported!$D:$D,0),MATCH(U$1,Exported!$1:$1,0))</f>
        <v>#N/A</v>
      </c>
      <c r="V12" s="117" t="e">
        <f>INDEX(Exported!$1:$1048576,MATCH($A12,Exported!$D:$D,0),MATCH(V$1,Exported!$1:$1,0))</f>
        <v>#N/A</v>
      </c>
      <c r="W12" s="117" t="e">
        <f>INDEX(Exported!$1:$1048576,MATCH($A12,Exported!$D:$D,0),MATCH(W$1,Exported!$1:$1,0))</f>
        <v>#N/A</v>
      </c>
      <c r="X12" s="118"/>
      <c r="Y12" s="119" t="e">
        <f>INDEX(Exported!$1:$1048576,MATCH($A12,Exported!$D:$D,0),MATCH(Y$1,Exported!$1:$1,0))</f>
        <v>#N/A</v>
      </c>
      <c r="Z12" s="120"/>
      <c r="AA12" s="121"/>
      <c r="AB12" s="121" t="s">
        <v>4317</v>
      </c>
      <c r="AC12" s="121"/>
    </row>
    <row r="13" spans="1:29" s="111" customFormat="1" ht="14.25" hidden="1" customHeight="1" x14ac:dyDescent="0.25">
      <c r="A13" s="104">
        <v>10017889592</v>
      </c>
      <c r="B13" s="105" t="str">
        <f>INDEX(Exported!$1:$1048576,MATCH($A13,Exported!E:E,0),MATCH(B$1,Exported!$1:$1,0))</f>
        <v>پاکت کرافت جلو پنجره دار عمودی | 10*25 | بسته 1 کیلویی</v>
      </c>
      <c r="C13" s="106">
        <v>10017889575</v>
      </c>
      <c r="D13" s="107">
        <f>VLOOKUP(C13,PriceRelations!A:D,4,FALSE)</f>
        <v>1150000</v>
      </c>
      <c r="E13" s="108">
        <v>1</v>
      </c>
      <c r="F13" s="109"/>
      <c r="G13" s="183">
        <v>1</v>
      </c>
      <c r="H13" s="141" t="s">
        <v>93</v>
      </c>
      <c r="I13" s="110">
        <f t="shared" si="1"/>
        <v>1150000</v>
      </c>
      <c r="J13" s="112">
        <v>1</v>
      </c>
      <c r="K13" s="113"/>
      <c r="L13" s="113"/>
      <c r="M13" s="154">
        <v>0.3</v>
      </c>
      <c r="N13" s="148" t="str">
        <f>INDEX(Exported!$1:$1048576,MATCH($A13,Exported!E:E,0),MATCH(N$1,Exported!$1:$1,0))</f>
        <v>1495000</v>
      </c>
      <c r="O13" s="114">
        <f t="shared" si="2"/>
        <v>1495000</v>
      </c>
      <c r="P13" s="115">
        <f t="shared" si="0"/>
        <v>1</v>
      </c>
      <c r="Q13" s="116" t="e">
        <f>INDEX(Exported!$1:$1048576,MATCH($A13,Exported!$D:$D,0),MATCH(Q$1,Exported!$1:$1,0))</f>
        <v>#N/A</v>
      </c>
      <c r="R13" s="117" t="e">
        <f>INDEX(Exported!$1:$1048576,MATCH($A13,Exported!$D:$D,0),MATCH(R$1,Exported!$1:$1,0))</f>
        <v>#N/A</v>
      </c>
      <c r="S13" s="117" t="e">
        <f>INDEX(Exported!$1:$1048576,MATCH($A13,Exported!$D:$D,0),MATCH(S$1,Exported!$1:$1,0))</f>
        <v>#N/A</v>
      </c>
      <c r="T13" s="117" t="e">
        <f>INDEX(Exported!$1:$1048576,MATCH($A13,Exported!$D:$D,0),MATCH(T$1,Exported!$1:$1,0))</f>
        <v>#N/A</v>
      </c>
      <c r="U13" s="117" t="e">
        <f>INDEX(Exported!$1:$1048576,MATCH($A13,Exported!$D:$D,0),MATCH(U$1,Exported!$1:$1,0))</f>
        <v>#N/A</v>
      </c>
      <c r="V13" s="117" t="e">
        <f>INDEX(Exported!$1:$1048576,MATCH($A13,Exported!$D:$D,0),MATCH(V$1,Exported!$1:$1,0))</f>
        <v>#N/A</v>
      </c>
      <c r="W13" s="117" t="e">
        <f>INDEX(Exported!$1:$1048576,MATCH($A13,Exported!$D:$D,0),MATCH(W$1,Exported!$1:$1,0))</f>
        <v>#N/A</v>
      </c>
      <c r="X13" s="118"/>
      <c r="Y13" s="119" t="e">
        <f>INDEX(Exported!$1:$1048576,MATCH($A13,Exported!$D:$D,0),MATCH(Y$1,Exported!$1:$1,0))</f>
        <v>#N/A</v>
      </c>
      <c r="Z13" s="120"/>
      <c r="AA13" s="121"/>
      <c r="AB13" s="121" t="s">
        <v>4317</v>
      </c>
      <c r="AC13" s="121"/>
    </row>
    <row r="14" spans="1:29" s="111" customFormat="1" ht="14.25" hidden="1" customHeight="1" x14ac:dyDescent="0.25">
      <c r="A14" s="104">
        <v>10017889593</v>
      </c>
      <c r="B14" s="105" t="str">
        <f>INDEX(Exported!$1:$1048576,MATCH($A14,Exported!E:E,0),MATCH(B$1,Exported!$1:$1,0))</f>
        <v>پاکت کرافت جلو پنجره دار عمودی | 10*30 | بسته 1 کیلویی</v>
      </c>
      <c r="C14" s="106">
        <v>10017889575</v>
      </c>
      <c r="D14" s="107">
        <f>VLOOKUP(C14,PriceRelations!A:D,4,FALSE)</f>
        <v>1150000</v>
      </c>
      <c r="E14" s="108">
        <v>1</v>
      </c>
      <c r="F14" s="109"/>
      <c r="G14" s="183">
        <v>1</v>
      </c>
      <c r="H14" s="141" t="s">
        <v>93</v>
      </c>
      <c r="I14" s="110">
        <f t="shared" si="1"/>
        <v>1150000</v>
      </c>
      <c r="J14" s="112">
        <v>1</v>
      </c>
      <c r="K14" s="113"/>
      <c r="L14" s="113"/>
      <c r="M14" s="154">
        <v>0.3</v>
      </c>
      <c r="N14" s="148" t="str">
        <f>INDEX(Exported!$1:$1048576,MATCH($A14,Exported!E:E,0),MATCH(N$1,Exported!$1:$1,0))</f>
        <v>1495000</v>
      </c>
      <c r="O14" s="114">
        <f t="shared" si="2"/>
        <v>1495000</v>
      </c>
      <c r="P14" s="115">
        <f t="shared" si="0"/>
        <v>1</v>
      </c>
      <c r="Q14" s="116" t="e">
        <f>INDEX(Exported!$1:$1048576,MATCH($A14,Exported!$D:$D,0),MATCH(Q$1,Exported!$1:$1,0))</f>
        <v>#N/A</v>
      </c>
      <c r="R14" s="117" t="e">
        <f>INDEX(Exported!$1:$1048576,MATCH($A14,Exported!$D:$D,0),MATCH(R$1,Exported!$1:$1,0))</f>
        <v>#N/A</v>
      </c>
      <c r="S14" s="117" t="e">
        <f>INDEX(Exported!$1:$1048576,MATCH($A14,Exported!$D:$D,0),MATCH(S$1,Exported!$1:$1,0))</f>
        <v>#N/A</v>
      </c>
      <c r="T14" s="117" t="e">
        <f>INDEX(Exported!$1:$1048576,MATCH($A14,Exported!$D:$D,0),MATCH(T$1,Exported!$1:$1,0))</f>
        <v>#N/A</v>
      </c>
      <c r="U14" s="117" t="e">
        <f>INDEX(Exported!$1:$1048576,MATCH($A14,Exported!$D:$D,0),MATCH(U$1,Exported!$1:$1,0))</f>
        <v>#N/A</v>
      </c>
      <c r="V14" s="117" t="e">
        <f>INDEX(Exported!$1:$1048576,MATCH($A14,Exported!$D:$D,0),MATCH(V$1,Exported!$1:$1,0))</f>
        <v>#N/A</v>
      </c>
      <c r="W14" s="117" t="e">
        <f>INDEX(Exported!$1:$1048576,MATCH($A14,Exported!$D:$D,0),MATCH(W$1,Exported!$1:$1,0))</f>
        <v>#N/A</v>
      </c>
      <c r="X14" s="118"/>
      <c r="Y14" s="119" t="e">
        <f>INDEX(Exported!$1:$1048576,MATCH($A14,Exported!$D:$D,0),MATCH(Y$1,Exported!$1:$1,0))</f>
        <v>#N/A</v>
      </c>
      <c r="Z14" s="120"/>
      <c r="AA14" s="121"/>
      <c r="AB14" s="121" t="s">
        <v>4317</v>
      </c>
      <c r="AC14" s="121"/>
    </row>
    <row r="15" spans="1:29" s="111" customFormat="1" ht="14.25" hidden="1" customHeight="1" x14ac:dyDescent="0.25">
      <c r="A15" s="104">
        <v>10017889594</v>
      </c>
      <c r="B15" s="105" t="str">
        <f>INDEX(Exported!$1:$1048576,MATCH($A15,Exported!E:E,0),MATCH(B$1,Exported!$1:$1,0))</f>
        <v>پاکت کرافت جلو پنجره دار عمودی | 10*35 | بسته 1 کیلویی</v>
      </c>
      <c r="C15" s="106">
        <v>10017889575</v>
      </c>
      <c r="D15" s="107">
        <f>VLOOKUP(C15,PriceRelations!A:D,4,FALSE)</f>
        <v>1150000</v>
      </c>
      <c r="E15" s="108">
        <v>1</v>
      </c>
      <c r="F15" s="109"/>
      <c r="G15" s="183">
        <v>1</v>
      </c>
      <c r="H15" s="141" t="s">
        <v>93</v>
      </c>
      <c r="I15" s="110">
        <f t="shared" si="1"/>
        <v>1150000</v>
      </c>
      <c r="J15" s="112">
        <v>1</v>
      </c>
      <c r="K15" s="113"/>
      <c r="L15" s="113"/>
      <c r="M15" s="154">
        <v>0.3</v>
      </c>
      <c r="N15" s="148" t="str">
        <f>INDEX(Exported!$1:$1048576,MATCH($A15,Exported!E:E,0),MATCH(N$1,Exported!$1:$1,0))</f>
        <v>1495000</v>
      </c>
      <c r="O15" s="114">
        <f t="shared" si="2"/>
        <v>1495000</v>
      </c>
      <c r="P15" s="115">
        <f t="shared" si="0"/>
        <v>1</v>
      </c>
      <c r="Q15" s="116" t="e">
        <f>INDEX(Exported!$1:$1048576,MATCH($A15,Exported!$D:$D,0),MATCH(Q$1,Exported!$1:$1,0))</f>
        <v>#N/A</v>
      </c>
      <c r="R15" s="117" t="e">
        <f>INDEX(Exported!$1:$1048576,MATCH($A15,Exported!$D:$D,0),MATCH(R$1,Exported!$1:$1,0))</f>
        <v>#N/A</v>
      </c>
      <c r="S15" s="117" t="e">
        <f>INDEX(Exported!$1:$1048576,MATCH($A15,Exported!$D:$D,0),MATCH(S$1,Exported!$1:$1,0))</f>
        <v>#N/A</v>
      </c>
      <c r="T15" s="117" t="e">
        <f>INDEX(Exported!$1:$1048576,MATCH($A15,Exported!$D:$D,0),MATCH(T$1,Exported!$1:$1,0))</f>
        <v>#N/A</v>
      </c>
      <c r="U15" s="117" t="e">
        <f>INDEX(Exported!$1:$1048576,MATCH($A15,Exported!$D:$D,0),MATCH(U$1,Exported!$1:$1,0))</f>
        <v>#N/A</v>
      </c>
      <c r="V15" s="117" t="e">
        <f>INDEX(Exported!$1:$1048576,MATCH($A15,Exported!$D:$D,0),MATCH(V$1,Exported!$1:$1,0))</f>
        <v>#N/A</v>
      </c>
      <c r="W15" s="117" t="e">
        <f>INDEX(Exported!$1:$1048576,MATCH($A15,Exported!$D:$D,0),MATCH(W$1,Exported!$1:$1,0))</f>
        <v>#N/A</v>
      </c>
      <c r="X15" s="118"/>
      <c r="Y15" s="119" t="e">
        <f>INDEX(Exported!$1:$1048576,MATCH($A15,Exported!$D:$D,0),MATCH(Y$1,Exported!$1:$1,0))</f>
        <v>#N/A</v>
      </c>
      <c r="Z15" s="120"/>
      <c r="AA15" s="121"/>
      <c r="AB15" s="121" t="s">
        <v>4317</v>
      </c>
      <c r="AC15" s="121"/>
    </row>
    <row r="16" spans="1:29" s="111" customFormat="1" ht="14.25" hidden="1" customHeight="1" x14ac:dyDescent="0.25">
      <c r="A16" s="104">
        <v>10017889595</v>
      </c>
      <c r="B16" s="105" t="str">
        <f>INDEX(Exported!$1:$1048576,MATCH($A16,Exported!E:E,0),MATCH(B$1,Exported!$1:$1,0))</f>
        <v>پاکت کرافت جلو پنجره دار عمودی | 10*40 | بسته 1 کیلویی</v>
      </c>
      <c r="C16" s="106">
        <v>10017889575</v>
      </c>
      <c r="D16" s="107">
        <f>VLOOKUP(C16,PriceRelations!A:D,4,FALSE)</f>
        <v>1150000</v>
      </c>
      <c r="E16" s="108">
        <v>1</v>
      </c>
      <c r="F16" s="109"/>
      <c r="G16" s="183">
        <v>1</v>
      </c>
      <c r="H16" s="141" t="s">
        <v>93</v>
      </c>
      <c r="I16" s="110">
        <f t="shared" si="1"/>
        <v>1150000</v>
      </c>
      <c r="J16" s="112">
        <v>1</v>
      </c>
      <c r="K16" s="113"/>
      <c r="L16" s="113"/>
      <c r="M16" s="154">
        <v>0.3</v>
      </c>
      <c r="N16" s="148" t="str">
        <f>INDEX(Exported!$1:$1048576,MATCH($A16,Exported!E:E,0),MATCH(N$1,Exported!$1:$1,0))</f>
        <v>1495000</v>
      </c>
      <c r="O16" s="114">
        <f t="shared" si="2"/>
        <v>1495000</v>
      </c>
      <c r="P16" s="115">
        <f t="shared" si="0"/>
        <v>1</v>
      </c>
      <c r="Q16" s="116" t="e">
        <f>INDEX(Exported!$1:$1048576,MATCH($A16,Exported!$D:$D,0),MATCH(Q$1,Exported!$1:$1,0))</f>
        <v>#N/A</v>
      </c>
      <c r="R16" s="117" t="e">
        <f>INDEX(Exported!$1:$1048576,MATCH($A16,Exported!$D:$D,0),MATCH(R$1,Exported!$1:$1,0))</f>
        <v>#N/A</v>
      </c>
      <c r="S16" s="117" t="e">
        <f>INDEX(Exported!$1:$1048576,MATCH($A16,Exported!$D:$D,0),MATCH(S$1,Exported!$1:$1,0))</f>
        <v>#N/A</v>
      </c>
      <c r="T16" s="117" t="e">
        <f>INDEX(Exported!$1:$1048576,MATCH($A16,Exported!$D:$D,0),MATCH(T$1,Exported!$1:$1,0))</f>
        <v>#N/A</v>
      </c>
      <c r="U16" s="117" t="e">
        <f>INDEX(Exported!$1:$1048576,MATCH($A16,Exported!$D:$D,0),MATCH(U$1,Exported!$1:$1,0))</f>
        <v>#N/A</v>
      </c>
      <c r="V16" s="117" t="e">
        <f>INDEX(Exported!$1:$1048576,MATCH($A16,Exported!$D:$D,0),MATCH(V$1,Exported!$1:$1,0))</f>
        <v>#N/A</v>
      </c>
      <c r="W16" s="117" t="e">
        <f>INDEX(Exported!$1:$1048576,MATCH($A16,Exported!$D:$D,0),MATCH(W$1,Exported!$1:$1,0))</f>
        <v>#N/A</v>
      </c>
      <c r="X16" s="118"/>
      <c r="Y16" s="119" t="e">
        <f>INDEX(Exported!$1:$1048576,MATCH($A16,Exported!$D:$D,0),MATCH(Y$1,Exported!$1:$1,0))</f>
        <v>#N/A</v>
      </c>
      <c r="Z16" s="120"/>
      <c r="AA16" s="121"/>
      <c r="AB16" s="121" t="s">
        <v>4317</v>
      </c>
      <c r="AC16" s="121"/>
    </row>
    <row r="17" spans="1:29" s="111" customFormat="1" ht="14.25" hidden="1" customHeight="1" x14ac:dyDescent="0.25">
      <c r="A17" s="104">
        <v>10017889596</v>
      </c>
      <c r="B17" s="105" t="str">
        <f>INDEX(Exported!$1:$1048576,MATCH($A17,Exported!E:E,0),MATCH(B$1,Exported!$1:$1,0))</f>
        <v>پاکت کرافت جلو پنجره دار عمودی | 15*20 | بسته 1 کیلویی</v>
      </c>
      <c r="C17" s="106">
        <v>10017889575</v>
      </c>
      <c r="D17" s="107">
        <f>VLOOKUP(C17,PriceRelations!A:D,4,FALSE)</f>
        <v>1150000</v>
      </c>
      <c r="E17" s="108">
        <v>1</v>
      </c>
      <c r="F17" s="109"/>
      <c r="G17" s="183">
        <v>1</v>
      </c>
      <c r="H17" s="141" t="s">
        <v>93</v>
      </c>
      <c r="I17" s="110">
        <f t="shared" si="1"/>
        <v>1150000</v>
      </c>
      <c r="J17" s="112">
        <v>1</v>
      </c>
      <c r="K17" s="113"/>
      <c r="L17" s="113"/>
      <c r="M17" s="154">
        <v>0.3</v>
      </c>
      <c r="N17" s="148" t="str">
        <f>INDEX(Exported!$1:$1048576,MATCH($A17,Exported!E:E,0),MATCH(N$1,Exported!$1:$1,0))</f>
        <v>1495000</v>
      </c>
      <c r="O17" s="114">
        <f t="shared" si="2"/>
        <v>1495000</v>
      </c>
      <c r="P17" s="115">
        <f t="shared" si="0"/>
        <v>1</v>
      </c>
      <c r="Q17" s="116" t="e">
        <f>INDEX(Exported!$1:$1048576,MATCH($A17,Exported!$D:$D,0),MATCH(Q$1,Exported!$1:$1,0))</f>
        <v>#N/A</v>
      </c>
      <c r="R17" s="117" t="e">
        <f>INDEX(Exported!$1:$1048576,MATCH($A17,Exported!$D:$D,0),MATCH(R$1,Exported!$1:$1,0))</f>
        <v>#N/A</v>
      </c>
      <c r="S17" s="117" t="e">
        <f>INDEX(Exported!$1:$1048576,MATCH($A17,Exported!$D:$D,0),MATCH(S$1,Exported!$1:$1,0))</f>
        <v>#N/A</v>
      </c>
      <c r="T17" s="117" t="e">
        <f>INDEX(Exported!$1:$1048576,MATCH($A17,Exported!$D:$D,0),MATCH(T$1,Exported!$1:$1,0))</f>
        <v>#N/A</v>
      </c>
      <c r="U17" s="117" t="e">
        <f>INDEX(Exported!$1:$1048576,MATCH($A17,Exported!$D:$D,0),MATCH(U$1,Exported!$1:$1,0))</f>
        <v>#N/A</v>
      </c>
      <c r="V17" s="117" t="e">
        <f>INDEX(Exported!$1:$1048576,MATCH($A17,Exported!$D:$D,0),MATCH(V$1,Exported!$1:$1,0))</f>
        <v>#N/A</v>
      </c>
      <c r="W17" s="117" t="e">
        <f>INDEX(Exported!$1:$1048576,MATCH($A17,Exported!$D:$D,0),MATCH(W$1,Exported!$1:$1,0))</f>
        <v>#N/A</v>
      </c>
      <c r="X17" s="118"/>
      <c r="Y17" s="119" t="e">
        <f>INDEX(Exported!$1:$1048576,MATCH($A17,Exported!$D:$D,0),MATCH(Y$1,Exported!$1:$1,0))</f>
        <v>#N/A</v>
      </c>
      <c r="Z17" s="120"/>
      <c r="AA17" s="121"/>
      <c r="AB17" s="121" t="s">
        <v>4317</v>
      </c>
      <c r="AC17" s="121"/>
    </row>
    <row r="18" spans="1:29" s="111" customFormat="1" ht="14.25" hidden="1" customHeight="1" x14ac:dyDescent="0.25">
      <c r="A18" s="104">
        <v>10017889597</v>
      </c>
      <c r="B18" s="105" t="str">
        <f>INDEX(Exported!$1:$1048576,MATCH($A18,Exported!E:E,0),MATCH(B$1,Exported!$1:$1,0))</f>
        <v>پاکت کرافت جلو پنجره دار عمودی | 15*25 | بسته 1 کیلویی</v>
      </c>
      <c r="C18" s="106">
        <v>10017889575</v>
      </c>
      <c r="D18" s="107">
        <f>VLOOKUP(C18,PriceRelations!A:D,4,FALSE)</f>
        <v>1150000</v>
      </c>
      <c r="E18" s="108">
        <v>1</v>
      </c>
      <c r="F18" s="109"/>
      <c r="G18" s="183">
        <v>1</v>
      </c>
      <c r="H18" s="141" t="s">
        <v>93</v>
      </c>
      <c r="I18" s="110">
        <f t="shared" si="1"/>
        <v>1150000</v>
      </c>
      <c r="J18" s="112">
        <v>1</v>
      </c>
      <c r="K18" s="113"/>
      <c r="L18" s="113"/>
      <c r="M18" s="154">
        <v>0.3</v>
      </c>
      <c r="N18" s="148" t="str">
        <f>INDEX(Exported!$1:$1048576,MATCH($A18,Exported!E:E,0),MATCH(N$1,Exported!$1:$1,0))</f>
        <v>1495000</v>
      </c>
      <c r="O18" s="114">
        <f t="shared" si="2"/>
        <v>1495000</v>
      </c>
      <c r="P18" s="115">
        <f t="shared" si="0"/>
        <v>1</v>
      </c>
      <c r="Q18" s="116" t="e">
        <f>INDEX(Exported!$1:$1048576,MATCH($A18,Exported!$D:$D,0),MATCH(Q$1,Exported!$1:$1,0))</f>
        <v>#N/A</v>
      </c>
      <c r="R18" s="117" t="e">
        <f>INDEX(Exported!$1:$1048576,MATCH($A18,Exported!$D:$D,0),MATCH(R$1,Exported!$1:$1,0))</f>
        <v>#N/A</v>
      </c>
      <c r="S18" s="117" t="e">
        <f>INDEX(Exported!$1:$1048576,MATCH($A18,Exported!$D:$D,0),MATCH(S$1,Exported!$1:$1,0))</f>
        <v>#N/A</v>
      </c>
      <c r="T18" s="117" t="e">
        <f>INDEX(Exported!$1:$1048576,MATCH($A18,Exported!$D:$D,0),MATCH(T$1,Exported!$1:$1,0))</f>
        <v>#N/A</v>
      </c>
      <c r="U18" s="117" t="e">
        <f>INDEX(Exported!$1:$1048576,MATCH($A18,Exported!$D:$D,0),MATCH(U$1,Exported!$1:$1,0))</f>
        <v>#N/A</v>
      </c>
      <c r="V18" s="117" t="e">
        <f>INDEX(Exported!$1:$1048576,MATCH($A18,Exported!$D:$D,0),MATCH(V$1,Exported!$1:$1,0))</f>
        <v>#N/A</v>
      </c>
      <c r="W18" s="117" t="e">
        <f>INDEX(Exported!$1:$1048576,MATCH($A18,Exported!$D:$D,0),MATCH(W$1,Exported!$1:$1,0))</f>
        <v>#N/A</v>
      </c>
      <c r="X18" s="118"/>
      <c r="Y18" s="119" t="e">
        <f>INDEX(Exported!$1:$1048576,MATCH($A18,Exported!$D:$D,0),MATCH(Y$1,Exported!$1:$1,0))</f>
        <v>#N/A</v>
      </c>
      <c r="Z18" s="120"/>
      <c r="AA18" s="121"/>
      <c r="AB18" s="121" t="s">
        <v>4317</v>
      </c>
      <c r="AC18" s="121"/>
    </row>
    <row r="19" spans="1:29" s="111" customFormat="1" ht="14.25" hidden="1" customHeight="1" x14ac:dyDescent="0.25">
      <c r="A19" s="104">
        <v>10017889598</v>
      </c>
      <c r="B19" s="105" t="str">
        <f>INDEX(Exported!$1:$1048576,MATCH($A19,Exported!E:E,0),MATCH(B$1,Exported!$1:$1,0))</f>
        <v>پاکت کرافت جلو پنجره دار عمودی | 15*30 | بسته 1 کیلویی</v>
      </c>
      <c r="C19" s="106">
        <v>10017889575</v>
      </c>
      <c r="D19" s="107">
        <f>VLOOKUP(C19,PriceRelations!A:D,4,FALSE)</f>
        <v>1150000</v>
      </c>
      <c r="E19" s="108">
        <v>1</v>
      </c>
      <c r="F19" s="109"/>
      <c r="G19" s="183">
        <v>1</v>
      </c>
      <c r="H19" s="141" t="s">
        <v>93</v>
      </c>
      <c r="I19" s="110">
        <f t="shared" si="1"/>
        <v>1150000</v>
      </c>
      <c r="J19" s="112">
        <v>1</v>
      </c>
      <c r="K19" s="113"/>
      <c r="L19" s="113"/>
      <c r="M19" s="154">
        <v>0.3</v>
      </c>
      <c r="N19" s="148" t="str">
        <f>INDEX(Exported!$1:$1048576,MATCH($A19,Exported!E:E,0),MATCH(N$1,Exported!$1:$1,0))</f>
        <v>1495000</v>
      </c>
      <c r="O19" s="114">
        <f t="shared" si="2"/>
        <v>1495000</v>
      </c>
      <c r="P19" s="115">
        <f t="shared" si="0"/>
        <v>1</v>
      </c>
      <c r="Q19" s="116" t="e">
        <f>INDEX(Exported!$1:$1048576,MATCH($A19,Exported!$D:$D,0),MATCH(Q$1,Exported!$1:$1,0))</f>
        <v>#N/A</v>
      </c>
      <c r="R19" s="117" t="e">
        <f>INDEX(Exported!$1:$1048576,MATCH($A19,Exported!$D:$D,0),MATCH(R$1,Exported!$1:$1,0))</f>
        <v>#N/A</v>
      </c>
      <c r="S19" s="117" t="e">
        <f>INDEX(Exported!$1:$1048576,MATCH($A19,Exported!$D:$D,0),MATCH(S$1,Exported!$1:$1,0))</f>
        <v>#N/A</v>
      </c>
      <c r="T19" s="117" t="e">
        <f>INDEX(Exported!$1:$1048576,MATCH($A19,Exported!$D:$D,0),MATCH(T$1,Exported!$1:$1,0))</f>
        <v>#N/A</v>
      </c>
      <c r="U19" s="117" t="e">
        <f>INDEX(Exported!$1:$1048576,MATCH($A19,Exported!$D:$D,0),MATCH(U$1,Exported!$1:$1,0))</f>
        <v>#N/A</v>
      </c>
      <c r="V19" s="117" t="e">
        <f>INDEX(Exported!$1:$1048576,MATCH($A19,Exported!$D:$D,0),MATCH(V$1,Exported!$1:$1,0))</f>
        <v>#N/A</v>
      </c>
      <c r="W19" s="117" t="e">
        <f>INDEX(Exported!$1:$1048576,MATCH($A19,Exported!$D:$D,0),MATCH(W$1,Exported!$1:$1,0))</f>
        <v>#N/A</v>
      </c>
      <c r="X19" s="118"/>
      <c r="Y19" s="119" t="e">
        <f>INDEX(Exported!$1:$1048576,MATCH($A19,Exported!$D:$D,0),MATCH(Y$1,Exported!$1:$1,0))</f>
        <v>#N/A</v>
      </c>
      <c r="Z19" s="120"/>
      <c r="AA19" s="121"/>
      <c r="AB19" s="121" t="s">
        <v>4317</v>
      </c>
      <c r="AC19" s="121"/>
    </row>
    <row r="20" spans="1:29" s="111" customFormat="1" ht="14.25" hidden="1" customHeight="1" x14ac:dyDescent="0.25">
      <c r="A20" s="104">
        <v>10017889600</v>
      </c>
      <c r="B20" s="105" t="str">
        <f>INDEX(Exported!$1:$1048576,MATCH($A20,Exported!E:E,0),MATCH(B$1,Exported!$1:$1,0))</f>
        <v>پاکت کرافت جلو پنجره دار عمودی | 15*35 | بسته 1 کیلویی</v>
      </c>
      <c r="C20" s="106">
        <v>10017889575</v>
      </c>
      <c r="D20" s="107">
        <f>VLOOKUP(C20,PriceRelations!A:D,4,FALSE)</f>
        <v>1150000</v>
      </c>
      <c r="E20" s="108">
        <v>1</v>
      </c>
      <c r="F20" s="109"/>
      <c r="G20" s="183">
        <v>1</v>
      </c>
      <c r="H20" s="141" t="s">
        <v>93</v>
      </c>
      <c r="I20" s="110">
        <f t="shared" si="1"/>
        <v>1150000</v>
      </c>
      <c r="J20" s="112">
        <v>1</v>
      </c>
      <c r="K20" s="113"/>
      <c r="L20" s="113"/>
      <c r="M20" s="154">
        <v>0.3</v>
      </c>
      <c r="N20" s="148" t="str">
        <f>INDEX(Exported!$1:$1048576,MATCH($A20,Exported!E:E,0),MATCH(N$1,Exported!$1:$1,0))</f>
        <v>1495000</v>
      </c>
      <c r="O20" s="114">
        <f t="shared" si="2"/>
        <v>1495000</v>
      </c>
      <c r="P20" s="115">
        <f t="shared" si="0"/>
        <v>1</v>
      </c>
      <c r="Q20" s="116" t="e">
        <f>INDEX(Exported!$1:$1048576,MATCH($A20,Exported!$D:$D,0),MATCH(Q$1,Exported!$1:$1,0))</f>
        <v>#N/A</v>
      </c>
      <c r="R20" s="117" t="e">
        <f>INDEX(Exported!$1:$1048576,MATCH($A20,Exported!$D:$D,0),MATCH(R$1,Exported!$1:$1,0))</f>
        <v>#N/A</v>
      </c>
      <c r="S20" s="117" t="e">
        <f>INDEX(Exported!$1:$1048576,MATCH($A20,Exported!$D:$D,0),MATCH(S$1,Exported!$1:$1,0))</f>
        <v>#N/A</v>
      </c>
      <c r="T20" s="117" t="e">
        <f>INDEX(Exported!$1:$1048576,MATCH($A20,Exported!$D:$D,0),MATCH(T$1,Exported!$1:$1,0))</f>
        <v>#N/A</v>
      </c>
      <c r="U20" s="117" t="e">
        <f>INDEX(Exported!$1:$1048576,MATCH($A20,Exported!$D:$D,0),MATCH(U$1,Exported!$1:$1,0))</f>
        <v>#N/A</v>
      </c>
      <c r="V20" s="117" t="e">
        <f>INDEX(Exported!$1:$1048576,MATCH($A20,Exported!$D:$D,0),MATCH(V$1,Exported!$1:$1,0))</f>
        <v>#N/A</v>
      </c>
      <c r="W20" s="117" t="e">
        <f>INDEX(Exported!$1:$1048576,MATCH($A20,Exported!$D:$D,0),MATCH(W$1,Exported!$1:$1,0))</f>
        <v>#N/A</v>
      </c>
      <c r="X20" s="118"/>
      <c r="Y20" s="119" t="e">
        <f>INDEX(Exported!$1:$1048576,MATCH($A20,Exported!$D:$D,0),MATCH(Y$1,Exported!$1:$1,0))</f>
        <v>#N/A</v>
      </c>
      <c r="Z20" s="120"/>
      <c r="AA20" s="121"/>
      <c r="AB20" s="121" t="s">
        <v>4317</v>
      </c>
      <c r="AC20" s="121"/>
    </row>
    <row r="21" spans="1:29" s="111" customFormat="1" ht="14.25" hidden="1" customHeight="1" x14ac:dyDescent="0.25">
      <c r="A21" s="104">
        <v>10017889601</v>
      </c>
      <c r="B21" s="105" t="str">
        <f>INDEX(Exported!$1:$1048576,MATCH($A21,Exported!E:E,0),MATCH(B$1,Exported!$1:$1,0))</f>
        <v>پاکت کرافت جلو پنجره دار عمودی | 15*40 | بسته 1 کیلویی</v>
      </c>
      <c r="C21" s="106">
        <v>10017889575</v>
      </c>
      <c r="D21" s="107">
        <f>VLOOKUP(C21,PriceRelations!A:D,4,FALSE)</f>
        <v>1150000</v>
      </c>
      <c r="E21" s="108">
        <v>1</v>
      </c>
      <c r="F21" s="109"/>
      <c r="G21" s="183">
        <v>1</v>
      </c>
      <c r="H21" s="141" t="s">
        <v>93</v>
      </c>
      <c r="I21" s="110">
        <f t="shared" si="1"/>
        <v>1150000</v>
      </c>
      <c r="J21" s="112">
        <v>1</v>
      </c>
      <c r="K21" s="113"/>
      <c r="L21" s="113"/>
      <c r="M21" s="154">
        <v>0.3</v>
      </c>
      <c r="N21" s="148" t="str">
        <f>INDEX(Exported!$1:$1048576,MATCH($A21,Exported!E:E,0),MATCH(N$1,Exported!$1:$1,0))</f>
        <v>1495000</v>
      </c>
      <c r="O21" s="114">
        <f t="shared" si="2"/>
        <v>1495000</v>
      </c>
      <c r="P21" s="115">
        <f t="shared" si="0"/>
        <v>1</v>
      </c>
      <c r="Q21" s="116" t="e">
        <f>INDEX(Exported!$1:$1048576,MATCH($A21,Exported!$D:$D,0),MATCH(Q$1,Exported!$1:$1,0))</f>
        <v>#N/A</v>
      </c>
      <c r="R21" s="117" t="e">
        <f>INDEX(Exported!$1:$1048576,MATCH($A21,Exported!$D:$D,0),MATCH(R$1,Exported!$1:$1,0))</f>
        <v>#N/A</v>
      </c>
      <c r="S21" s="117" t="e">
        <f>INDEX(Exported!$1:$1048576,MATCH($A21,Exported!$D:$D,0),MATCH(S$1,Exported!$1:$1,0))</f>
        <v>#N/A</v>
      </c>
      <c r="T21" s="117" t="e">
        <f>INDEX(Exported!$1:$1048576,MATCH($A21,Exported!$D:$D,0),MATCH(T$1,Exported!$1:$1,0))</f>
        <v>#N/A</v>
      </c>
      <c r="U21" s="117" t="e">
        <f>INDEX(Exported!$1:$1048576,MATCH($A21,Exported!$D:$D,0),MATCH(U$1,Exported!$1:$1,0))</f>
        <v>#N/A</v>
      </c>
      <c r="V21" s="117" t="e">
        <f>INDEX(Exported!$1:$1048576,MATCH($A21,Exported!$D:$D,0),MATCH(V$1,Exported!$1:$1,0))</f>
        <v>#N/A</v>
      </c>
      <c r="W21" s="117" t="e">
        <f>INDEX(Exported!$1:$1048576,MATCH($A21,Exported!$D:$D,0),MATCH(W$1,Exported!$1:$1,0))</f>
        <v>#N/A</v>
      </c>
      <c r="X21" s="118"/>
      <c r="Y21" s="119" t="e">
        <f>INDEX(Exported!$1:$1048576,MATCH($A21,Exported!$D:$D,0),MATCH(Y$1,Exported!$1:$1,0))</f>
        <v>#N/A</v>
      </c>
      <c r="Z21" s="120"/>
      <c r="AA21" s="121"/>
      <c r="AB21" s="121" t="s">
        <v>4317</v>
      </c>
      <c r="AC21" s="121"/>
    </row>
    <row r="22" spans="1:29" s="111" customFormat="1" ht="14.25" hidden="1" customHeight="1" x14ac:dyDescent="0.25">
      <c r="A22" s="104">
        <v>10017889567</v>
      </c>
      <c r="B22" s="105" t="str">
        <f>INDEX(Exported!$1:$1048576,MATCH($A22,Exported!E:E,0),MATCH(B$1,Exported!$1:$1,0))</f>
        <v>پاکت کرافت جلو پنجره دار عمودی | 18*25 | بسته 1 کیلویی</v>
      </c>
      <c r="C22" s="106">
        <v>10017889575</v>
      </c>
      <c r="D22" s="107">
        <f>VLOOKUP(C22,PriceRelations!A:D,4,FALSE)</f>
        <v>1150000</v>
      </c>
      <c r="E22" s="108">
        <v>1</v>
      </c>
      <c r="F22" s="109"/>
      <c r="G22" s="183">
        <v>1</v>
      </c>
      <c r="H22" s="141" t="s">
        <v>93</v>
      </c>
      <c r="I22" s="110">
        <f t="shared" si="1"/>
        <v>1150000</v>
      </c>
      <c r="J22" s="112">
        <v>1</v>
      </c>
      <c r="K22" s="113"/>
      <c r="L22" s="113"/>
      <c r="M22" s="154">
        <v>0.3</v>
      </c>
      <c r="N22" s="148" t="str">
        <f>INDEX(Exported!$1:$1048576,MATCH($A22,Exported!E:E,0),MATCH(N$1,Exported!$1:$1,0))</f>
        <v>1495000</v>
      </c>
      <c r="O22" s="114">
        <f t="shared" si="2"/>
        <v>1495000</v>
      </c>
      <c r="P22" s="115">
        <f t="shared" si="0"/>
        <v>1</v>
      </c>
      <c r="Q22" s="116" t="e">
        <f>INDEX(Exported!$1:$1048576,MATCH($A22,Exported!$D:$D,0),MATCH(Q$1,Exported!$1:$1,0))</f>
        <v>#N/A</v>
      </c>
      <c r="R22" s="117" t="e">
        <f>INDEX(Exported!$1:$1048576,MATCH($A22,Exported!$D:$D,0),MATCH(R$1,Exported!$1:$1,0))</f>
        <v>#N/A</v>
      </c>
      <c r="S22" s="117" t="e">
        <f>INDEX(Exported!$1:$1048576,MATCH($A22,Exported!$D:$D,0),MATCH(S$1,Exported!$1:$1,0))</f>
        <v>#N/A</v>
      </c>
      <c r="T22" s="117" t="e">
        <f>INDEX(Exported!$1:$1048576,MATCH($A22,Exported!$D:$D,0),MATCH(T$1,Exported!$1:$1,0))</f>
        <v>#N/A</v>
      </c>
      <c r="U22" s="117" t="e">
        <f>INDEX(Exported!$1:$1048576,MATCH($A22,Exported!$D:$D,0),MATCH(U$1,Exported!$1:$1,0))</f>
        <v>#N/A</v>
      </c>
      <c r="V22" s="117" t="e">
        <f>INDEX(Exported!$1:$1048576,MATCH($A22,Exported!$D:$D,0),MATCH(V$1,Exported!$1:$1,0))</f>
        <v>#N/A</v>
      </c>
      <c r="W22" s="117" t="e">
        <f>INDEX(Exported!$1:$1048576,MATCH($A22,Exported!$D:$D,0),MATCH(W$1,Exported!$1:$1,0))</f>
        <v>#N/A</v>
      </c>
      <c r="X22" s="118"/>
      <c r="Y22" s="119" t="e">
        <f>INDEX(Exported!$1:$1048576,MATCH($A22,Exported!$D:$D,0),MATCH(Y$1,Exported!$1:$1,0))</f>
        <v>#N/A</v>
      </c>
      <c r="Z22" s="120"/>
      <c r="AA22" s="121"/>
      <c r="AB22" s="121" t="s">
        <v>4317</v>
      </c>
      <c r="AC22" s="121"/>
    </row>
    <row r="23" spans="1:29" s="111" customFormat="1" ht="14.25" hidden="1" customHeight="1" x14ac:dyDescent="0.25">
      <c r="A23" s="104">
        <v>10017889602</v>
      </c>
      <c r="B23" s="105" t="str">
        <f>INDEX(Exported!$1:$1048576,MATCH($A23,Exported!E:E,0),MATCH(B$1,Exported!$1:$1,0))</f>
        <v>پاکت کرافت جلو پنجره دار عمودی | 18*30 | بسته 1 کیلویی</v>
      </c>
      <c r="C23" s="106">
        <v>10017889575</v>
      </c>
      <c r="D23" s="107">
        <f>VLOOKUP(C23,PriceRelations!A:D,4,FALSE)</f>
        <v>1150000</v>
      </c>
      <c r="E23" s="108">
        <v>1</v>
      </c>
      <c r="F23" s="109"/>
      <c r="G23" s="183">
        <v>1</v>
      </c>
      <c r="H23" s="141" t="s">
        <v>93</v>
      </c>
      <c r="I23" s="110">
        <f t="shared" si="1"/>
        <v>1150000</v>
      </c>
      <c r="J23" s="112">
        <v>1</v>
      </c>
      <c r="K23" s="113"/>
      <c r="L23" s="113"/>
      <c r="M23" s="154">
        <v>0.3</v>
      </c>
      <c r="N23" s="148" t="str">
        <f>INDEX(Exported!$1:$1048576,MATCH($A23,Exported!E:E,0),MATCH(N$1,Exported!$1:$1,0))</f>
        <v>1495000</v>
      </c>
      <c r="O23" s="114">
        <f t="shared" si="2"/>
        <v>1495000</v>
      </c>
      <c r="P23" s="115">
        <f t="shared" si="0"/>
        <v>1</v>
      </c>
      <c r="Q23" s="116" t="e">
        <f>INDEX(Exported!$1:$1048576,MATCH($A23,Exported!$D:$D,0),MATCH(Q$1,Exported!$1:$1,0))</f>
        <v>#N/A</v>
      </c>
      <c r="R23" s="117" t="e">
        <f>INDEX(Exported!$1:$1048576,MATCH($A23,Exported!$D:$D,0),MATCH(R$1,Exported!$1:$1,0))</f>
        <v>#N/A</v>
      </c>
      <c r="S23" s="117" t="e">
        <f>INDEX(Exported!$1:$1048576,MATCH($A23,Exported!$D:$D,0),MATCH(S$1,Exported!$1:$1,0))</f>
        <v>#N/A</v>
      </c>
      <c r="T23" s="117" t="e">
        <f>INDEX(Exported!$1:$1048576,MATCH($A23,Exported!$D:$D,0),MATCH(T$1,Exported!$1:$1,0))</f>
        <v>#N/A</v>
      </c>
      <c r="U23" s="117" t="e">
        <f>INDEX(Exported!$1:$1048576,MATCH($A23,Exported!$D:$D,0),MATCH(U$1,Exported!$1:$1,0))</f>
        <v>#N/A</v>
      </c>
      <c r="V23" s="117" t="e">
        <f>INDEX(Exported!$1:$1048576,MATCH($A23,Exported!$D:$D,0),MATCH(V$1,Exported!$1:$1,0))</f>
        <v>#N/A</v>
      </c>
      <c r="W23" s="117" t="e">
        <f>INDEX(Exported!$1:$1048576,MATCH($A23,Exported!$D:$D,0),MATCH(W$1,Exported!$1:$1,0))</f>
        <v>#N/A</v>
      </c>
      <c r="X23" s="118"/>
      <c r="Y23" s="119" t="e">
        <f>INDEX(Exported!$1:$1048576,MATCH($A23,Exported!$D:$D,0),MATCH(Y$1,Exported!$1:$1,0))</f>
        <v>#N/A</v>
      </c>
      <c r="Z23" s="120"/>
      <c r="AA23" s="121"/>
      <c r="AB23" s="121" t="s">
        <v>4317</v>
      </c>
      <c r="AC23" s="121"/>
    </row>
    <row r="24" spans="1:29" s="129" customFormat="1" ht="14.25" hidden="1" customHeight="1" x14ac:dyDescent="0.25">
      <c r="A24" s="122">
        <v>10017889603</v>
      </c>
      <c r="B24" s="123" t="str">
        <f>INDEX(Exported!$1:$1048576,MATCH($A24,Exported!E:E,0),MATCH(B$1,Exported!$1:$1,0))</f>
        <v>پاکت کرافت جلو پنجره دار عمودی | 18*35 | بسته 1 کیلویی</v>
      </c>
      <c r="C24" s="124">
        <v>10017889575</v>
      </c>
      <c r="D24" s="125">
        <f>VLOOKUP(C24,PriceRelations!A:D,4,FALSE)</f>
        <v>1150000</v>
      </c>
      <c r="E24" s="126">
        <v>1</v>
      </c>
      <c r="F24" s="127"/>
      <c r="G24" s="184">
        <v>1</v>
      </c>
      <c r="H24" s="142" t="s">
        <v>93</v>
      </c>
      <c r="I24" s="128">
        <f t="shared" si="1"/>
        <v>1150000</v>
      </c>
      <c r="J24" s="130">
        <v>1</v>
      </c>
      <c r="K24" s="131"/>
      <c r="L24" s="131"/>
      <c r="M24" s="155">
        <v>0.3</v>
      </c>
      <c r="N24" s="149" t="str">
        <f>INDEX(Exported!$1:$1048576,MATCH($A24,Exported!E:E,0),MATCH(N$1,Exported!$1:$1,0))</f>
        <v>1495000</v>
      </c>
      <c r="O24" s="132">
        <f t="shared" si="2"/>
        <v>1495000</v>
      </c>
      <c r="P24" s="133">
        <f t="shared" si="0"/>
        <v>1</v>
      </c>
      <c r="Q24" s="134" t="e">
        <f>INDEX(Exported!$1:$1048576,MATCH($A24,Exported!$D:$D,0),MATCH(Q$1,Exported!$1:$1,0))</f>
        <v>#N/A</v>
      </c>
      <c r="R24" s="135" t="e">
        <f>INDEX(Exported!$1:$1048576,MATCH($A24,Exported!$D:$D,0),MATCH(R$1,Exported!$1:$1,0))</f>
        <v>#N/A</v>
      </c>
      <c r="S24" s="135" t="e">
        <f>INDEX(Exported!$1:$1048576,MATCH($A24,Exported!$D:$D,0),MATCH(S$1,Exported!$1:$1,0))</f>
        <v>#N/A</v>
      </c>
      <c r="T24" s="135" t="e">
        <f>INDEX(Exported!$1:$1048576,MATCH($A24,Exported!$D:$D,0),MATCH(T$1,Exported!$1:$1,0))</f>
        <v>#N/A</v>
      </c>
      <c r="U24" s="135" t="e">
        <f>INDEX(Exported!$1:$1048576,MATCH($A24,Exported!$D:$D,0),MATCH(U$1,Exported!$1:$1,0))</f>
        <v>#N/A</v>
      </c>
      <c r="V24" s="135" t="e">
        <f>INDEX(Exported!$1:$1048576,MATCH($A24,Exported!$D:$D,0),MATCH(V$1,Exported!$1:$1,0))</f>
        <v>#N/A</v>
      </c>
      <c r="W24" s="135" t="e">
        <f>INDEX(Exported!$1:$1048576,MATCH($A24,Exported!$D:$D,0),MATCH(W$1,Exported!$1:$1,0))</f>
        <v>#N/A</v>
      </c>
      <c r="X24" s="136"/>
      <c r="Y24" s="137" t="e">
        <f>INDEX(Exported!$1:$1048576,MATCH($A24,Exported!$D:$D,0),MATCH(Y$1,Exported!$1:$1,0))</f>
        <v>#N/A</v>
      </c>
      <c r="Z24" s="138"/>
      <c r="AA24" s="139"/>
      <c r="AB24" s="139" t="s">
        <v>4317</v>
      </c>
      <c r="AC24" s="139"/>
    </row>
    <row r="25" spans="1:29" s="93" customFormat="1" ht="14.25" hidden="1" customHeight="1" x14ac:dyDescent="0.25">
      <c r="A25" s="143">
        <v>10017888792</v>
      </c>
      <c r="B25" s="87" t="str">
        <f>INDEX(Exported!$1:$1048576,MATCH($A25,Exported!E:E,0),MATCH(B$1,Exported!$1:$1,0))</f>
        <v>پاکت کرافت ساده (خشکبار) | 10*25 | بسته 1 کیلویی</v>
      </c>
      <c r="C25" s="88">
        <v>10017888792</v>
      </c>
      <c r="D25" s="89">
        <f>VLOOKUP(C25,PriceRelations!A:D,4,FALSE)</f>
        <v>200000</v>
      </c>
      <c r="E25" s="90">
        <v>1</v>
      </c>
      <c r="F25" s="91"/>
      <c r="G25" s="182">
        <v>1</v>
      </c>
      <c r="H25" s="93" t="s">
        <v>93</v>
      </c>
      <c r="I25" s="92">
        <f t="shared" si="1"/>
        <v>200000</v>
      </c>
      <c r="J25" s="94">
        <v>1</v>
      </c>
      <c r="K25" s="95"/>
      <c r="L25" s="95"/>
      <c r="M25" s="153">
        <v>0.35</v>
      </c>
      <c r="N25" s="147" t="str">
        <f>INDEX(Exported!$1:$1048576,MATCH($A25,Exported!E:E,0),MATCH(N$1,Exported!$1:$1,0))</f>
        <v>270000</v>
      </c>
      <c r="O25" s="96">
        <f t="shared" si="2"/>
        <v>270000</v>
      </c>
      <c r="P25" s="97">
        <f t="shared" si="0"/>
        <v>1</v>
      </c>
      <c r="Q25" s="98" t="e">
        <f>INDEX(Exported!$1:$1048576,MATCH($A25,Exported!$D:$D,0),MATCH(Q$1,Exported!$1:$1,0))</f>
        <v>#N/A</v>
      </c>
      <c r="R25" s="99" t="e">
        <f>INDEX(Exported!$1:$1048576,MATCH($A25,Exported!$D:$D,0),MATCH(R$1,Exported!$1:$1,0))</f>
        <v>#N/A</v>
      </c>
      <c r="S25" s="99" t="e">
        <f>INDEX(Exported!$1:$1048576,MATCH($A25,Exported!$D:$D,0),MATCH(S$1,Exported!$1:$1,0))</f>
        <v>#N/A</v>
      </c>
      <c r="T25" s="99" t="e">
        <f>INDEX(Exported!$1:$1048576,MATCH($A25,Exported!$D:$D,0),MATCH(T$1,Exported!$1:$1,0))</f>
        <v>#N/A</v>
      </c>
      <c r="U25" s="99" t="e">
        <f>INDEX(Exported!$1:$1048576,MATCH($A25,Exported!$D:$D,0),MATCH(U$1,Exported!$1:$1,0))</f>
        <v>#N/A</v>
      </c>
      <c r="V25" s="99" t="e">
        <f>INDEX(Exported!$1:$1048576,MATCH($A25,Exported!$D:$D,0),MATCH(V$1,Exported!$1:$1,0))</f>
        <v>#N/A</v>
      </c>
      <c r="W25" s="99" t="e">
        <f>INDEX(Exported!$1:$1048576,MATCH($A25,Exported!$D:$D,0),MATCH(W$1,Exported!$1:$1,0))</f>
        <v>#N/A</v>
      </c>
      <c r="X25" s="100"/>
      <c r="Y25" s="101" t="e">
        <f>INDEX(Exported!$1:$1048576,MATCH($A25,Exported!$D:$D,0),MATCH(Y$1,Exported!$1:$1,0))</f>
        <v>#N/A</v>
      </c>
      <c r="Z25" s="102"/>
      <c r="AA25" s="103"/>
      <c r="AB25" s="103" t="s">
        <v>3435</v>
      </c>
      <c r="AC25" s="99" t="e">
        <f>INDEX(Exported!$1:$1048576,MATCH($A25,Exported!$D:$D,0),MATCH(AC$1,Exported!$1:$1,0))</f>
        <v>#N/A</v>
      </c>
    </row>
    <row r="26" spans="1:29" s="111" customFormat="1" ht="14.25" hidden="1" customHeight="1" x14ac:dyDescent="0.25">
      <c r="A26" s="144">
        <v>10017888794</v>
      </c>
      <c r="B26" s="105" t="str">
        <f>INDEX(Exported!$1:$1048576,MATCH($A26,Exported!E:E,0),MATCH(B$1,Exported!$1:$1,0))</f>
        <v>پاکت کرافت ساده کف مستطیلی | 13*18 | بسته 1 کیلویی</v>
      </c>
      <c r="C26" s="106">
        <v>10017888794</v>
      </c>
      <c r="D26" s="107">
        <f>VLOOKUP(C26,PriceRelations!A:D,4,FALSE)</f>
        <v>430000</v>
      </c>
      <c r="E26" s="108">
        <v>1</v>
      </c>
      <c r="F26" s="109"/>
      <c r="G26" s="183">
        <v>1</v>
      </c>
      <c r="H26" s="111" t="s">
        <v>93</v>
      </c>
      <c r="I26" s="110">
        <f t="shared" si="1"/>
        <v>430000</v>
      </c>
      <c r="J26" s="112">
        <v>1</v>
      </c>
      <c r="K26" s="113"/>
      <c r="L26" s="113"/>
      <c r="M26" s="154">
        <v>0.35</v>
      </c>
      <c r="N26" s="148" t="str">
        <f>INDEX(Exported!$1:$1048576,MATCH($A26,Exported!E:E,0),MATCH(N$1,Exported!$1:$1,0))</f>
        <v>540000</v>
      </c>
      <c r="O26" s="114">
        <f t="shared" si="2"/>
        <v>580500</v>
      </c>
      <c r="P26" s="115">
        <f t="shared" si="0"/>
        <v>1.075</v>
      </c>
      <c r="Q26" s="116" t="e">
        <f>INDEX(Exported!$1:$1048576,MATCH($A26,Exported!$D:$D,0),MATCH(Q$1,Exported!$1:$1,0))</f>
        <v>#N/A</v>
      </c>
      <c r="R26" s="117" t="e">
        <f>INDEX(Exported!$1:$1048576,MATCH($A26,Exported!$D:$D,0),MATCH(R$1,Exported!$1:$1,0))</f>
        <v>#N/A</v>
      </c>
      <c r="S26" s="117" t="e">
        <f>INDEX(Exported!$1:$1048576,MATCH($A26,Exported!$D:$D,0),MATCH(S$1,Exported!$1:$1,0))</f>
        <v>#N/A</v>
      </c>
      <c r="T26" s="117" t="e">
        <f>INDEX(Exported!$1:$1048576,MATCH($A26,Exported!$D:$D,0),MATCH(T$1,Exported!$1:$1,0))</f>
        <v>#N/A</v>
      </c>
      <c r="U26" s="117" t="e">
        <f>INDEX(Exported!$1:$1048576,MATCH($A26,Exported!$D:$D,0),MATCH(U$1,Exported!$1:$1,0))</f>
        <v>#N/A</v>
      </c>
      <c r="V26" s="117" t="e">
        <f>INDEX(Exported!$1:$1048576,MATCH($A26,Exported!$D:$D,0),MATCH(V$1,Exported!$1:$1,0))</f>
        <v>#N/A</v>
      </c>
      <c r="W26" s="117" t="e">
        <f>INDEX(Exported!$1:$1048576,MATCH($A26,Exported!$D:$D,0),MATCH(W$1,Exported!$1:$1,0))</f>
        <v>#N/A</v>
      </c>
      <c r="X26" s="118"/>
      <c r="Y26" s="119" t="e">
        <f>INDEX(Exported!$1:$1048576,MATCH($A26,Exported!$D:$D,0),MATCH(Y$1,Exported!$1:$1,0))</f>
        <v>#N/A</v>
      </c>
      <c r="Z26" s="120"/>
      <c r="AA26" s="121"/>
      <c r="AB26" s="121" t="s">
        <v>3435</v>
      </c>
      <c r="AC26" s="117" t="e">
        <f>INDEX(Exported!$1:$1048576,MATCH($A26,Exported!$D:$D,0),MATCH(AC$1,Exported!$1:$1,0))</f>
        <v>#N/A</v>
      </c>
    </row>
    <row r="27" spans="1:29" s="111" customFormat="1" ht="14.25" hidden="1" customHeight="1" x14ac:dyDescent="0.25">
      <c r="A27" s="144">
        <v>10017888793</v>
      </c>
      <c r="B27" s="105" t="str">
        <f>INDEX(Exported!$1:$1048576,MATCH($A27,Exported!E:E,0),MATCH(B$1,Exported!$1:$1,0))</f>
        <v>پاکت کرافت ساده (خشکبار) | 13*30 | بسته 1 کیلویی</v>
      </c>
      <c r="C27" s="106">
        <v>10017888792</v>
      </c>
      <c r="D27" s="107">
        <f>VLOOKUP(C27,PriceRelations!A:D,4,FALSE)</f>
        <v>200000</v>
      </c>
      <c r="E27" s="108">
        <v>1</v>
      </c>
      <c r="F27" s="109"/>
      <c r="G27" s="183">
        <v>1</v>
      </c>
      <c r="H27" s="111" t="s">
        <v>93</v>
      </c>
      <c r="I27" s="110">
        <f t="shared" si="1"/>
        <v>200000</v>
      </c>
      <c r="J27" s="112">
        <v>1</v>
      </c>
      <c r="K27" s="113"/>
      <c r="L27" s="113"/>
      <c r="M27" s="154">
        <v>0.35</v>
      </c>
      <c r="N27" s="148" t="str">
        <f>INDEX(Exported!$1:$1048576,MATCH($A27,Exported!E:E,0),MATCH(N$1,Exported!$1:$1,0))</f>
        <v>270000</v>
      </c>
      <c r="O27" s="114">
        <f t="shared" si="2"/>
        <v>270000</v>
      </c>
      <c r="P27" s="115">
        <f t="shared" si="0"/>
        <v>1</v>
      </c>
      <c r="Q27" s="116" t="e">
        <f>INDEX(Exported!$1:$1048576,MATCH($A27,Exported!$D:$D,0),MATCH(Q$1,Exported!$1:$1,0))</f>
        <v>#N/A</v>
      </c>
      <c r="R27" s="117" t="e">
        <f>INDEX(Exported!$1:$1048576,MATCH($A27,Exported!$D:$D,0),MATCH(R$1,Exported!$1:$1,0))</f>
        <v>#N/A</v>
      </c>
      <c r="S27" s="117" t="e">
        <f>INDEX(Exported!$1:$1048576,MATCH($A27,Exported!$D:$D,0),MATCH(S$1,Exported!$1:$1,0))</f>
        <v>#N/A</v>
      </c>
      <c r="T27" s="117" t="e">
        <f>INDEX(Exported!$1:$1048576,MATCH($A27,Exported!$D:$D,0),MATCH(T$1,Exported!$1:$1,0))</f>
        <v>#N/A</v>
      </c>
      <c r="U27" s="117" t="e">
        <f>INDEX(Exported!$1:$1048576,MATCH($A27,Exported!$D:$D,0),MATCH(U$1,Exported!$1:$1,0))</f>
        <v>#N/A</v>
      </c>
      <c r="V27" s="117" t="e">
        <f>INDEX(Exported!$1:$1048576,MATCH($A27,Exported!$D:$D,0),MATCH(V$1,Exported!$1:$1,0))</f>
        <v>#N/A</v>
      </c>
      <c r="W27" s="117" t="e">
        <f>INDEX(Exported!$1:$1048576,MATCH($A27,Exported!$D:$D,0),MATCH(W$1,Exported!$1:$1,0))</f>
        <v>#N/A</v>
      </c>
      <c r="X27" s="118"/>
      <c r="Y27" s="119" t="e">
        <f>INDEX(Exported!$1:$1048576,MATCH($A27,Exported!$D:$D,0),MATCH(Y$1,Exported!$1:$1,0))</f>
        <v>#N/A</v>
      </c>
      <c r="Z27" s="120"/>
      <c r="AA27" s="121"/>
      <c r="AB27" s="121" t="s">
        <v>3435</v>
      </c>
      <c r="AC27" s="117" t="e">
        <f>INDEX(Exported!$1:$1048576,MATCH($A27,Exported!$D:$D,0),MATCH(AC$1,Exported!$1:$1,0))</f>
        <v>#N/A</v>
      </c>
    </row>
    <row r="28" spans="1:29" s="111" customFormat="1" ht="14.25" hidden="1" customHeight="1" x14ac:dyDescent="0.25">
      <c r="A28" s="144">
        <v>10017888795</v>
      </c>
      <c r="B28" s="105" t="str">
        <f>INDEX(Exported!$1:$1048576,MATCH($A28,Exported!E:E,0),MATCH(B$1,Exported!$1:$1,0))</f>
        <v>پاکت کرافت ساده کف مستطیلی | 15*30 | بسته 1 کیلویی</v>
      </c>
      <c r="C28" s="106">
        <v>10017888794</v>
      </c>
      <c r="D28" s="107">
        <f>VLOOKUP(C28,PriceRelations!A:D,4,FALSE)</f>
        <v>430000</v>
      </c>
      <c r="E28" s="108">
        <v>1</v>
      </c>
      <c r="F28" s="109"/>
      <c r="G28" s="183">
        <v>1</v>
      </c>
      <c r="H28" s="111" t="s">
        <v>93</v>
      </c>
      <c r="I28" s="110">
        <f t="shared" si="1"/>
        <v>430000</v>
      </c>
      <c r="J28" s="112">
        <v>1</v>
      </c>
      <c r="K28" s="113"/>
      <c r="L28" s="113"/>
      <c r="M28" s="154">
        <v>0.35</v>
      </c>
      <c r="N28" s="148" t="str">
        <f>INDEX(Exported!$1:$1048576,MATCH($A28,Exported!E:E,0),MATCH(N$1,Exported!$1:$1,0))</f>
        <v>540000</v>
      </c>
      <c r="O28" s="114">
        <f t="shared" si="2"/>
        <v>580500</v>
      </c>
      <c r="P28" s="115">
        <f t="shared" si="0"/>
        <v>1.075</v>
      </c>
      <c r="Q28" s="116" t="e">
        <f>INDEX(Exported!$1:$1048576,MATCH($A28,Exported!$D:$D,0),MATCH(Q$1,Exported!$1:$1,0))</f>
        <v>#N/A</v>
      </c>
      <c r="R28" s="117" t="e">
        <f>INDEX(Exported!$1:$1048576,MATCH($A28,Exported!$D:$D,0),MATCH(R$1,Exported!$1:$1,0))</f>
        <v>#N/A</v>
      </c>
      <c r="S28" s="117" t="e">
        <f>INDEX(Exported!$1:$1048576,MATCH($A28,Exported!$D:$D,0),MATCH(S$1,Exported!$1:$1,0))</f>
        <v>#N/A</v>
      </c>
      <c r="T28" s="117" t="e">
        <f>INDEX(Exported!$1:$1048576,MATCH($A28,Exported!$D:$D,0),MATCH(T$1,Exported!$1:$1,0))</f>
        <v>#N/A</v>
      </c>
      <c r="U28" s="117" t="e">
        <f>INDEX(Exported!$1:$1048576,MATCH($A28,Exported!$D:$D,0),MATCH(U$1,Exported!$1:$1,0))</f>
        <v>#N/A</v>
      </c>
      <c r="V28" s="117" t="e">
        <f>INDEX(Exported!$1:$1048576,MATCH($A28,Exported!$D:$D,0),MATCH(V$1,Exported!$1:$1,0))</f>
        <v>#N/A</v>
      </c>
      <c r="W28" s="117" t="e">
        <f>INDEX(Exported!$1:$1048576,MATCH($A28,Exported!$D:$D,0),MATCH(W$1,Exported!$1:$1,0))</f>
        <v>#N/A</v>
      </c>
      <c r="X28" s="118"/>
      <c r="Y28" s="119" t="e">
        <f>INDEX(Exported!$1:$1048576,MATCH($A28,Exported!$D:$D,0),MATCH(Y$1,Exported!$1:$1,0))</f>
        <v>#N/A</v>
      </c>
      <c r="Z28" s="120"/>
      <c r="AA28" s="121"/>
      <c r="AB28" s="121" t="s">
        <v>3435</v>
      </c>
      <c r="AC28" s="117" t="e">
        <f>INDEX(Exported!$1:$1048576,MATCH($A28,Exported!$D:$D,0),MATCH(AC$1,Exported!$1:$1,0))</f>
        <v>#N/A</v>
      </c>
    </row>
    <row r="29" spans="1:29" s="111" customFormat="1" ht="14.25" hidden="1" customHeight="1" x14ac:dyDescent="0.25">
      <c r="A29" s="144">
        <v>10017888796</v>
      </c>
      <c r="B29" s="105" t="str">
        <f>INDEX(Exported!$1:$1048576,MATCH($A29,Exported!E:E,0),MATCH(B$1,Exported!$1:$1,0))</f>
        <v>پاکت کرافت ساده (خشکبار) | 17*34 | بسته 1 کیلویی</v>
      </c>
      <c r="C29" s="106">
        <v>10017888792</v>
      </c>
      <c r="D29" s="107">
        <f>VLOOKUP(C29,PriceRelations!A:D,4,FALSE)</f>
        <v>200000</v>
      </c>
      <c r="E29" s="108">
        <v>1</v>
      </c>
      <c r="F29" s="109"/>
      <c r="G29" s="183">
        <v>1</v>
      </c>
      <c r="H29" s="111" t="s">
        <v>93</v>
      </c>
      <c r="I29" s="110">
        <f t="shared" si="1"/>
        <v>200000</v>
      </c>
      <c r="J29" s="112">
        <v>1</v>
      </c>
      <c r="K29" s="113"/>
      <c r="L29" s="113"/>
      <c r="M29" s="154">
        <v>0.35</v>
      </c>
      <c r="N29" s="148" t="str">
        <f>INDEX(Exported!$1:$1048576,MATCH($A29,Exported!E:E,0),MATCH(N$1,Exported!$1:$1,0))</f>
        <v>270000</v>
      </c>
      <c r="O29" s="114">
        <f t="shared" si="2"/>
        <v>270000</v>
      </c>
      <c r="P29" s="115">
        <f t="shared" si="0"/>
        <v>1</v>
      </c>
      <c r="Q29" s="116" t="e">
        <f>INDEX(Exported!$1:$1048576,MATCH($A29,Exported!$D:$D,0),MATCH(Q$1,Exported!$1:$1,0))</f>
        <v>#N/A</v>
      </c>
      <c r="R29" s="117" t="e">
        <f>INDEX(Exported!$1:$1048576,MATCH($A29,Exported!$D:$D,0),MATCH(R$1,Exported!$1:$1,0))</f>
        <v>#N/A</v>
      </c>
      <c r="S29" s="117" t="e">
        <f>INDEX(Exported!$1:$1048576,MATCH($A29,Exported!$D:$D,0),MATCH(S$1,Exported!$1:$1,0))</f>
        <v>#N/A</v>
      </c>
      <c r="T29" s="117" t="e">
        <f>INDEX(Exported!$1:$1048576,MATCH($A29,Exported!$D:$D,0),MATCH(T$1,Exported!$1:$1,0))</f>
        <v>#N/A</v>
      </c>
      <c r="U29" s="117" t="e">
        <f>INDEX(Exported!$1:$1048576,MATCH($A29,Exported!$D:$D,0),MATCH(U$1,Exported!$1:$1,0))</f>
        <v>#N/A</v>
      </c>
      <c r="V29" s="117" t="e">
        <f>INDEX(Exported!$1:$1048576,MATCH($A29,Exported!$D:$D,0),MATCH(V$1,Exported!$1:$1,0))</f>
        <v>#N/A</v>
      </c>
      <c r="W29" s="117" t="e">
        <f>INDEX(Exported!$1:$1048576,MATCH($A29,Exported!$D:$D,0),MATCH(W$1,Exported!$1:$1,0))</f>
        <v>#N/A</v>
      </c>
      <c r="X29" s="118"/>
      <c r="Y29" s="119" t="e">
        <f>INDEX(Exported!$1:$1048576,MATCH($A29,Exported!$D:$D,0),MATCH(Y$1,Exported!$1:$1,0))</f>
        <v>#N/A</v>
      </c>
      <c r="Z29" s="120"/>
      <c r="AA29" s="121"/>
      <c r="AB29" s="121" t="s">
        <v>3435</v>
      </c>
      <c r="AC29" s="117" t="e">
        <f>INDEX(Exported!$1:$1048576,MATCH($A29,Exported!$D:$D,0),MATCH(AC$1,Exported!$1:$1,0))</f>
        <v>#N/A</v>
      </c>
    </row>
    <row r="30" spans="1:29" s="111" customFormat="1" ht="14.25" hidden="1" customHeight="1" x14ac:dyDescent="0.25">
      <c r="A30" s="144">
        <v>10017888797</v>
      </c>
      <c r="B30" s="105" t="str">
        <f>INDEX(Exported!$1:$1048576,MATCH($A30,Exported!E:E,0),MATCH(B$1,Exported!$1:$1,0))</f>
        <v>پاکت کرافت ساده (خشکبار) | 19*37 | بسته 1 کیلویی</v>
      </c>
      <c r="C30" s="106">
        <v>10017888792</v>
      </c>
      <c r="D30" s="107">
        <f>VLOOKUP(C30,PriceRelations!A:D,4,FALSE)</f>
        <v>200000</v>
      </c>
      <c r="E30" s="108">
        <v>1</v>
      </c>
      <c r="F30" s="109"/>
      <c r="G30" s="183">
        <v>1</v>
      </c>
      <c r="H30" s="111" t="s">
        <v>93</v>
      </c>
      <c r="I30" s="110">
        <f t="shared" si="1"/>
        <v>200000</v>
      </c>
      <c r="J30" s="112">
        <v>1</v>
      </c>
      <c r="K30" s="113"/>
      <c r="L30" s="113"/>
      <c r="M30" s="154">
        <v>0.35</v>
      </c>
      <c r="N30" s="148" t="str">
        <f>INDEX(Exported!$1:$1048576,MATCH($A30,Exported!E:E,0),MATCH(N$1,Exported!$1:$1,0))</f>
        <v>270000</v>
      </c>
      <c r="O30" s="114">
        <f t="shared" si="2"/>
        <v>270000</v>
      </c>
      <c r="P30" s="115">
        <f t="shared" si="0"/>
        <v>1</v>
      </c>
      <c r="Q30" s="116" t="e">
        <f>INDEX(Exported!$1:$1048576,MATCH($A30,Exported!$D:$D,0),MATCH(Q$1,Exported!$1:$1,0))</f>
        <v>#N/A</v>
      </c>
      <c r="R30" s="117" t="e">
        <f>INDEX(Exported!$1:$1048576,MATCH($A30,Exported!$D:$D,0),MATCH(R$1,Exported!$1:$1,0))</f>
        <v>#N/A</v>
      </c>
      <c r="S30" s="117" t="e">
        <f>INDEX(Exported!$1:$1048576,MATCH($A30,Exported!$D:$D,0),MATCH(S$1,Exported!$1:$1,0))</f>
        <v>#N/A</v>
      </c>
      <c r="T30" s="117" t="e">
        <f>INDEX(Exported!$1:$1048576,MATCH($A30,Exported!$D:$D,0),MATCH(T$1,Exported!$1:$1,0))</f>
        <v>#N/A</v>
      </c>
      <c r="U30" s="117" t="e">
        <f>INDEX(Exported!$1:$1048576,MATCH($A30,Exported!$D:$D,0),MATCH(U$1,Exported!$1:$1,0))</f>
        <v>#N/A</v>
      </c>
      <c r="V30" s="117" t="e">
        <f>INDEX(Exported!$1:$1048576,MATCH($A30,Exported!$D:$D,0),MATCH(V$1,Exported!$1:$1,0))</f>
        <v>#N/A</v>
      </c>
      <c r="W30" s="117" t="e">
        <f>INDEX(Exported!$1:$1048576,MATCH($A30,Exported!$D:$D,0),MATCH(W$1,Exported!$1:$1,0))</f>
        <v>#N/A</v>
      </c>
      <c r="X30" s="118"/>
      <c r="Y30" s="119" t="e">
        <f>INDEX(Exported!$1:$1048576,MATCH($A30,Exported!$D:$D,0),MATCH(Y$1,Exported!$1:$1,0))</f>
        <v>#N/A</v>
      </c>
      <c r="Z30" s="120"/>
      <c r="AA30" s="121"/>
      <c r="AB30" s="121" t="s">
        <v>3435</v>
      </c>
      <c r="AC30" s="117" t="e">
        <f>INDEX(Exported!$1:$1048576,MATCH($A30,Exported!$D:$D,0),MATCH(AC$1,Exported!$1:$1,0))</f>
        <v>#N/A</v>
      </c>
    </row>
    <row r="31" spans="1:29" s="111" customFormat="1" ht="14.25" hidden="1" customHeight="1" x14ac:dyDescent="0.25">
      <c r="A31" s="144">
        <v>10017888799</v>
      </c>
      <c r="B31" s="105" t="str">
        <f>INDEX(Exported!$1:$1048576,MATCH($A31,Exported!E:E,0),MATCH(B$1,Exported!$1:$1,0))</f>
        <v>پاکت کرافت ساده کف مستطیلی | 23*35 | بسته 1 کیلویی</v>
      </c>
      <c r="C31" s="106">
        <v>10017888794</v>
      </c>
      <c r="D31" s="107">
        <f>VLOOKUP(C31,PriceRelations!A:D,4,FALSE)</f>
        <v>430000</v>
      </c>
      <c r="E31" s="108">
        <v>1</v>
      </c>
      <c r="F31" s="109"/>
      <c r="G31" s="183">
        <v>1</v>
      </c>
      <c r="H31" s="111" t="s">
        <v>93</v>
      </c>
      <c r="I31" s="110">
        <f t="shared" si="1"/>
        <v>430000</v>
      </c>
      <c r="J31" s="112">
        <v>1</v>
      </c>
      <c r="K31" s="113"/>
      <c r="L31" s="113"/>
      <c r="M31" s="154">
        <v>0.35</v>
      </c>
      <c r="N31" s="148" t="str">
        <f>INDEX(Exported!$1:$1048576,MATCH($A31,Exported!E:E,0),MATCH(N$1,Exported!$1:$1,0))</f>
        <v>540000</v>
      </c>
      <c r="O31" s="114">
        <f t="shared" si="2"/>
        <v>580500</v>
      </c>
      <c r="P31" s="115">
        <f t="shared" si="0"/>
        <v>1.075</v>
      </c>
      <c r="Q31" s="116" t="e">
        <f>INDEX(Exported!$1:$1048576,MATCH($A31,Exported!$D:$D,0),MATCH(Q$1,Exported!$1:$1,0))</f>
        <v>#N/A</v>
      </c>
      <c r="R31" s="117" t="e">
        <f>INDEX(Exported!$1:$1048576,MATCH($A31,Exported!$D:$D,0),MATCH(R$1,Exported!$1:$1,0))</f>
        <v>#N/A</v>
      </c>
      <c r="S31" s="117" t="e">
        <f>INDEX(Exported!$1:$1048576,MATCH($A31,Exported!$D:$D,0),MATCH(S$1,Exported!$1:$1,0))</f>
        <v>#N/A</v>
      </c>
      <c r="T31" s="117" t="e">
        <f>INDEX(Exported!$1:$1048576,MATCH($A31,Exported!$D:$D,0),MATCH(T$1,Exported!$1:$1,0))</f>
        <v>#N/A</v>
      </c>
      <c r="U31" s="117" t="e">
        <f>INDEX(Exported!$1:$1048576,MATCH($A31,Exported!$D:$D,0),MATCH(U$1,Exported!$1:$1,0))</f>
        <v>#N/A</v>
      </c>
      <c r="V31" s="117" t="e">
        <f>INDEX(Exported!$1:$1048576,MATCH($A31,Exported!$D:$D,0),MATCH(V$1,Exported!$1:$1,0))</f>
        <v>#N/A</v>
      </c>
      <c r="W31" s="117" t="e">
        <f>INDEX(Exported!$1:$1048576,MATCH($A31,Exported!$D:$D,0),MATCH(W$1,Exported!$1:$1,0))</f>
        <v>#N/A</v>
      </c>
      <c r="X31" s="118"/>
      <c r="Y31" s="119" t="e">
        <f>INDEX(Exported!$1:$1048576,MATCH($A31,Exported!$D:$D,0),MATCH(Y$1,Exported!$1:$1,0))</f>
        <v>#N/A</v>
      </c>
      <c r="Z31" s="120"/>
      <c r="AA31" s="121"/>
      <c r="AB31" s="121" t="s">
        <v>3435</v>
      </c>
      <c r="AC31" s="117" t="e">
        <f>INDEX(Exported!$1:$1048576,MATCH($A31,Exported!$D:$D,0),MATCH(AC$1,Exported!$1:$1,0))</f>
        <v>#N/A</v>
      </c>
    </row>
    <row r="32" spans="1:29" s="111" customFormat="1" ht="14.25" hidden="1" customHeight="1" x14ac:dyDescent="0.25">
      <c r="A32" s="144">
        <v>10017888798</v>
      </c>
      <c r="B32" s="105" t="str">
        <f>INDEX(Exported!$1:$1048576,MATCH($A32,Exported!E:E,0),MATCH(B$1,Exported!$1:$1,0))</f>
        <v>پاکت کرافت ساده (خشکبار) | 23*42 | بسته 1 کیلویی</v>
      </c>
      <c r="C32" s="106">
        <v>10017888792</v>
      </c>
      <c r="D32" s="107">
        <f>VLOOKUP(C32,PriceRelations!A:D,4,FALSE)</f>
        <v>200000</v>
      </c>
      <c r="E32" s="108">
        <v>1</v>
      </c>
      <c r="F32" s="109"/>
      <c r="G32" s="183">
        <v>1</v>
      </c>
      <c r="H32" s="111" t="s">
        <v>93</v>
      </c>
      <c r="I32" s="110">
        <f t="shared" si="1"/>
        <v>200000</v>
      </c>
      <c r="J32" s="112">
        <v>1</v>
      </c>
      <c r="K32" s="113"/>
      <c r="L32" s="113"/>
      <c r="M32" s="154">
        <v>0.35</v>
      </c>
      <c r="N32" s="148" t="str">
        <f>INDEX(Exported!$1:$1048576,MATCH($A32,Exported!E:E,0),MATCH(N$1,Exported!$1:$1,0))</f>
        <v>270000</v>
      </c>
      <c r="O32" s="114">
        <f t="shared" si="2"/>
        <v>270000</v>
      </c>
      <c r="P32" s="115">
        <f t="shared" si="0"/>
        <v>1</v>
      </c>
      <c r="Q32" s="116" t="e">
        <f>INDEX(Exported!$1:$1048576,MATCH($A32,Exported!$D:$D,0),MATCH(Q$1,Exported!$1:$1,0))</f>
        <v>#N/A</v>
      </c>
      <c r="R32" s="117" t="e">
        <f>INDEX(Exported!$1:$1048576,MATCH($A32,Exported!$D:$D,0),MATCH(R$1,Exported!$1:$1,0))</f>
        <v>#N/A</v>
      </c>
      <c r="S32" s="117" t="e">
        <f>INDEX(Exported!$1:$1048576,MATCH($A32,Exported!$D:$D,0),MATCH(S$1,Exported!$1:$1,0))</f>
        <v>#N/A</v>
      </c>
      <c r="T32" s="117" t="e">
        <f>INDEX(Exported!$1:$1048576,MATCH($A32,Exported!$D:$D,0),MATCH(T$1,Exported!$1:$1,0))</f>
        <v>#N/A</v>
      </c>
      <c r="U32" s="117" t="e">
        <f>INDEX(Exported!$1:$1048576,MATCH($A32,Exported!$D:$D,0),MATCH(U$1,Exported!$1:$1,0))</f>
        <v>#N/A</v>
      </c>
      <c r="V32" s="117" t="e">
        <f>INDEX(Exported!$1:$1048576,MATCH($A32,Exported!$D:$D,0),MATCH(V$1,Exported!$1:$1,0))</f>
        <v>#N/A</v>
      </c>
      <c r="W32" s="117" t="e">
        <f>INDEX(Exported!$1:$1048576,MATCH($A32,Exported!$D:$D,0),MATCH(W$1,Exported!$1:$1,0))</f>
        <v>#N/A</v>
      </c>
      <c r="X32" s="118"/>
      <c r="Y32" s="119" t="e">
        <f>INDEX(Exported!$1:$1048576,MATCH($A32,Exported!$D:$D,0),MATCH(Y$1,Exported!$1:$1,0))</f>
        <v>#N/A</v>
      </c>
      <c r="Z32" s="120"/>
      <c r="AA32" s="121"/>
      <c r="AB32" s="121" t="s">
        <v>3435</v>
      </c>
      <c r="AC32" s="117" t="e">
        <f>INDEX(Exported!$1:$1048576,MATCH($A32,Exported!$D:$D,0),MATCH(AC$1,Exported!$1:$1,0))</f>
        <v>#N/A</v>
      </c>
    </row>
    <row r="33" spans="1:29" s="111" customFormat="1" ht="14.25" hidden="1" customHeight="1" x14ac:dyDescent="0.25">
      <c r="A33" s="144">
        <v>10017888800</v>
      </c>
      <c r="B33" s="105" t="str">
        <f>INDEX(Exported!$1:$1048576,MATCH($A33,Exported!E:E,0),MATCH(B$1,Exported!$1:$1,0))</f>
        <v>پاکت کرافت ساده کف مستطیلی | 28*32 | بسته 1 کیلویی</v>
      </c>
      <c r="C33" s="106">
        <v>10017888794</v>
      </c>
      <c r="D33" s="107">
        <f>VLOOKUP(C33,PriceRelations!A:D,4,FALSE)</f>
        <v>430000</v>
      </c>
      <c r="E33" s="108">
        <v>1</v>
      </c>
      <c r="F33" s="109"/>
      <c r="G33" s="183">
        <v>1</v>
      </c>
      <c r="H33" s="111" t="s">
        <v>93</v>
      </c>
      <c r="I33" s="110">
        <f t="shared" si="1"/>
        <v>430000</v>
      </c>
      <c r="J33" s="112">
        <v>1</v>
      </c>
      <c r="K33" s="113"/>
      <c r="L33" s="113"/>
      <c r="M33" s="154">
        <v>0.35</v>
      </c>
      <c r="N33" s="148" t="str">
        <f>INDEX(Exported!$1:$1048576,MATCH($A33,Exported!E:E,0),MATCH(N$1,Exported!$1:$1,0))</f>
        <v>540000</v>
      </c>
      <c r="O33" s="114">
        <f t="shared" si="2"/>
        <v>580500</v>
      </c>
      <c r="P33" s="115">
        <f t="shared" si="0"/>
        <v>1.075</v>
      </c>
      <c r="Q33" s="116" t="e">
        <f>INDEX(Exported!$1:$1048576,MATCH($A33,Exported!$D:$D,0),MATCH(Q$1,Exported!$1:$1,0))</f>
        <v>#N/A</v>
      </c>
      <c r="R33" s="117" t="e">
        <f>INDEX(Exported!$1:$1048576,MATCH($A33,Exported!$D:$D,0),MATCH(R$1,Exported!$1:$1,0))</f>
        <v>#N/A</v>
      </c>
      <c r="S33" s="117" t="e">
        <f>INDEX(Exported!$1:$1048576,MATCH($A33,Exported!$D:$D,0),MATCH(S$1,Exported!$1:$1,0))</f>
        <v>#N/A</v>
      </c>
      <c r="T33" s="117" t="e">
        <f>INDEX(Exported!$1:$1048576,MATCH($A33,Exported!$D:$D,0),MATCH(T$1,Exported!$1:$1,0))</f>
        <v>#N/A</v>
      </c>
      <c r="U33" s="117" t="e">
        <f>INDEX(Exported!$1:$1048576,MATCH($A33,Exported!$D:$D,0),MATCH(U$1,Exported!$1:$1,0))</f>
        <v>#N/A</v>
      </c>
      <c r="V33" s="117" t="e">
        <f>INDEX(Exported!$1:$1048576,MATCH($A33,Exported!$D:$D,0),MATCH(V$1,Exported!$1:$1,0))</f>
        <v>#N/A</v>
      </c>
      <c r="W33" s="117" t="e">
        <f>INDEX(Exported!$1:$1048576,MATCH($A33,Exported!$D:$D,0),MATCH(W$1,Exported!$1:$1,0))</f>
        <v>#N/A</v>
      </c>
      <c r="X33" s="118"/>
      <c r="Y33" s="119" t="e">
        <f>INDEX(Exported!$1:$1048576,MATCH($A33,Exported!$D:$D,0),MATCH(Y$1,Exported!$1:$1,0))</f>
        <v>#N/A</v>
      </c>
      <c r="Z33" s="120"/>
      <c r="AA33" s="121"/>
      <c r="AB33" s="121" t="s">
        <v>3435</v>
      </c>
      <c r="AC33" s="117" t="e">
        <f>INDEX(Exported!$1:$1048576,MATCH($A33,Exported!$D:$D,0),MATCH(AC$1,Exported!$1:$1,0))</f>
        <v>#N/A</v>
      </c>
    </row>
    <row r="34" spans="1:29" s="111" customFormat="1" ht="14.25" hidden="1" customHeight="1" x14ac:dyDescent="0.25">
      <c r="A34" s="144">
        <v>10017888777</v>
      </c>
      <c r="B34" s="105" t="str">
        <f>INDEX(Exported!$1:$1048576,MATCH($A34,Exported!E:E,0),MATCH(B$1,Exported!$1:$1,0))</f>
        <v>پاکت کرافت ساده کف مستطیلی | 28*40 | بسته 1 کیلویی</v>
      </c>
      <c r="C34" s="106">
        <v>10017888794</v>
      </c>
      <c r="D34" s="107">
        <f>VLOOKUP(C34,PriceRelations!A:D,4,FALSE)</f>
        <v>430000</v>
      </c>
      <c r="E34" s="108">
        <v>1</v>
      </c>
      <c r="F34" s="109"/>
      <c r="G34" s="183">
        <v>1</v>
      </c>
      <c r="H34" s="111" t="s">
        <v>93</v>
      </c>
      <c r="I34" s="110">
        <f t="shared" si="1"/>
        <v>430000</v>
      </c>
      <c r="J34" s="112">
        <v>1</v>
      </c>
      <c r="K34" s="113"/>
      <c r="L34" s="113"/>
      <c r="M34" s="154">
        <v>0.35</v>
      </c>
      <c r="N34" s="148" t="str">
        <f>INDEX(Exported!$1:$1048576,MATCH($A34,Exported!E:E,0),MATCH(N$1,Exported!$1:$1,0))</f>
        <v>540000</v>
      </c>
      <c r="O34" s="114">
        <f t="shared" si="2"/>
        <v>580500</v>
      </c>
      <c r="P34" s="115">
        <f t="shared" si="0"/>
        <v>1.075</v>
      </c>
      <c r="Q34" s="116" t="e">
        <f>INDEX(Exported!$1:$1048576,MATCH($A34,Exported!$D:$D,0),MATCH(Q$1,Exported!$1:$1,0))</f>
        <v>#N/A</v>
      </c>
      <c r="R34" s="117" t="e">
        <f>INDEX(Exported!$1:$1048576,MATCH($A34,Exported!$D:$D,0),MATCH(R$1,Exported!$1:$1,0))</f>
        <v>#N/A</v>
      </c>
      <c r="S34" s="117" t="e">
        <f>INDEX(Exported!$1:$1048576,MATCH($A34,Exported!$D:$D,0),MATCH(S$1,Exported!$1:$1,0))</f>
        <v>#N/A</v>
      </c>
      <c r="T34" s="117" t="e">
        <f>INDEX(Exported!$1:$1048576,MATCH($A34,Exported!$D:$D,0),MATCH(T$1,Exported!$1:$1,0))</f>
        <v>#N/A</v>
      </c>
      <c r="U34" s="117" t="e">
        <f>INDEX(Exported!$1:$1048576,MATCH($A34,Exported!$D:$D,0),MATCH(U$1,Exported!$1:$1,0))</f>
        <v>#N/A</v>
      </c>
      <c r="V34" s="117" t="e">
        <f>INDEX(Exported!$1:$1048576,MATCH($A34,Exported!$D:$D,0),MATCH(V$1,Exported!$1:$1,0))</f>
        <v>#N/A</v>
      </c>
      <c r="W34" s="117" t="e">
        <f>INDEX(Exported!$1:$1048576,MATCH($A34,Exported!$D:$D,0),MATCH(W$1,Exported!$1:$1,0))</f>
        <v>#N/A</v>
      </c>
      <c r="X34" s="118"/>
      <c r="Y34" s="119" t="e">
        <f>INDEX(Exported!$1:$1048576,MATCH($A34,Exported!$D:$D,0),MATCH(Y$1,Exported!$1:$1,0))</f>
        <v>#N/A</v>
      </c>
      <c r="Z34" s="120"/>
      <c r="AA34" s="121"/>
      <c r="AB34" s="121" t="s">
        <v>3435</v>
      </c>
      <c r="AC34" s="117" t="e">
        <f>INDEX(Exported!$1:$1048576,MATCH($A34,Exported!$D:$D,0),MATCH(AC$1,Exported!$1:$1,0))</f>
        <v>#N/A</v>
      </c>
    </row>
    <row r="35" spans="1:29" s="31" customFormat="1" ht="14.25" hidden="1" customHeight="1" x14ac:dyDescent="0.25">
      <c r="A35" s="20">
        <v>10017889411</v>
      </c>
      <c r="B35" s="21" t="str">
        <f>INDEX(Exported!$1:$1048576,MATCH($A35,Exported!E:E,0),MATCH(B$1,Exported!$1:$1,0))</f>
        <v>چسب پهن مدل HM بیصدا | 90 یارد</v>
      </c>
      <c r="C35" s="83"/>
      <c r="D35" s="71" t="e">
        <f>VLOOKUP(C35,PriceRelations!A:D,4,FALSE)</f>
        <v>#N/A</v>
      </c>
      <c r="E35" s="66"/>
      <c r="F35" s="23"/>
      <c r="G35" s="185">
        <v>1</v>
      </c>
      <c r="H35" s="75" t="s">
        <v>91</v>
      </c>
      <c r="I35" s="61" t="e">
        <f t="shared" si="1"/>
        <v>#N/A</v>
      </c>
      <c r="J35" s="78">
        <v>1</v>
      </c>
      <c r="K35" s="25"/>
      <c r="L35" s="25"/>
      <c r="M35" s="157">
        <v>0.3</v>
      </c>
      <c r="N35" s="150" t="str">
        <f>INDEX(Exported!$1:$1048576,MATCH($A35,Exported!E:E,0),MATCH(N$1,Exported!$1:$1,0))</f>
        <v>298000</v>
      </c>
      <c r="O35" s="26" t="e">
        <f t="shared" si="2"/>
        <v>#N/A</v>
      </c>
      <c r="P35" s="27" t="e">
        <f>O35/N35</f>
        <v>#N/A</v>
      </c>
      <c r="Q35" s="62" t="e">
        <f>INDEX(Exported!$1:$1048576,MATCH($A35,Exported!$D:$D,0),MATCH(Q$1,Exported!$1:$1,0))</f>
        <v>#N/A</v>
      </c>
      <c r="R35" s="22" t="e">
        <f>INDEX(Exported!$1:$1048576,MATCH($A35,Exported!$D:$D,0),MATCH(R$1,Exported!$1:$1,0))</f>
        <v>#N/A</v>
      </c>
      <c r="S35" s="22" t="e">
        <f>INDEX(Exported!$1:$1048576,MATCH($A35,Exported!$D:$D,0),MATCH(S$1,Exported!$1:$1,0))</f>
        <v>#N/A</v>
      </c>
      <c r="T35" s="22" t="e">
        <f>INDEX(Exported!$1:$1048576,MATCH($A35,Exported!$D:$D,0),MATCH(T$1,Exported!$1:$1,0))</f>
        <v>#N/A</v>
      </c>
      <c r="U35" s="22" t="e">
        <f>INDEX(Exported!$1:$1048576,MATCH($A35,Exported!$D:$D,0),MATCH(U$1,Exported!$1:$1,0))</f>
        <v>#N/A</v>
      </c>
      <c r="V35" s="22" t="e">
        <f>INDEX(Exported!$1:$1048576,MATCH($A35,Exported!$D:$D,0),MATCH(V$1,Exported!$1:$1,0))</f>
        <v>#N/A</v>
      </c>
      <c r="W35" s="22" t="e">
        <f>INDEX(Exported!$1:$1048576,MATCH($A35,Exported!$D:$D,0),MATCH(W$1,Exported!$1:$1,0))</f>
        <v>#N/A</v>
      </c>
      <c r="X35" s="28"/>
      <c r="Y35" s="29" t="e">
        <f>INDEX(Exported!$1:$1048576,MATCH($A35,Exported!$D:$D,0),MATCH(Y$1,Exported!$1:$1,0))</f>
        <v>#N/A</v>
      </c>
      <c r="Z35" s="30"/>
      <c r="AA35" s="24"/>
      <c r="AB35" s="24" t="s">
        <v>3375</v>
      </c>
      <c r="AC35" s="24"/>
    </row>
    <row r="36" spans="1:29" ht="14.25" hidden="1" customHeight="1" x14ac:dyDescent="0.25">
      <c r="A36" s="32">
        <v>10017888696</v>
      </c>
      <c r="B36" s="33" t="str">
        <f>INDEX(Exported!$1:$1048576,MATCH($A36,Exported!E:E,0),MATCH(B$1,Exported!$1:$1,0))</f>
        <v>چسب پهن 7 سانتی شفاف | 90 یارد | مدل ZHAD (جانسون)</v>
      </c>
      <c r="D36" s="72" t="e">
        <f>VLOOKUP(C36,PriceRelations!A:D,4,FALSE)</f>
        <v>#N/A</v>
      </c>
      <c r="G36" s="186">
        <v>1</v>
      </c>
      <c r="H36" s="42" t="s">
        <v>91</v>
      </c>
      <c r="I36" s="56" t="e">
        <f t="shared" si="1"/>
        <v>#N/A</v>
      </c>
      <c r="J36" s="79">
        <v>1</v>
      </c>
      <c r="M36" s="156">
        <v>0.3</v>
      </c>
      <c r="N36" s="151" t="str">
        <f>INDEX(Exported!$1:$1048576,MATCH($A36,Exported!E:E,0),MATCH(N$1,Exported!$1:$1,0))</f>
        <v>475250</v>
      </c>
      <c r="O36" s="37" t="e">
        <f t="shared" si="2"/>
        <v>#N/A</v>
      </c>
      <c r="P36" s="38" t="e">
        <f t="shared" si="0"/>
        <v>#N/A</v>
      </c>
      <c r="Q36" s="63" t="e">
        <f>INDEX(Exported!$1:$1048576,MATCH($A36,Exported!$D:$D,0),MATCH(Q$1,Exported!$1:$1,0))</f>
        <v>#N/A</v>
      </c>
      <c r="R36" s="16" t="e">
        <f>INDEX(Exported!$1:$1048576,MATCH($A36,Exported!$D:$D,0),MATCH(R$1,Exported!$1:$1,0))</f>
        <v>#N/A</v>
      </c>
      <c r="S36" s="16" t="e">
        <f>INDEX(Exported!$1:$1048576,MATCH($A36,Exported!$D:$D,0),MATCH(S$1,Exported!$1:$1,0))</f>
        <v>#N/A</v>
      </c>
      <c r="T36" s="16" t="e">
        <f>INDEX(Exported!$1:$1048576,MATCH($A36,Exported!$D:$D,0),MATCH(T$1,Exported!$1:$1,0))</f>
        <v>#N/A</v>
      </c>
      <c r="U36" s="16" t="e">
        <f>INDEX(Exported!$1:$1048576,MATCH($A36,Exported!$D:$D,0),MATCH(U$1,Exported!$1:$1,0))</f>
        <v>#N/A</v>
      </c>
      <c r="V36" s="16" t="e">
        <f>INDEX(Exported!$1:$1048576,MATCH($A36,Exported!$D:$D,0),MATCH(V$1,Exported!$1:$1,0))</f>
        <v>#N/A</v>
      </c>
      <c r="W36" s="16" t="e">
        <f>INDEX(Exported!$1:$1048576,MATCH($A36,Exported!$D:$D,0),MATCH(W$1,Exported!$1:$1,0))</f>
        <v>#N/A</v>
      </c>
      <c r="Y36" s="40" t="e">
        <f>INDEX(Exported!$1:$1048576,MATCH($A36,Exported!$D:$D,0),MATCH(Y$1,Exported!$1:$1,0))</f>
        <v>#N/A</v>
      </c>
      <c r="Z36" s="41"/>
      <c r="AB36" s="35" t="s">
        <v>3375</v>
      </c>
      <c r="AC36" s="16" t="e">
        <f>INDEX(Exported!$1:$1048576,MATCH($A36,Exported!$D:$D,0),MATCH(AC$1,Exported!$1:$1,0))</f>
        <v>#N/A</v>
      </c>
    </row>
    <row r="37" spans="1:29" ht="14.25" hidden="1" customHeight="1" x14ac:dyDescent="0.25">
      <c r="A37" s="32">
        <v>10017868355</v>
      </c>
      <c r="B37" s="33" t="str">
        <f>INDEX(Exported!$1:$1048576,MATCH($A37,Exported!E:E,0),MATCH(B$1,Exported!$1:$1,0))</f>
        <v>چسب پهن مدل Janson جانسون | 90 یارد</v>
      </c>
      <c r="D37" s="72" t="e">
        <f>VLOOKUP(C37,PriceRelations!A:D,4,FALSE)</f>
        <v>#N/A</v>
      </c>
      <c r="G37" s="186">
        <v>1</v>
      </c>
      <c r="H37" s="42" t="s">
        <v>91</v>
      </c>
      <c r="I37" s="56" t="e">
        <f t="shared" si="1"/>
        <v>#N/A</v>
      </c>
      <c r="J37" s="79">
        <v>1</v>
      </c>
      <c r="M37" s="156">
        <v>0.3</v>
      </c>
      <c r="N37" s="151" t="str">
        <f>INDEX(Exported!$1:$1048576,MATCH($A37,Exported!E:E,0),MATCH(N$1,Exported!$1:$1,0))</f>
        <v>257750</v>
      </c>
      <c r="O37" s="37" t="e">
        <f t="shared" si="2"/>
        <v>#N/A</v>
      </c>
      <c r="P37" s="38" t="e">
        <f>O37/N37</f>
        <v>#N/A</v>
      </c>
      <c r="Q37" s="63" t="e">
        <f>INDEX(Exported!$1:$1048576,MATCH($A37,Exported!$D:$D,0),MATCH(Q$1,Exported!$1:$1,0))</f>
        <v>#N/A</v>
      </c>
      <c r="R37" s="16" t="e">
        <f>INDEX(Exported!$1:$1048576,MATCH($A37,Exported!$D:$D,0),MATCH(R$1,Exported!$1:$1,0))</f>
        <v>#N/A</v>
      </c>
      <c r="S37" s="16" t="e">
        <f>INDEX(Exported!$1:$1048576,MATCH($A37,Exported!$D:$D,0),MATCH(S$1,Exported!$1:$1,0))</f>
        <v>#N/A</v>
      </c>
      <c r="T37" s="16" t="e">
        <f>INDEX(Exported!$1:$1048576,MATCH($A37,Exported!$D:$D,0),MATCH(T$1,Exported!$1:$1,0))</f>
        <v>#N/A</v>
      </c>
      <c r="U37" s="16" t="e">
        <f>INDEX(Exported!$1:$1048576,MATCH($A37,Exported!$D:$D,0),MATCH(U$1,Exported!$1:$1,0))</f>
        <v>#N/A</v>
      </c>
      <c r="V37" s="16" t="e">
        <f>INDEX(Exported!$1:$1048576,MATCH($A37,Exported!$D:$D,0),MATCH(V$1,Exported!$1:$1,0))</f>
        <v>#N/A</v>
      </c>
      <c r="W37" s="16" t="e">
        <f>INDEX(Exported!$1:$1048576,MATCH($A37,Exported!$D:$D,0),MATCH(W$1,Exported!$1:$1,0))</f>
        <v>#N/A</v>
      </c>
      <c r="Y37" s="40" t="e">
        <f>INDEX(Exported!$1:$1048576,MATCH($A37,Exported!$D:$D,0),MATCH(Y$1,Exported!$1:$1,0))</f>
        <v>#N/A</v>
      </c>
      <c r="Z37" s="41"/>
      <c r="AB37" s="35" t="s">
        <v>3375</v>
      </c>
      <c r="AC37" s="16" t="e">
        <f>INDEX(Exported!$1:$1048576,MATCH($A37,Exported!$D:$D,0),MATCH(AC$1,Exported!$1:$1,0))</f>
        <v>#N/A</v>
      </c>
    </row>
    <row r="38" spans="1:29" ht="14.25" hidden="1" customHeight="1" x14ac:dyDescent="0.25">
      <c r="A38" s="32">
        <v>10017875492</v>
      </c>
      <c r="B38" s="33" t="str">
        <f>INDEX(Exported!$1:$1048576,MATCH($A38,Exported!E:E,0),MATCH(B$1,Exported!$1:$1,0))</f>
        <v>چسب پهن قهوه ای مدل Janson جانسون | 90 یارد</v>
      </c>
      <c r="D38" s="72" t="e">
        <f>VLOOKUP(C38,PriceRelations!A:D,4,FALSE)</f>
        <v>#N/A</v>
      </c>
      <c r="G38" s="186">
        <v>1</v>
      </c>
      <c r="H38" s="42" t="s">
        <v>91</v>
      </c>
      <c r="I38" s="56" t="e">
        <f t="shared" si="1"/>
        <v>#N/A</v>
      </c>
      <c r="J38" s="79">
        <v>1</v>
      </c>
      <c r="M38" s="156">
        <v>0.3</v>
      </c>
      <c r="N38" s="151" t="str">
        <f>INDEX(Exported!$1:$1048576,MATCH($A38,Exported!E:E,0),MATCH(N$1,Exported!$1:$1,0))</f>
        <v>322250</v>
      </c>
      <c r="O38" s="37" t="e">
        <f t="shared" si="2"/>
        <v>#N/A</v>
      </c>
      <c r="P38" s="38" t="e">
        <f>O38/N38</f>
        <v>#N/A</v>
      </c>
      <c r="Q38" s="63" t="e">
        <f>INDEX(Exported!$1:$1048576,MATCH($A38,Exported!$D:$D,0),MATCH(Q$1,Exported!$1:$1,0))</f>
        <v>#N/A</v>
      </c>
      <c r="R38" s="16" t="e">
        <f>INDEX(Exported!$1:$1048576,MATCH($A38,Exported!$D:$D,0),MATCH(R$1,Exported!$1:$1,0))</f>
        <v>#N/A</v>
      </c>
      <c r="S38" s="16" t="e">
        <f>INDEX(Exported!$1:$1048576,MATCH($A38,Exported!$D:$D,0),MATCH(S$1,Exported!$1:$1,0))</f>
        <v>#N/A</v>
      </c>
      <c r="T38" s="16" t="e">
        <f>INDEX(Exported!$1:$1048576,MATCH($A38,Exported!$D:$D,0),MATCH(T$1,Exported!$1:$1,0))</f>
        <v>#N/A</v>
      </c>
      <c r="U38" s="16" t="e">
        <f>INDEX(Exported!$1:$1048576,MATCH($A38,Exported!$D:$D,0),MATCH(U$1,Exported!$1:$1,0))</f>
        <v>#N/A</v>
      </c>
      <c r="V38" s="16" t="e">
        <f>INDEX(Exported!$1:$1048576,MATCH($A38,Exported!$D:$D,0),MATCH(V$1,Exported!$1:$1,0))</f>
        <v>#N/A</v>
      </c>
      <c r="W38" s="16" t="e">
        <f>INDEX(Exported!$1:$1048576,MATCH($A38,Exported!$D:$D,0),MATCH(W$1,Exported!$1:$1,0))</f>
        <v>#N/A</v>
      </c>
      <c r="Y38" s="40" t="e">
        <f>INDEX(Exported!$1:$1048576,MATCH($A38,Exported!$D:$D,0),MATCH(Y$1,Exported!$1:$1,0))</f>
        <v>#N/A</v>
      </c>
      <c r="Z38" s="41"/>
      <c r="AB38" s="35" t="s">
        <v>3375</v>
      </c>
      <c r="AC38" s="16" t="e">
        <f>INDEX(Exported!$1:$1048576,MATCH($A38,Exported!$D:$D,0),MATCH(AC$1,Exported!$1:$1,0))</f>
        <v>#N/A</v>
      </c>
    </row>
    <row r="39" spans="1:29" ht="14.25" hidden="1" customHeight="1" x14ac:dyDescent="0.25">
      <c r="A39" s="32">
        <v>10017875474</v>
      </c>
      <c r="B39" s="33" t="str">
        <f>INDEX(Exported!$1:$1048576,MATCH($A39,Exported!E:E,0),MATCH(B$1,Exported!$1:$1,0))</f>
        <v>چسب پهن بی صدا مدل ABCO آبکو | 90 یارد</v>
      </c>
      <c r="D39" s="72" t="e">
        <f>VLOOKUP(C39,PriceRelations!A:D,4,FALSE)</f>
        <v>#N/A</v>
      </c>
      <c r="G39" s="186">
        <v>1</v>
      </c>
      <c r="H39" s="42" t="s">
        <v>91</v>
      </c>
      <c r="I39" s="56" t="e">
        <f t="shared" si="1"/>
        <v>#N/A</v>
      </c>
      <c r="J39" s="79">
        <v>1</v>
      </c>
      <c r="M39" s="156">
        <v>0.3</v>
      </c>
      <c r="N39" s="151" t="str">
        <f>INDEX(Exported!$1:$1048576,MATCH($A39,Exported!E:E,0),MATCH(N$1,Exported!$1:$1,0))</f>
        <v>290000</v>
      </c>
      <c r="O39" s="37" t="e">
        <f t="shared" si="2"/>
        <v>#N/A</v>
      </c>
      <c r="P39" s="38" t="e">
        <f t="shared" si="0"/>
        <v>#N/A</v>
      </c>
      <c r="Q39" s="63" t="e">
        <f>INDEX(Exported!$1:$1048576,MATCH($A39,Exported!$D:$D,0),MATCH(Q$1,Exported!$1:$1,0))</f>
        <v>#N/A</v>
      </c>
      <c r="R39" s="16" t="e">
        <f>INDEX(Exported!$1:$1048576,MATCH($A39,Exported!$D:$D,0),MATCH(R$1,Exported!$1:$1,0))</f>
        <v>#N/A</v>
      </c>
      <c r="S39" s="16" t="e">
        <f>INDEX(Exported!$1:$1048576,MATCH($A39,Exported!$D:$D,0),MATCH(S$1,Exported!$1:$1,0))</f>
        <v>#N/A</v>
      </c>
      <c r="T39" s="16" t="e">
        <f>INDEX(Exported!$1:$1048576,MATCH($A39,Exported!$D:$D,0),MATCH(T$1,Exported!$1:$1,0))</f>
        <v>#N/A</v>
      </c>
      <c r="U39" s="16" t="e">
        <f>INDEX(Exported!$1:$1048576,MATCH($A39,Exported!$D:$D,0),MATCH(U$1,Exported!$1:$1,0))</f>
        <v>#N/A</v>
      </c>
      <c r="V39" s="16" t="e">
        <f>INDEX(Exported!$1:$1048576,MATCH($A39,Exported!$D:$D,0),MATCH(V$1,Exported!$1:$1,0))</f>
        <v>#N/A</v>
      </c>
      <c r="W39" s="16" t="e">
        <f>INDEX(Exported!$1:$1048576,MATCH($A39,Exported!$D:$D,0),MATCH(W$1,Exported!$1:$1,0))</f>
        <v>#N/A</v>
      </c>
      <c r="Y39" s="40" t="e">
        <f>INDEX(Exported!$1:$1048576,MATCH($A39,Exported!$D:$D,0),MATCH(Y$1,Exported!$1:$1,0))</f>
        <v>#N/A</v>
      </c>
      <c r="Z39" s="41"/>
      <c r="AB39" s="35" t="s">
        <v>3375</v>
      </c>
      <c r="AC39" s="16" t="e">
        <f>INDEX(Exported!$1:$1048576,MATCH($A39,Exported!$D:$D,0),MATCH(AC$1,Exported!$1:$1,0))</f>
        <v>#N/A</v>
      </c>
    </row>
    <row r="40" spans="1:29" ht="14.25" hidden="1" customHeight="1" x14ac:dyDescent="0.25">
      <c r="A40" s="32">
        <v>10017875912</v>
      </c>
      <c r="B40" s="33" t="str">
        <f>INDEX(Exported!$1:$1048576,MATCH($A40,Exported!E:E,0),MATCH(B$1,Exported!$1:$1,0))</f>
        <v>چسب پهن بی صدا مدل COMA کوما | 90 یارد</v>
      </c>
      <c r="D40" s="72" t="e">
        <f>VLOOKUP(C40,PriceRelations!A:D,4,FALSE)</f>
        <v>#N/A</v>
      </c>
      <c r="G40" s="186">
        <v>1</v>
      </c>
      <c r="H40" s="42" t="s">
        <v>91</v>
      </c>
      <c r="I40" s="56" t="e">
        <f t="shared" si="1"/>
        <v>#N/A</v>
      </c>
      <c r="J40" s="79">
        <v>1</v>
      </c>
      <c r="M40" s="156">
        <v>0.3</v>
      </c>
      <c r="N40" s="151" t="str">
        <f>INDEX(Exported!$1:$1048576,MATCH($A40,Exported!E:E,0),MATCH(N$1,Exported!$1:$1,0))</f>
        <v>410750</v>
      </c>
      <c r="O40" s="37" t="e">
        <f t="shared" si="2"/>
        <v>#N/A</v>
      </c>
      <c r="P40" s="38" t="e">
        <f t="shared" si="0"/>
        <v>#N/A</v>
      </c>
      <c r="Q40" s="63" t="e">
        <f>INDEX(Exported!$1:$1048576,MATCH($A40,Exported!$D:$D,0),MATCH(Q$1,Exported!$1:$1,0))</f>
        <v>#N/A</v>
      </c>
      <c r="R40" s="16" t="e">
        <f>INDEX(Exported!$1:$1048576,MATCH($A40,Exported!$D:$D,0),MATCH(R$1,Exported!$1:$1,0))</f>
        <v>#N/A</v>
      </c>
      <c r="S40" s="16" t="e">
        <f>INDEX(Exported!$1:$1048576,MATCH($A40,Exported!$D:$D,0),MATCH(S$1,Exported!$1:$1,0))</f>
        <v>#N/A</v>
      </c>
      <c r="T40" s="16" t="e">
        <f>INDEX(Exported!$1:$1048576,MATCH($A40,Exported!$D:$D,0),MATCH(T$1,Exported!$1:$1,0))</f>
        <v>#N/A</v>
      </c>
      <c r="U40" s="16" t="e">
        <f>INDEX(Exported!$1:$1048576,MATCH($A40,Exported!$D:$D,0),MATCH(U$1,Exported!$1:$1,0))</f>
        <v>#N/A</v>
      </c>
      <c r="V40" s="16" t="e">
        <f>INDEX(Exported!$1:$1048576,MATCH($A40,Exported!$D:$D,0),MATCH(V$1,Exported!$1:$1,0))</f>
        <v>#N/A</v>
      </c>
      <c r="W40" s="16" t="e">
        <f>INDEX(Exported!$1:$1048576,MATCH($A40,Exported!$D:$D,0),MATCH(W$1,Exported!$1:$1,0))</f>
        <v>#N/A</v>
      </c>
      <c r="Y40" s="40" t="e">
        <f>INDEX(Exported!$1:$1048576,MATCH($A40,Exported!$D:$D,0),MATCH(Y$1,Exported!$1:$1,0))</f>
        <v>#N/A</v>
      </c>
      <c r="Z40" s="41"/>
      <c r="AB40" s="35" t="s">
        <v>3375</v>
      </c>
      <c r="AC40" s="16" t="e">
        <f>INDEX(Exported!$1:$1048576,MATCH($A40,Exported!$D:$D,0),MATCH(AC$1,Exported!$1:$1,0))</f>
        <v>#N/A</v>
      </c>
    </row>
    <row r="41" spans="1:29" ht="14.25" hidden="1" customHeight="1" x14ac:dyDescent="0.25">
      <c r="A41" s="32">
        <v>10017878387</v>
      </c>
      <c r="B41" s="33" t="str">
        <f>INDEX(Exported!$1:$1048576,MATCH($A41,Exported!E:E,0),MATCH(B$1,Exported!$1:$1,0))</f>
        <v>چسب پهن جانسون | رنگی</v>
      </c>
      <c r="D41" s="72" t="e">
        <f>VLOOKUP(C41,PriceRelations!A:D,4,FALSE)</f>
        <v>#N/A</v>
      </c>
      <c r="G41" s="186">
        <v>1</v>
      </c>
      <c r="H41" s="42" t="s">
        <v>91</v>
      </c>
      <c r="I41" s="56" t="e">
        <f t="shared" si="1"/>
        <v>#N/A</v>
      </c>
      <c r="J41" s="79">
        <v>1</v>
      </c>
      <c r="M41" s="156">
        <v>0.3</v>
      </c>
      <c r="N41" s="151" t="str">
        <f>INDEX(Exported!$1:$1048576,MATCH($A41,Exported!E:E,0),MATCH(N$1,Exported!$1:$1,0))</f>
        <v>354500</v>
      </c>
      <c r="O41" s="37" t="e">
        <f t="shared" si="2"/>
        <v>#N/A</v>
      </c>
      <c r="P41" s="38" t="e">
        <f t="shared" si="0"/>
        <v>#N/A</v>
      </c>
      <c r="Q41" s="63" t="e">
        <f>INDEX(Exported!$1:$1048576,MATCH($A41,Exported!$D:$D,0),MATCH(Q$1,Exported!$1:$1,0))</f>
        <v>#N/A</v>
      </c>
      <c r="R41" s="16" t="e">
        <f>INDEX(Exported!$1:$1048576,MATCH($A41,Exported!$D:$D,0),MATCH(R$1,Exported!$1:$1,0))</f>
        <v>#N/A</v>
      </c>
      <c r="S41" s="16" t="e">
        <f>INDEX(Exported!$1:$1048576,MATCH($A41,Exported!$D:$D,0),MATCH(S$1,Exported!$1:$1,0))</f>
        <v>#N/A</v>
      </c>
      <c r="T41" s="16" t="e">
        <f>INDEX(Exported!$1:$1048576,MATCH($A41,Exported!$D:$D,0),MATCH(T$1,Exported!$1:$1,0))</f>
        <v>#N/A</v>
      </c>
      <c r="U41" s="16" t="e">
        <f>INDEX(Exported!$1:$1048576,MATCH($A41,Exported!$D:$D,0),MATCH(U$1,Exported!$1:$1,0))</f>
        <v>#N/A</v>
      </c>
      <c r="V41" s="16" t="e">
        <f>INDEX(Exported!$1:$1048576,MATCH($A41,Exported!$D:$D,0),MATCH(V$1,Exported!$1:$1,0))</f>
        <v>#N/A</v>
      </c>
      <c r="W41" s="16" t="e">
        <f>INDEX(Exported!$1:$1048576,MATCH($A41,Exported!$D:$D,0),MATCH(W$1,Exported!$1:$1,0))</f>
        <v>#N/A</v>
      </c>
      <c r="Y41" s="40" t="e">
        <f>INDEX(Exported!$1:$1048576,MATCH($A41,Exported!$D:$D,0),MATCH(Y$1,Exported!$1:$1,0))</f>
        <v>#N/A</v>
      </c>
      <c r="Z41" s="41"/>
      <c r="AB41" s="35" t="s">
        <v>3375</v>
      </c>
      <c r="AC41" s="16" t="e">
        <f>INDEX(Exported!$1:$1048576,MATCH($A41,Exported!$D:$D,0),MATCH(AC$1,Exported!$1:$1,0))</f>
        <v>#N/A</v>
      </c>
    </row>
    <row r="42" spans="1:29" ht="14.25" hidden="1" customHeight="1" x14ac:dyDescent="0.25">
      <c r="A42" s="32">
        <v>10017878406</v>
      </c>
      <c r="B42" s="33" t="str">
        <f>INDEX(Exported!$1:$1048576,MATCH($A42,Exported!E:E,0),MATCH(B$1,Exported!$1:$1,0))</f>
        <v>چسب پهن جانسون | رنگی - آبی</v>
      </c>
      <c r="D42" s="72" t="e">
        <f>VLOOKUP(C42,PriceRelations!A:D,4,FALSE)</f>
        <v>#N/A</v>
      </c>
      <c r="G42" s="186">
        <v>1</v>
      </c>
      <c r="H42" s="42" t="s">
        <v>91</v>
      </c>
      <c r="I42" s="56" t="e">
        <f t="shared" si="1"/>
        <v>#N/A</v>
      </c>
      <c r="J42" s="79">
        <v>1</v>
      </c>
      <c r="M42" s="156">
        <v>0.3</v>
      </c>
      <c r="N42" s="151" t="str">
        <f>INDEX(Exported!$1:$1048576,MATCH($A42,Exported!E:E,0),MATCH(N$1,Exported!$1:$1,0))</f>
        <v>354500</v>
      </c>
      <c r="O42" s="37" t="e">
        <f t="shared" si="2"/>
        <v>#N/A</v>
      </c>
      <c r="P42" s="38" t="e">
        <f t="shared" si="0"/>
        <v>#N/A</v>
      </c>
      <c r="Q42" s="63" t="e">
        <f>INDEX(Exported!$1:$1048576,MATCH($A42,Exported!$D:$D,0),MATCH(Q$1,Exported!$1:$1,0))</f>
        <v>#N/A</v>
      </c>
      <c r="R42" s="16" t="e">
        <f>INDEX(Exported!$1:$1048576,MATCH($A42,Exported!$D:$D,0),MATCH(R$1,Exported!$1:$1,0))</f>
        <v>#N/A</v>
      </c>
      <c r="S42" s="16" t="e">
        <f>INDEX(Exported!$1:$1048576,MATCH($A42,Exported!$D:$D,0),MATCH(S$1,Exported!$1:$1,0))</f>
        <v>#N/A</v>
      </c>
      <c r="T42" s="16" t="e">
        <f>INDEX(Exported!$1:$1048576,MATCH($A42,Exported!$D:$D,0),MATCH(T$1,Exported!$1:$1,0))</f>
        <v>#N/A</v>
      </c>
      <c r="U42" s="16" t="e">
        <f>INDEX(Exported!$1:$1048576,MATCH($A42,Exported!$D:$D,0),MATCH(U$1,Exported!$1:$1,0))</f>
        <v>#N/A</v>
      </c>
      <c r="V42" s="16" t="e">
        <f>INDEX(Exported!$1:$1048576,MATCH($A42,Exported!$D:$D,0),MATCH(V$1,Exported!$1:$1,0))</f>
        <v>#N/A</v>
      </c>
      <c r="W42" s="16" t="e">
        <f>INDEX(Exported!$1:$1048576,MATCH($A42,Exported!$D:$D,0),MATCH(W$1,Exported!$1:$1,0))</f>
        <v>#N/A</v>
      </c>
      <c r="Y42" s="40" t="e">
        <f>INDEX(Exported!$1:$1048576,MATCH($A42,Exported!$D:$D,0),MATCH(Y$1,Exported!$1:$1,0))</f>
        <v>#N/A</v>
      </c>
      <c r="Z42" s="41"/>
      <c r="AB42" s="35" t="s">
        <v>3375</v>
      </c>
      <c r="AC42" s="16" t="e">
        <f>INDEX(Exported!$1:$1048576,MATCH($A42,Exported!$D:$D,0),MATCH(AC$1,Exported!$1:$1,0))</f>
        <v>#N/A</v>
      </c>
    </row>
    <row r="43" spans="1:29" ht="14.25" hidden="1" customHeight="1" x14ac:dyDescent="0.25">
      <c r="A43" s="32">
        <v>10017878407</v>
      </c>
      <c r="B43" s="33" t="str">
        <f>INDEX(Exported!$1:$1048576,MATCH($A43,Exported!E:E,0),MATCH(B$1,Exported!$1:$1,0))</f>
        <v>چسب پهن جانسون | رنگی - بنفش</v>
      </c>
      <c r="D43" s="72" t="e">
        <f>VLOOKUP(C43,PriceRelations!A:D,4,FALSE)</f>
        <v>#N/A</v>
      </c>
      <c r="G43" s="186">
        <v>1</v>
      </c>
      <c r="H43" s="42" t="s">
        <v>91</v>
      </c>
      <c r="I43" s="56" t="e">
        <f t="shared" si="1"/>
        <v>#N/A</v>
      </c>
      <c r="J43" s="79">
        <v>1</v>
      </c>
      <c r="M43" s="156">
        <v>0.3</v>
      </c>
      <c r="N43" s="151" t="str">
        <f>INDEX(Exported!$1:$1048576,MATCH($A43,Exported!E:E,0),MATCH(N$1,Exported!$1:$1,0))</f>
        <v>354500</v>
      </c>
      <c r="O43" s="37" t="e">
        <f t="shared" si="2"/>
        <v>#N/A</v>
      </c>
      <c r="P43" s="38" t="e">
        <f t="shared" si="0"/>
        <v>#N/A</v>
      </c>
      <c r="Q43" s="63" t="e">
        <f>INDEX(Exported!$1:$1048576,MATCH($A43,Exported!$D:$D,0),MATCH(Q$1,Exported!$1:$1,0))</f>
        <v>#N/A</v>
      </c>
      <c r="R43" s="16" t="e">
        <f>INDEX(Exported!$1:$1048576,MATCH($A43,Exported!$D:$D,0),MATCH(R$1,Exported!$1:$1,0))</f>
        <v>#N/A</v>
      </c>
      <c r="S43" s="16" t="e">
        <f>INDEX(Exported!$1:$1048576,MATCH($A43,Exported!$D:$D,0),MATCH(S$1,Exported!$1:$1,0))</f>
        <v>#N/A</v>
      </c>
      <c r="T43" s="16" t="e">
        <f>INDEX(Exported!$1:$1048576,MATCH($A43,Exported!$D:$D,0),MATCH(T$1,Exported!$1:$1,0))</f>
        <v>#N/A</v>
      </c>
      <c r="U43" s="16" t="e">
        <f>INDEX(Exported!$1:$1048576,MATCH($A43,Exported!$D:$D,0),MATCH(U$1,Exported!$1:$1,0))</f>
        <v>#N/A</v>
      </c>
      <c r="V43" s="16" t="e">
        <f>INDEX(Exported!$1:$1048576,MATCH($A43,Exported!$D:$D,0),MATCH(V$1,Exported!$1:$1,0))</f>
        <v>#N/A</v>
      </c>
      <c r="W43" s="16" t="e">
        <f>INDEX(Exported!$1:$1048576,MATCH($A43,Exported!$D:$D,0),MATCH(W$1,Exported!$1:$1,0))</f>
        <v>#N/A</v>
      </c>
      <c r="Y43" s="40" t="e">
        <f>INDEX(Exported!$1:$1048576,MATCH($A43,Exported!$D:$D,0),MATCH(Y$1,Exported!$1:$1,0))</f>
        <v>#N/A</v>
      </c>
      <c r="Z43" s="41"/>
      <c r="AB43" s="35" t="s">
        <v>3375</v>
      </c>
      <c r="AC43" s="16" t="e">
        <f>INDEX(Exported!$1:$1048576,MATCH($A43,Exported!$D:$D,0),MATCH(AC$1,Exported!$1:$1,0))</f>
        <v>#N/A</v>
      </c>
    </row>
    <row r="44" spans="1:29" ht="14.25" hidden="1" customHeight="1" x14ac:dyDescent="0.25">
      <c r="A44" s="32">
        <v>10017878408</v>
      </c>
      <c r="B44" s="33" t="str">
        <f>INDEX(Exported!$1:$1048576,MATCH($A44,Exported!E:E,0),MATCH(B$1,Exported!$1:$1,0))</f>
        <v>چسب پهن جانسون | رنگی - زرد</v>
      </c>
      <c r="D44" s="72" t="e">
        <f>VLOOKUP(C44,PriceRelations!A:D,4,FALSE)</f>
        <v>#N/A</v>
      </c>
      <c r="G44" s="186">
        <v>1</v>
      </c>
      <c r="H44" s="42" t="s">
        <v>91</v>
      </c>
      <c r="I44" s="56" t="e">
        <f t="shared" si="1"/>
        <v>#N/A</v>
      </c>
      <c r="J44" s="79">
        <v>1</v>
      </c>
      <c r="M44" s="156">
        <v>0.3</v>
      </c>
      <c r="N44" s="151" t="str">
        <f>INDEX(Exported!$1:$1048576,MATCH($A44,Exported!E:E,0),MATCH(N$1,Exported!$1:$1,0))</f>
        <v>354500</v>
      </c>
      <c r="O44" s="37" t="e">
        <f t="shared" si="2"/>
        <v>#N/A</v>
      </c>
      <c r="P44" s="38" t="e">
        <f t="shared" si="0"/>
        <v>#N/A</v>
      </c>
      <c r="Q44" s="63" t="e">
        <f>INDEX(Exported!$1:$1048576,MATCH($A44,Exported!$D:$D,0),MATCH(Q$1,Exported!$1:$1,0))</f>
        <v>#N/A</v>
      </c>
      <c r="R44" s="16" t="e">
        <f>INDEX(Exported!$1:$1048576,MATCH($A44,Exported!$D:$D,0),MATCH(R$1,Exported!$1:$1,0))</f>
        <v>#N/A</v>
      </c>
      <c r="S44" s="16" t="e">
        <f>INDEX(Exported!$1:$1048576,MATCH($A44,Exported!$D:$D,0),MATCH(S$1,Exported!$1:$1,0))</f>
        <v>#N/A</v>
      </c>
      <c r="T44" s="16" t="e">
        <f>INDEX(Exported!$1:$1048576,MATCH($A44,Exported!$D:$D,0),MATCH(T$1,Exported!$1:$1,0))</f>
        <v>#N/A</v>
      </c>
      <c r="U44" s="16" t="e">
        <f>INDEX(Exported!$1:$1048576,MATCH($A44,Exported!$D:$D,0),MATCH(U$1,Exported!$1:$1,0))</f>
        <v>#N/A</v>
      </c>
      <c r="V44" s="16" t="e">
        <f>INDEX(Exported!$1:$1048576,MATCH($A44,Exported!$D:$D,0),MATCH(V$1,Exported!$1:$1,0))</f>
        <v>#N/A</v>
      </c>
      <c r="W44" s="16" t="e">
        <f>INDEX(Exported!$1:$1048576,MATCH($A44,Exported!$D:$D,0),MATCH(W$1,Exported!$1:$1,0))</f>
        <v>#N/A</v>
      </c>
      <c r="Y44" s="40" t="e">
        <f>INDEX(Exported!$1:$1048576,MATCH($A44,Exported!$D:$D,0),MATCH(Y$1,Exported!$1:$1,0))</f>
        <v>#N/A</v>
      </c>
      <c r="Z44" s="41"/>
      <c r="AB44" s="35" t="s">
        <v>3375</v>
      </c>
      <c r="AC44" s="16" t="e">
        <f>INDEX(Exported!$1:$1048576,MATCH($A44,Exported!$D:$D,0),MATCH(AC$1,Exported!$1:$1,0))</f>
        <v>#N/A</v>
      </c>
    </row>
    <row r="45" spans="1:29" ht="14.25" hidden="1" customHeight="1" x14ac:dyDescent="0.25">
      <c r="A45" s="32">
        <v>10017878409</v>
      </c>
      <c r="B45" s="33" t="str">
        <f>INDEX(Exported!$1:$1048576,MATCH($A45,Exported!E:E,0),MATCH(B$1,Exported!$1:$1,0))</f>
        <v>چسب پهن جانسون | رنگی - سبز</v>
      </c>
      <c r="D45" s="72" t="e">
        <f>VLOOKUP(C45,PriceRelations!A:D,4,FALSE)</f>
        <v>#N/A</v>
      </c>
      <c r="G45" s="186">
        <v>1</v>
      </c>
      <c r="H45" s="42" t="s">
        <v>91</v>
      </c>
      <c r="I45" s="56" t="e">
        <f t="shared" si="1"/>
        <v>#N/A</v>
      </c>
      <c r="J45" s="79">
        <v>1</v>
      </c>
      <c r="M45" s="156">
        <v>0.3</v>
      </c>
      <c r="N45" s="151" t="str">
        <f>INDEX(Exported!$1:$1048576,MATCH($A45,Exported!E:E,0),MATCH(N$1,Exported!$1:$1,0))</f>
        <v>354500</v>
      </c>
      <c r="O45" s="37" t="e">
        <f t="shared" si="2"/>
        <v>#N/A</v>
      </c>
      <c r="P45" s="38" t="e">
        <f t="shared" si="0"/>
        <v>#N/A</v>
      </c>
      <c r="Q45" s="63" t="e">
        <f>INDEX(Exported!$1:$1048576,MATCH($A45,Exported!$D:$D,0),MATCH(Q$1,Exported!$1:$1,0))</f>
        <v>#N/A</v>
      </c>
      <c r="R45" s="16" t="e">
        <f>INDEX(Exported!$1:$1048576,MATCH($A45,Exported!$D:$D,0),MATCH(R$1,Exported!$1:$1,0))</f>
        <v>#N/A</v>
      </c>
      <c r="S45" s="16" t="e">
        <f>INDEX(Exported!$1:$1048576,MATCH($A45,Exported!$D:$D,0),MATCH(S$1,Exported!$1:$1,0))</f>
        <v>#N/A</v>
      </c>
      <c r="T45" s="16" t="e">
        <f>INDEX(Exported!$1:$1048576,MATCH($A45,Exported!$D:$D,0),MATCH(T$1,Exported!$1:$1,0))</f>
        <v>#N/A</v>
      </c>
      <c r="U45" s="16" t="e">
        <f>INDEX(Exported!$1:$1048576,MATCH($A45,Exported!$D:$D,0),MATCH(U$1,Exported!$1:$1,0))</f>
        <v>#N/A</v>
      </c>
      <c r="V45" s="16" t="e">
        <f>INDEX(Exported!$1:$1048576,MATCH($A45,Exported!$D:$D,0),MATCH(V$1,Exported!$1:$1,0))</f>
        <v>#N/A</v>
      </c>
      <c r="W45" s="16" t="e">
        <f>INDEX(Exported!$1:$1048576,MATCH($A45,Exported!$D:$D,0),MATCH(W$1,Exported!$1:$1,0))</f>
        <v>#N/A</v>
      </c>
      <c r="Y45" s="40" t="e">
        <f>INDEX(Exported!$1:$1048576,MATCH($A45,Exported!$D:$D,0),MATCH(Y$1,Exported!$1:$1,0))</f>
        <v>#N/A</v>
      </c>
      <c r="Z45" s="41"/>
      <c r="AB45" s="35" t="s">
        <v>3375</v>
      </c>
      <c r="AC45" s="16" t="e">
        <f>INDEX(Exported!$1:$1048576,MATCH($A45,Exported!$D:$D,0),MATCH(AC$1,Exported!$1:$1,0))</f>
        <v>#N/A</v>
      </c>
    </row>
    <row r="46" spans="1:29" ht="14.25" hidden="1" customHeight="1" x14ac:dyDescent="0.25">
      <c r="A46" s="32">
        <v>10017878410</v>
      </c>
      <c r="B46" s="33" t="str">
        <f>INDEX(Exported!$1:$1048576,MATCH($A46,Exported!E:E,0),MATCH(B$1,Exported!$1:$1,0))</f>
        <v>چسب پهن جانسون | رنگی - قرمز</v>
      </c>
      <c r="D46" s="72" t="e">
        <f>VLOOKUP(C46,PriceRelations!A:D,4,FALSE)</f>
        <v>#N/A</v>
      </c>
      <c r="G46" s="186">
        <v>1</v>
      </c>
      <c r="H46" s="42" t="s">
        <v>91</v>
      </c>
      <c r="I46" s="56" t="e">
        <f t="shared" si="1"/>
        <v>#N/A</v>
      </c>
      <c r="J46" s="79">
        <v>1</v>
      </c>
      <c r="M46" s="156">
        <v>0.3</v>
      </c>
      <c r="N46" s="151" t="str">
        <f>INDEX(Exported!$1:$1048576,MATCH($A46,Exported!E:E,0),MATCH(N$1,Exported!$1:$1,0))</f>
        <v>354500</v>
      </c>
      <c r="O46" s="37" t="e">
        <f t="shared" si="2"/>
        <v>#N/A</v>
      </c>
      <c r="P46" s="38" t="e">
        <f t="shared" si="0"/>
        <v>#N/A</v>
      </c>
      <c r="Q46" s="63" t="e">
        <f>INDEX(Exported!$1:$1048576,MATCH($A46,Exported!$D:$D,0),MATCH(Q$1,Exported!$1:$1,0))</f>
        <v>#N/A</v>
      </c>
      <c r="R46" s="16" t="e">
        <f>INDEX(Exported!$1:$1048576,MATCH($A46,Exported!$D:$D,0),MATCH(R$1,Exported!$1:$1,0))</f>
        <v>#N/A</v>
      </c>
      <c r="S46" s="16" t="e">
        <f>INDEX(Exported!$1:$1048576,MATCH($A46,Exported!$D:$D,0),MATCH(S$1,Exported!$1:$1,0))</f>
        <v>#N/A</v>
      </c>
      <c r="T46" s="16" t="e">
        <f>INDEX(Exported!$1:$1048576,MATCH($A46,Exported!$D:$D,0),MATCH(T$1,Exported!$1:$1,0))</f>
        <v>#N/A</v>
      </c>
      <c r="U46" s="16" t="e">
        <f>INDEX(Exported!$1:$1048576,MATCH($A46,Exported!$D:$D,0),MATCH(U$1,Exported!$1:$1,0))</f>
        <v>#N/A</v>
      </c>
      <c r="V46" s="16" t="e">
        <f>INDEX(Exported!$1:$1048576,MATCH($A46,Exported!$D:$D,0),MATCH(V$1,Exported!$1:$1,0))</f>
        <v>#N/A</v>
      </c>
      <c r="W46" s="16" t="e">
        <f>INDEX(Exported!$1:$1048576,MATCH($A46,Exported!$D:$D,0),MATCH(W$1,Exported!$1:$1,0))</f>
        <v>#N/A</v>
      </c>
      <c r="Y46" s="40" t="e">
        <f>INDEX(Exported!$1:$1048576,MATCH($A46,Exported!$D:$D,0),MATCH(Y$1,Exported!$1:$1,0))</f>
        <v>#N/A</v>
      </c>
      <c r="Z46" s="41"/>
      <c r="AB46" s="35" t="s">
        <v>3375</v>
      </c>
      <c r="AC46" s="16" t="e">
        <f>INDEX(Exported!$1:$1048576,MATCH($A46,Exported!$D:$D,0),MATCH(AC$1,Exported!$1:$1,0))</f>
        <v>#N/A</v>
      </c>
    </row>
    <row r="47" spans="1:29" ht="14.25" hidden="1" customHeight="1" x14ac:dyDescent="0.25">
      <c r="A47" s="32">
        <v>10017878411</v>
      </c>
      <c r="B47" s="33" t="str">
        <f>INDEX(Exported!$1:$1048576,MATCH($A47,Exported!E:E,0),MATCH(B$1,Exported!$1:$1,0))</f>
        <v>چسب پهن جانسون | رنگی - نارنجی</v>
      </c>
      <c r="D47" s="72" t="e">
        <f>VLOOKUP(C47,PriceRelations!A:D,4,FALSE)</f>
        <v>#N/A</v>
      </c>
      <c r="G47" s="186">
        <v>1</v>
      </c>
      <c r="H47" s="42" t="s">
        <v>91</v>
      </c>
      <c r="I47" s="56" t="e">
        <f t="shared" si="1"/>
        <v>#N/A</v>
      </c>
      <c r="J47" s="79">
        <v>1</v>
      </c>
      <c r="M47" s="156">
        <v>0.3</v>
      </c>
      <c r="N47" s="151" t="str">
        <f>INDEX(Exported!$1:$1048576,MATCH($A47,Exported!E:E,0),MATCH(N$1,Exported!$1:$1,0))</f>
        <v>354500</v>
      </c>
      <c r="O47" s="37" t="e">
        <f t="shared" si="2"/>
        <v>#N/A</v>
      </c>
      <c r="P47" s="38" t="e">
        <f t="shared" si="0"/>
        <v>#N/A</v>
      </c>
      <c r="Q47" s="63" t="e">
        <f>INDEX(Exported!$1:$1048576,MATCH($A47,Exported!$D:$D,0),MATCH(Q$1,Exported!$1:$1,0))</f>
        <v>#N/A</v>
      </c>
      <c r="R47" s="16" t="e">
        <f>INDEX(Exported!$1:$1048576,MATCH($A47,Exported!$D:$D,0),MATCH(R$1,Exported!$1:$1,0))</f>
        <v>#N/A</v>
      </c>
      <c r="S47" s="16" t="e">
        <f>INDEX(Exported!$1:$1048576,MATCH($A47,Exported!$D:$D,0),MATCH(S$1,Exported!$1:$1,0))</f>
        <v>#N/A</v>
      </c>
      <c r="T47" s="16" t="e">
        <f>INDEX(Exported!$1:$1048576,MATCH($A47,Exported!$D:$D,0),MATCH(T$1,Exported!$1:$1,0))</f>
        <v>#N/A</v>
      </c>
      <c r="U47" s="16" t="e">
        <f>INDEX(Exported!$1:$1048576,MATCH($A47,Exported!$D:$D,0),MATCH(U$1,Exported!$1:$1,0))</f>
        <v>#N/A</v>
      </c>
      <c r="V47" s="16" t="e">
        <f>INDEX(Exported!$1:$1048576,MATCH($A47,Exported!$D:$D,0),MATCH(V$1,Exported!$1:$1,0))</f>
        <v>#N/A</v>
      </c>
      <c r="W47" s="16" t="e">
        <f>INDEX(Exported!$1:$1048576,MATCH($A47,Exported!$D:$D,0),MATCH(W$1,Exported!$1:$1,0))</f>
        <v>#N/A</v>
      </c>
      <c r="Y47" s="40" t="e">
        <f>INDEX(Exported!$1:$1048576,MATCH($A47,Exported!$D:$D,0),MATCH(Y$1,Exported!$1:$1,0))</f>
        <v>#N/A</v>
      </c>
      <c r="Z47" s="41"/>
      <c r="AB47" s="35" t="s">
        <v>3375</v>
      </c>
      <c r="AC47" s="16" t="e">
        <f>INDEX(Exported!$1:$1048576,MATCH($A47,Exported!$D:$D,0),MATCH(AC$1,Exported!$1:$1,0))</f>
        <v>#N/A</v>
      </c>
    </row>
    <row r="48" spans="1:29" ht="14.25" hidden="1" customHeight="1" x14ac:dyDescent="0.25">
      <c r="A48" s="32">
        <v>10017875483</v>
      </c>
      <c r="B48" s="33" t="str">
        <f>INDEX(Exported!$1:$1048576,MATCH($A48,Exported!E:E,0),MATCH(B$1,Exported!$1:$1,0))</f>
        <v>چسب پهن مدل Endica اندیکا آبی | 90 یارد</v>
      </c>
      <c r="D48" s="72" t="e">
        <f>VLOOKUP(C48,PriceRelations!A:D,4,FALSE)</f>
        <v>#N/A</v>
      </c>
      <c r="G48" s="186">
        <v>1</v>
      </c>
      <c r="H48" s="42" t="s">
        <v>91</v>
      </c>
      <c r="I48" s="56" t="e">
        <f t="shared" si="1"/>
        <v>#N/A</v>
      </c>
      <c r="J48" s="79">
        <v>1</v>
      </c>
      <c r="M48" s="156">
        <v>0.3</v>
      </c>
      <c r="N48" s="151" t="str">
        <f>INDEX(Exported!$1:$1048576,MATCH($A48,Exported!E:E,0),MATCH(N$1,Exported!$1:$1,0))</f>
        <v>193250</v>
      </c>
      <c r="O48" s="37" t="e">
        <f t="shared" si="2"/>
        <v>#N/A</v>
      </c>
      <c r="P48" s="38" t="e">
        <f t="shared" si="0"/>
        <v>#N/A</v>
      </c>
      <c r="Q48" s="63" t="e">
        <f>INDEX(Exported!$1:$1048576,MATCH($A48,Exported!$D:$D,0),MATCH(Q$1,Exported!$1:$1,0))</f>
        <v>#N/A</v>
      </c>
      <c r="R48" s="16" t="e">
        <f>INDEX(Exported!$1:$1048576,MATCH($A48,Exported!$D:$D,0),MATCH(R$1,Exported!$1:$1,0))</f>
        <v>#N/A</v>
      </c>
      <c r="S48" s="16" t="e">
        <f>INDEX(Exported!$1:$1048576,MATCH($A48,Exported!$D:$D,0),MATCH(S$1,Exported!$1:$1,0))</f>
        <v>#N/A</v>
      </c>
      <c r="T48" s="16" t="e">
        <f>INDEX(Exported!$1:$1048576,MATCH($A48,Exported!$D:$D,0),MATCH(T$1,Exported!$1:$1,0))</f>
        <v>#N/A</v>
      </c>
      <c r="U48" s="16" t="e">
        <f>INDEX(Exported!$1:$1048576,MATCH($A48,Exported!$D:$D,0),MATCH(U$1,Exported!$1:$1,0))</f>
        <v>#N/A</v>
      </c>
      <c r="V48" s="16" t="e">
        <f>INDEX(Exported!$1:$1048576,MATCH($A48,Exported!$D:$D,0),MATCH(V$1,Exported!$1:$1,0))</f>
        <v>#N/A</v>
      </c>
      <c r="W48" s="16" t="e">
        <f>INDEX(Exported!$1:$1048576,MATCH($A48,Exported!$D:$D,0),MATCH(W$1,Exported!$1:$1,0))</f>
        <v>#N/A</v>
      </c>
      <c r="Y48" s="40" t="e">
        <f>INDEX(Exported!$1:$1048576,MATCH($A48,Exported!$D:$D,0),MATCH(Y$1,Exported!$1:$1,0))</f>
        <v>#N/A</v>
      </c>
      <c r="Z48" s="41"/>
      <c r="AB48" s="35" t="s">
        <v>3375</v>
      </c>
      <c r="AC48" s="16" t="e">
        <f>INDEX(Exported!$1:$1048576,MATCH($A48,Exported!$D:$D,0),MATCH(AC$1,Exported!$1:$1,0))</f>
        <v>#N/A</v>
      </c>
    </row>
    <row r="49" spans="1:29" ht="14.25" hidden="1" customHeight="1" x14ac:dyDescent="0.25">
      <c r="A49" s="32">
        <v>10017875909</v>
      </c>
      <c r="B49" s="33" t="str">
        <f>INDEX(Exported!$1:$1048576,MATCH($A49,Exported!E:E,0),MATCH(B$1,Exported!$1:$1,0))</f>
        <v>چسب پهن مدل Endica اندیکا زرد | 90 یارد</v>
      </c>
      <c r="D49" s="72" t="e">
        <f>VLOOKUP(C49,PriceRelations!A:D,4,FALSE)</f>
        <v>#N/A</v>
      </c>
      <c r="G49" s="186">
        <v>1</v>
      </c>
      <c r="H49" s="42" t="s">
        <v>91</v>
      </c>
      <c r="I49" s="56" t="e">
        <f t="shared" si="1"/>
        <v>#N/A</v>
      </c>
      <c r="J49" s="79">
        <v>1</v>
      </c>
      <c r="M49" s="156">
        <v>0.3</v>
      </c>
      <c r="N49" s="151" t="str">
        <f>INDEX(Exported!$1:$1048576,MATCH($A49,Exported!E:E,0),MATCH(N$1,Exported!$1:$1,0))</f>
        <v>241750</v>
      </c>
      <c r="O49" s="37" t="e">
        <f t="shared" si="2"/>
        <v>#N/A</v>
      </c>
      <c r="P49" s="38" t="e">
        <f t="shared" si="0"/>
        <v>#N/A</v>
      </c>
      <c r="Q49" s="63" t="e">
        <f>INDEX(Exported!$1:$1048576,MATCH($A49,Exported!$D:$D,0),MATCH(Q$1,Exported!$1:$1,0))</f>
        <v>#N/A</v>
      </c>
      <c r="R49" s="16" t="e">
        <f>INDEX(Exported!$1:$1048576,MATCH($A49,Exported!$D:$D,0),MATCH(R$1,Exported!$1:$1,0))</f>
        <v>#N/A</v>
      </c>
      <c r="S49" s="16" t="e">
        <f>INDEX(Exported!$1:$1048576,MATCH($A49,Exported!$D:$D,0),MATCH(S$1,Exported!$1:$1,0))</f>
        <v>#N/A</v>
      </c>
      <c r="T49" s="16" t="e">
        <f>INDEX(Exported!$1:$1048576,MATCH($A49,Exported!$D:$D,0),MATCH(T$1,Exported!$1:$1,0))</f>
        <v>#N/A</v>
      </c>
      <c r="U49" s="16" t="e">
        <f>INDEX(Exported!$1:$1048576,MATCH($A49,Exported!$D:$D,0),MATCH(U$1,Exported!$1:$1,0))</f>
        <v>#N/A</v>
      </c>
      <c r="V49" s="16" t="e">
        <f>INDEX(Exported!$1:$1048576,MATCH($A49,Exported!$D:$D,0),MATCH(V$1,Exported!$1:$1,0))</f>
        <v>#N/A</v>
      </c>
      <c r="W49" s="16" t="e">
        <f>INDEX(Exported!$1:$1048576,MATCH($A49,Exported!$D:$D,0),MATCH(W$1,Exported!$1:$1,0))</f>
        <v>#N/A</v>
      </c>
      <c r="Y49" s="40" t="e">
        <f>INDEX(Exported!$1:$1048576,MATCH($A49,Exported!$D:$D,0),MATCH(Y$1,Exported!$1:$1,0))</f>
        <v>#N/A</v>
      </c>
      <c r="Z49" s="41"/>
      <c r="AB49" s="35" t="s">
        <v>3375</v>
      </c>
      <c r="AC49" s="16" t="e">
        <f>INDEX(Exported!$1:$1048576,MATCH($A49,Exported!$D:$D,0),MATCH(AC$1,Exported!$1:$1,0))</f>
        <v>#N/A</v>
      </c>
    </row>
    <row r="50" spans="1:29" ht="14.25" hidden="1" customHeight="1" x14ac:dyDescent="0.25">
      <c r="A50" s="32">
        <v>10017875907</v>
      </c>
      <c r="B50" s="33" t="str">
        <f>INDEX(Exported!$1:$1048576,MATCH($A50,Exported!E:E,0),MATCH(B$1,Exported!$1:$1,0))</f>
        <v>چسب پهن مدل Endica اندیکا سبز | 90 یارد</v>
      </c>
      <c r="D50" s="72" t="e">
        <f>VLOOKUP(C50,PriceRelations!A:D,4,FALSE)</f>
        <v>#N/A</v>
      </c>
      <c r="G50" s="186">
        <v>1</v>
      </c>
      <c r="H50" s="42" t="s">
        <v>91</v>
      </c>
      <c r="I50" s="56" t="e">
        <f t="shared" si="1"/>
        <v>#N/A</v>
      </c>
      <c r="J50" s="79">
        <v>1</v>
      </c>
      <c r="M50" s="156">
        <v>0.3</v>
      </c>
      <c r="N50" s="151" t="str">
        <f>INDEX(Exported!$1:$1048576,MATCH($A50,Exported!E:E,0),MATCH(N$1,Exported!$1:$1,0))</f>
        <v>290000</v>
      </c>
      <c r="O50" s="37" t="e">
        <f t="shared" si="2"/>
        <v>#N/A</v>
      </c>
      <c r="P50" s="38" t="e">
        <f t="shared" si="0"/>
        <v>#N/A</v>
      </c>
      <c r="Q50" s="63" t="e">
        <f>INDEX(Exported!$1:$1048576,MATCH($A50,Exported!$D:$D,0),MATCH(Q$1,Exported!$1:$1,0))</f>
        <v>#N/A</v>
      </c>
      <c r="R50" s="16" t="e">
        <f>INDEX(Exported!$1:$1048576,MATCH($A50,Exported!$D:$D,0),MATCH(R$1,Exported!$1:$1,0))</f>
        <v>#N/A</v>
      </c>
      <c r="S50" s="16" t="e">
        <f>INDEX(Exported!$1:$1048576,MATCH($A50,Exported!$D:$D,0),MATCH(S$1,Exported!$1:$1,0))</f>
        <v>#N/A</v>
      </c>
      <c r="T50" s="16" t="e">
        <f>INDEX(Exported!$1:$1048576,MATCH($A50,Exported!$D:$D,0),MATCH(T$1,Exported!$1:$1,0))</f>
        <v>#N/A</v>
      </c>
      <c r="U50" s="16" t="e">
        <f>INDEX(Exported!$1:$1048576,MATCH($A50,Exported!$D:$D,0),MATCH(U$1,Exported!$1:$1,0))</f>
        <v>#N/A</v>
      </c>
      <c r="V50" s="16" t="e">
        <f>INDEX(Exported!$1:$1048576,MATCH($A50,Exported!$D:$D,0),MATCH(V$1,Exported!$1:$1,0))</f>
        <v>#N/A</v>
      </c>
      <c r="W50" s="16" t="e">
        <f>INDEX(Exported!$1:$1048576,MATCH($A50,Exported!$D:$D,0),MATCH(W$1,Exported!$1:$1,0))</f>
        <v>#N/A</v>
      </c>
      <c r="Y50" s="40" t="e">
        <f>INDEX(Exported!$1:$1048576,MATCH($A50,Exported!$D:$D,0),MATCH(Y$1,Exported!$1:$1,0))</f>
        <v>#N/A</v>
      </c>
      <c r="Z50" s="41"/>
      <c r="AB50" s="35" t="s">
        <v>3375</v>
      </c>
      <c r="AC50" s="16" t="e">
        <f>INDEX(Exported!$1:$1048576,MATCH($A50,Exported!$D:$D,0),MATCH(AC$1,Exported!$1:$1,0))</f>
        <v>#N/A</v>
      </c>
    </row>
    <row r="51" spans="1:29" ht="14.25" hidden="1" customHeight="1" x14ac:dyDescent="0.25">
      <c r="A51" s="32">
        <v>10017875900</v>
      </c>
      <c r="B51" s="33" t="str">
        <f>INDEX(Exported!$1:$1048576,MATCH($A51,Exported!E:E,0),MATCH(B$1,Exported!$1:$1,0))</f>
        <v>چسب پهن مدل Endica اندیکا قرمز | 90 یارد</v>
      </c>
      <c r="D51" s="72" t="e">
        <f>VLOOKUP(C51,PriceRelations!A:D,4,FALSE)</f>
        <v>#N/A</v>
      </c>
      <c r="G51" s="186">
        <v>1</v>
      </c>
      <c r="H51" s="42" t="s">
        <v>91</v>
      </c>
      <c r="I51" s="56" t="e">
        <f t="shared" si="1"/>
        <v>#N/A</v>
      </c>
      <c r="J51" s="79">
        <v>1</v>
      </c>
      <c r="M51" s="156">
        <v>0.3</v>
      </c>
      <c r="N51" s="151" t="str">
        <f>INDEX(Exported!$1:$1048576,MATCH($A51,Exported!E:E,0),MATCH(N$1,Exported!$1:$1,0))</f>
        <v>273750</v>
      </c>
      <c r="O51" s="37" t="e">
        <f t="shared" si="2"/>
        <v>#N/A</v>
      </c>
      <c r="P51" s="38" t="e">
        <f t="shared" si="0"/>
        <v>#N/A</v>
      </c>
      <c r="Q51" s="63" t="e">
        <f>INDEX(Exported!$1:$1048576,MATCH($A51,Exported!$D:$D,0),MATCH(Q$1,Exported!$1:$1,0))</f>
        <v>#N/A</v>
      </c>
      <c r="R51" s="16" t="e">
        <f>INDEX(Exported!$1:$1048576,MATCH($A51,Exported!$D:$D,0),MATCH(R$1,Exported!$1:$1,0))</f>
        <v>#N/A</v>
      </c>
      <c r="S51" s="16" t="e">
        <f>INDEX(Exported!$1:$1048576,MATCH($A51,Exported!$D:$D,0),MATCH(S$1,Exported!$1:$1,0))</f>
        <v>#N/A</v>
      </c>
      <c r="T51" s="16" t="e">
        <f>INDEX(Exported!$1:$1048576,MATCH($A51,Exported!$D:$D,0),MATCH(T$1,Exported!$1:$1,0))</f>
        <v>#N/A</v>
      </c>
      <c r="U51" s="16" t="e">
        <f>INDEX(Exported!$1:$1048576,MATCH($A51,Exported!$D:$D,0),MATCH(U$1,Exported!$1:$1,0))</f>
        <v>#N/A</v>
      </c>
      <c r="V51" s="16" t="e">
        <f>INDEX(Exported!$1:$1048576,MATCH($A51,Exported!$D:$D,0),MATCH(V$1,Exported!$1:$1,0))</f>
        <v>#N/A</v>
      </c>
      <c r="W51" s="16" t="e">
        <f>INDEX(Exported!$1:$1048576,MATCH($A51,Exported!$D:$D,0),MATCH(W$1,Exported!$1:$1,0))</f>
        <v>#N/A</v>
      </c>
      <c r="Y51" s="40" t="e">
        <f>INDEX(Exported!$1:$1048576,MATCH($A51,Exported!$D:$D,0),MATCH(Y$1,Exported!$1:$1,0))</f>
        <v>#N/A</v>
      </c>
      <c r="Z51" s="41"/>
      <c r="AB51" s="35" t="s">
        <v>3375</v>
      </c>
      <c r="AC51" s="16" t="e">
        <f>INDEX(Exported!$1:$1048576,MATCH($A51,Exported!$D:$D,0),MATCH(AC$1,Exported!$1:$1,0))</f>
        <v>#N/A</v>
      </c>
    </row>
    <row r="52" spans="1:29" ht="14.25" hidden="1" customHeight="1" x14ac:dyDescent="0.25">
      <c r="A52" s="32">
        <v>10017875477</v>
      </c>
      <c r="B52" s="33" t="str">
        <f>INDEX(Exported!$1:$1048576,MATCH($A52,Exported!E:E,0),MATCH(B$1,Exported!$1:$1,0))</f>
        <v>چسب پهن مدل Guess گس | 90 یارد</v>
      </c>
      <c r="D52" s="72" t="e">
        <f>VLOOKUP(C52,PriceRelations!A:D,4,FALSE)</f>
        <v>#N/A</v>
      </c>
      <c r="G52" s="186">
        <v>1</v>
      </c>
      <c r="H52" s="42" t="s">
        <v>91</v>
      </c>
      <c r="I52" s="56" t="e">
        <f t="shared" si="1"/>
        <v>#N/A</v>
      </c>
      <c r="J52" s="79">
        <v>1</v>
      </c>
      <c r="M52" s="156">
        <v>0.3</v>
      </c>
      <c r="N52" s="151" t="str">
        <f>INDEX(Exported!$1:$1048576,MATCH($A52,Exported!E:E,0),MATCH(N$1,Exported!$1:$1,0))</f>
        <v>217500</v>
      </c>
      <c r="O52" s="37" t="e">
        <f t="shared" si="2"/>
        <v>#N/A</v>
      </c>
      <c r="P52" s="38" t="e">
        <f t="shared" si="0"/>
        <v>#N/A</v>
      </c>
      <c r="Q52" s="63" t="e">
        <f>INDEX(Exported!$1:$1048576,MATCH($A52,Exported!$D:$D,0),MATCH(Q$1,Exported!$1:$1,0))</f>
        <v>#N/A</v>
      </c>
      <c r="R52" s="16" t="e">
        <f>INDEX(Exported!$1:$1048576,MATCH($A52,Exported!$D:$D,0),MATCH(R$1,Exported!$1:$1,0))</f>
        <v>#N/A</v>
      </c>
      <c r="S52" s="16" t="e">
        <f>INDEX(Exported!$1:$1048576,MATCH($A52,Exported!$D:$D,0),MATCH(S$1,Exported!$1:$1,0))</f>
        <v>#N/A</v>
      </c>
      <c r="T52" s="16" t="e">
        <f>INDEX(Exported!$1:$1048576,MATCH($A52,Exported!$D:$D,0),MATCH(T$1,Exported!$1:$1,0))</f>
        <v>#N/A</v>
      </c>
      <c r="U52" s="16" t="e">
        <f>INDEX(Exported!$1:$1048576,MATCH($A52,Exported!$D:$D,0),MATCH(U$1,Exported!$1:$1,0))</f>
        <v>#N/A</v>
      </c>
      <c r="V52" s="16" t="e">
        <f>INDEX(Exported!$1:$1048576,MATCH($A52,Exported!$D:$D,0),MATCH(V$1,Exported!$1:$1,0))</f>
        <v>#N/A</v>
      </c>
      <c r="W52" s="16" t="e">
        <f>INDEX(Exported!$1:$1048576,MATCH($A52,Exported!$D:$D,0),MATCH(W$1,Exported!$1:$1,0))</f>
        <v>#N/A</v>
      </c>
      <c r="Y52" s="40" t="e">
        <f>INDEX(Exported!$1:$1048576,MATCH($A52,Exported!$D:$D,0),MATCH(Y$1,Exported!$1:$1,0))</f>
        <v>#N/A</v>
      </c>
      <c r="Z52" s="41"/>
      <c r="AB52" s="35" t="s">
        <v>3375</v>
      </c>
      <c r="AC52" s="16" t="e">
        <f>INDEX(Exported!$1:$1048576,MATCH($A52,Exported!$D:$D,0),MATCH(AC$1,Exported!$1:$1,0))</f>
        <v>#N/A</v>
      </c>
    </row>
    <row r="53" spans="1:29" ht="14.25" hidden="1" customHeight="1" x14ac:dyDescent="0.25">
      <c r="A53" s="32">
        <v>10017875488</v>
      </c>
      <c r="B53" s="33" t="str">
        <f>INDEX(Exported!$1:$1048576,MATCH($A53,Exported!E:E,0),MATCH(B$1,Exported!$1:$1,0))</f>
        <v>چسب پهن مدل Persian پرشین | 90 یارد</v>
      </c>
      <c r="D53" s="72" t="e">
        <f>VLOOKUP(C53,PriceRelations!A:D,4,FALSE)</f>
        <v>#N/A</v>
      </c>
      <c r="G53" s="186">
        <v>1</v>
      </c>
      <c r="H53" s="76" t="s">
        <v>93</v>
      </c>
      <c r="I53" s="56" t="e">
        <f t="shared" si="1"/>
        <v>#N/A</v>
      </c>
      <c r="J53" s="79">
        <v>1</v>
      </c>
      <c r="M53" s="156">
        <v>0.3</v>
      </c>
      <c r="N53" s="151" t="str">
        <f>INDEX(Exported!$1:$1048576,MATCH($A53,Exported!E:E,0),MATCH(N$1,Exported!$1:$1,0))</f>
        <v>0</v>
      </c>
      <c r="O53" s="37" t="e">
        <f t="shared" si="2"/>
        <v>#N/A</v>
      </c>
      <c r="P53" s="38" t="e">
        <f t="shared" si="0"/>
        <v>#N/A</v>
      </c>
      <c r="Q53" s="63" t="e">
        <f>INDEX(Exported!$1:$1048576,MATCH($A53,Exported!$D:$D,0),MATCH(Q$1,Exported!$1:$1,0))</f>
        <v>#N/A</v>
      </c>
      <c r="R53" s="16" t="e">
        <f>INDEX(Exported!$1:$1048576,MATCH($A53,Exported!$D:$D,0),MATCH(R$1,Exported!$1:$1,0))</f>
        <v>#N/A</v>
      </c>
      <c r="S53" s="16" t="e">
        <f>INDEX(Exported!$1:$1048576,MATCH($A53,Exported!$D:$D,0),MATCH(S$1,Exported!$1:$1,0))</f>
        <v>#N/A</v>
      </c>
      <c r="T53" s="16" t="e">
        <f>INDEX(Exported!$1:$1048576,MATCH($A53,Exported!$D:$D,0),MATCH(T$1,Exported!$1:$1,0))</f>
        <v>#N/A</v>
      </c>
      <c r="U53" s="16" t="e">
        <f>INDEX(Exported!$1:$1048576,MATCH($A53,Exported!$D:$D,0),MATCH(U$1,Exported!$1:$1,0))</f>
        <v>#N/A</v>
      </c>
      <c r="V53" s="16" t="e">
        <f>INDEX(Exported!$1:$1048576,MATCH($A53,Exported!$D:$D,0),MATCH(V$1,Exported!$1:$1,0))</f>
        <v>#N/A</v>
      </c>
      <c r="W53" s="16" t="e">
        <f>INDEX(Exported!$1:$1048576,MATCH($A53,Exported!$D:$D,0),MATCH(W$1,Exported!$1:$1,0))</f>
        <v>#N/A</v>
      </c>
      <c r="Y53" s="40" t="e">
        <f>INDEX(Exported!$1:$1048576,MATCH($A53,Exported!$D:$D,0),MATCH(Y$1,Exported!$1:$1,0))</f>
        <v>#N/A</v>
      </c>
      <c r="Z53" s="41"/>
      <c r="AB53" s="35" t="s">
        <v>3375</v>
      </c>
    </row>
    <row r="54" spans="1:29" ht="14.25" hidden="1" customHeight="1" x14ac:dyDescent="0.25">
      <c r="A54" s="32">
        <v>10017875499</v>
      </c>
      <c r="B54" s="33" t="str">
        <f>INDEX(Exported!$1:$1048576,MATCH($A54,Exported!E:E,0),MATCH(B$1,Exported!$1:$1,0))</f>
        <v>چسب پهن مدل Wonder واندر زرد | 180 یارد</v>
      </c>
      <c r="D54" s="72" t="e">
        <f>VLOOKUP(C54,PriceRelations!A:D,4,FALSE)</f>
        <v>#N/A</v>
      </c>
      <c r="G54" s="186">
        <v>1</v>
      </c>
      <c r="H54" s="42" t="s">
        <v>91</v>
      </c>
      <c r="I54" s="56" t="e">
        <f t="shared" si="1"/>
        <v>#N/A</v>
      </c>
      <c r="J54" s="79">
        <v>1</v>
      </c>
      <c r="M54" s="156">
        <v>0.3</v>
      </c>
      <c r="N54" s="151" t="str">
        <f>INDEX(Exported!$1:$1048576,MATCH($A54,Exported!E:E,0),MATCH(N$1,Exported!$1:$1,0))</f>
        <v>732750</v>
      </c>
      <c r="O54" s="37" t="e">
        <f t="shared" si="2"/>
        <v>#N/A</v>
      </c>
      <c r="P54" s="38" t="e">
        <f t="shared" si="0"/>
        <v>#N/A</v>
      </c>
      <c r="Q54" s="63" t="e">
        <f>INDEX(Exported!$1:$1048576,MATCH($A54,Exported!$D:$D,0),MATCH(Q$1,Exported!$1:$1,0))</f>
        <v>#N/A</v>
      </c>
      <c r="R54" s="16" t="e">
        <f>INDEX(Exported!$1:$1048576,MATCH($A54,Exported!$D:$D,0),MATCH(R$1,Exported!$1:$1,0))</f>
        <v>#N/A</v>
      </c>
      <c r="S54" s="16" t="e">
        <f>INDEX(Exported!$1:$1048576,MATCH($A54,Exported!$D:$D,0),MATCH(S$1,Exported!$1:$1,0))</f>
        <v>#N/A</v>
      </c>
      <c r="T54" s="16" t="e">
        <f>INDEX(Exported!$1:$1048576,MATCH($A54,Exported!$D:$D,0),MATCH(T$1,Exported!$1:$1,0))</f>
        <v>#N/A</v>
      </c>
      <c r="U54" s="16" t="e">
        <f>INDEX(Exported!$1:$1048576,MATCH($A54,Exported!$D:$D,0),MATCH(U$1,Exported!$1:$1,0))</f>
        <v>#N/A</v>
      </c>
      <c r="V54" s="16" t="e">
        <f>INDEX(Exported!$1:$1048576,MATCH($A54,Exported!$D:$D,0),MATCH(V$1,Exported!$1:$1,0))</f>
        <v>#N/A</v>
      </c>
      <c r="W54" s="16" t="e">
        <f>INDEX(Exported!$1:$1048576,MATCH($A54,Exported!$D:$D,0),MATCH(W$1,Exported!$1:$1,0))</f>
        <v>#N/A</v>
      </c>
      <c r="Y54" s="40" t="e">
        <f>INDEX(Exported!$1:$1048576,MATCH($A54,Exported!$D:$D,0),MATCH(Y$1,Exported!$1:$1,0))</f>
        <v>#N/A</v>
      </c>
      <c r="Z54" s="41"/>
      <c r="AB54" s="35" t="s">
        <v>3375</v>
      </c>
      <c r="AC54" s="16" t="e">
        <f>INDEX(Exported!$1:$1048576,MATCH($A54,Exported!$D:$D,0),MATCH(AC$1,Exported!$1:$1,0))</f>
        <v>#N/A</v>
      </c>
    </row>
    <row r="55" spans="1:29" ht="14.25" hidden="1" customHeight="1" x14ac:dyDescent="0.25">
      <c r="A55" s="32">
        <v>10017876141</v>
      </c>
      <c r="B55" s="33" t="str">
        <f>INDEX(Exported!$1:$1048576,MATCH($A55,Exported!E:E,0),MATCH(B$1,Exported!$1:$1,0))</f>
        <v>چسب پهن مدل Wonder واندر زرد | 90 یارد</v>
      </c>
      <c r="D55" s="72" t="e">
        <f>VLOOKUP(C55,PriceRelations!A:D,4,FALSE)</f>
        <v>#N/A</v>
      </c>
      <c r="G55" s="186">
        <v>1</v>
      </c>
      <c r="H55" s="42" t="s">
        <v>91</v>
      </c>
      <c r="I55" s="56" t="e">
        <f t="shared" si="1"/>
        <v>#N/A</v>
      </c>
      <c r="J55" s="79">
        <v>1</v>
      </c>
      <c r="M55" s="156">
        <v>0.3</v>
      </c>
      <c r="N55" s="151" t="str">
        <f>INDEX(Exported!$1:$1048576,MATCH($A55,Exported!E:E,0),MATCH(N$1,Exported!$1:$1,0))</f>
        <v>271000</v>
      </c>
      <c r="O55" s="37" t="e">
        <f t="shared" si="2"/>
        <v>#N/A</v>
      </c>
      <c r="P55" s="38" t="e">
        <f t="shared" si="0"/>
        <v>#N/A</v>
      </c>
      <c r="Q55" s="63" t="e">
        <f>INDEX(Exported!$1:$1048576,MATCH($A55,Exported!$D:$D,0),MATCH(Q$1,Exported!$1:$1,0))</f>
        <v>#N/A</v>
      </c>
      <c r="R55" s="16" t="e">
        <f>INDEX(Exported!$1:$1048576,MATCH($A55,Exported!$D:$D,0),MATCH(R$1,Exported!$1:$1,0))</f>
        <v>#N/A</v>
      </c>
      <c r="S55" s="16" t="e">
        <f>INDEX(Exported!$1:$1048576,MATCH($A55,Exported!$D:$D,0),MATCH(S$1,Exported!$1:$1,0))</f>
        <v>#N/A</v>
      </c>
      <c r="T55" s="16" t="e">
        <f>INDEX(Exported!$1:$1048576,MATCH($A55,Exported!$D:$D,0),MATCH(T$1,Exported!$1:$1,0))</f>
        <v>#N/A</v>
      </c>
      <c r="U55" s="16" t="e">
        <f>INDEX(Exported!$1:$1048576,MATCH($A55,Exported!$D:$D,0),MATCH(U$1,Exported!$1:$1,0))</f>
        <v>#N/A</v>
      </c>
      <c r="V55" s="16" t="e">
        <f>INDEX(Exported!$1:$1048576,MATCH($A55,Exported!$D:$D,0),MATCH(V$1,Exported!$1:$1,0))</f>
        <v>#N/A</v>
      </c>
      <c r="W55" s="16" t="e">
        <f>INDEX(Exported!$1:$1048576,MATCH($A55,Exported!$D:$D,0),MATCH(W$1,Exported!$1:$1,0))</f>
        <v>#N/A</v>
      </c>
      <c r="Y55" s="40" t="e">
        <f>INDEX(Exported!$1:$1048576,MATCH($A55,Exported!$D:$D,0),MATCH(Y$1,Exported!$1:$1,0))</f>
        <v>#N/A</v>
      </c>
      <c r="Z55" s="41"/>
      <c r="AB55" s="35" t="s">
        <v>3375</v>
      </c>
      <c r="AC55" s="16" t="e">
        <f>INDEX(Exported!$1:$1048576,MATCH($A55,Exported!$D:$D,0),MATCH(AC$1,Exported!$1:$1,0))</f>
        <v>#N/A</v>
      </c>
    </row>
    <row r="56" spans="1:29" ht="14.25" hidden="1" customHeight="1" x14ac:dyDescent="0.25">
      <c r="A56" s="32">
        <v>10017875494</v>
      </c>
      <c r="B56" s="33" t="str">
        <f>INDEX(Exported!$1:$1048576,MATCH($A56,Exported!E:E,0),MATCH(B$1,Exported!$1:$1,0))</f>
        <v>چسب پهن مدل Wonder واندر سبز | 180 یارد</v>
      </c>
      <c r="D56" s="72" t="e">
        <f>VLOOKUP(C56,PriceRelations!A:D,4,FALSE)</f>
        <v>#N/A</v>
      </c>
      <c r="G56" s="186">
        <v>1</v>
      </c>
      <c r="H56" s="42" t="s">
        <v>91</v>
      </c>
      <c r="I56" s="56" t="e">
        <f t="shared" si="1"/>
        <v>#N/A</v>
      </c>
      <c r="J56" s="79">
        <v>1</v>
      </c>
      <c r="M56" s="156">
        <v>0.3</v>
      </c>
      <c r="N56" s="151" t="str">
        <f>INDEX(Exported!$1:$1048576,MATCH($A56,Exported!E:E,0),MATCH(N$1,Exported!$1:$1,0))</f>
        <v>591000</v>
      </c>
      <c r="O56" s="37" t="e">
        <f t="shared" si="2"/>
        <v>#N/A</v>
      </c>
      <c r="P56" s="38" t="e">
        <f t="shared" si="0"/>
        <v>#N/A</v>
      </c>
      <c r="Q56" s="63" t="e">
        <f>INDEX(Exported!$1:$1048576,MATCH($A56,Exported!$D:$D,0),MATCH(Q$1,Exported!$1:$1,0))</f>
        <v>#N/A</v>
      </c>
      <c r="R56" s="16" t="e">
        <f>INDEX(Exported!$1:$1048576,MATCH($A56,Exported!$D:$D,0),MATCH(R$1,Exported!$1:$1,0))</f>
        <v>#N/A</v>
      </c>
      <c r="S56" s="16" t="e">
        <f>INDEX(Exported!$1:$1048576,MATCH($A56,Exported!$D:$D,0),MATCH(S$1,Exported!$1:$1,0))</f>
        <v>#N/A</v>
      </c>
      <c r="T56" s="16" t="e">
        <f>INDEX(Exported!$1:$1048576,MATCH($A56,Exported!$D:$D,0),MATCH(T$1,Exported!$1:$1,0))</f>
        <v>#N/A</v>
      </c>
      <c r="U56" s="16" t="e">
        <f>INDEX(Exported!$1:$1048576,MATCH($A56,Exported!$D:$D,0),MATCH(U$1,Exported!$1:$1,0))</f>
        <v>#N/A</v>
      </c>
      <c r="V56" s="16" t="e">
        <f>INDEX(Exported!$1:$1048576,MATCH($A56,Exported!$D:$D,0),MATCH(V$1,Exported!$1:$1,0))</f>
        <v>#N/A</v>
      </c>
      <c r="W56" s="16" t="e">
        <f>INDEX(Exported!$1:$1048576,MATCH($A56,Exported!$D:$D,0),MATCH(W$1,Exported!$1:$1,0))</f>
        <v>#N/A</v>
      </c>
      <c r="Y56" s="40" t="e">
        <f>INDEX(Exported!$1:$1048576,MATCH($A56,Exported!$D:$D,0),MATCH(Y$1,Exported!$1:$1,0))</f>
        <v>#N/A</v>
      </c>
      <c r="Z56" s="41"/>
      <c r="AB56" s="35" t="s">
        <v>3375</v>
      </c>
      <c r="AC56" s="16" t="e">
        <f>INDEX(Exported!$1:$1048576,MATCH($A56,Exported!$D:$D,0),MATCH(AC$1,Exported!$1:$1,0))</f>
        <v>#N/A</v>
      </c>
    </row>
    <row r="57" spans="1:29" s="54" customFormat="1" ht="14.25" hidden="1" customHeight="1" x14ac:dyDescent="0.25">
      <c r="A57" s="43">
        <v>10017876150</v>
      </c>
      <c r="B57" s="44" t="str">
        <f>INDEX(Exported!$1:$1048576,MATCH($A57,Exported!E:E,0),MATCH(B$1,Exported!$1:$1,0))</f>
        <v>چسب پهن مدل Wonder واندر سبز | 90 یارد</v>
      </c>
      <c r="C57" s="85"/>
      <c r="D57" s="73" t="e">
        <f>VLOOKUP(C57,PriceRelations!A:D,4,FALSE)</f>
        <v>#N/A</v>
      </c>
      <c r="E57" s="68"/>
      <c r="F57" s="45"/>
      <c r="G57" s="187">
        <v>1</v>
      </c>
      <c r="H57" s="54" t="s">
        <v>91</v>
      </c>
      <c r="I57" s="57" t="e">
        <f t="shared" si="1"/>
        <v>#N/A</v>
      </c>
      <c r="J57" s="80">
        <v>1</v>
      </c>
      <c r="K57" s="47"/>
      <c r="L57" s="47"/>
      <c r="M57" s="158">
        <v>0.3</v>
      </c>
      <c r="N57" s="152" t="str">
        <f>INDEX(Exported!$1:$1048576,MATCH($A57,Exported!E:E,0),MATCH(N$1,Exported!$1:$1,0))</f>
        <v>298000</v>
      </c>
      <c r="O57" s="48" t="e">
        <f t="shared" si="2"/>
        <v>#N/A</v>
      </c>
      <c r="P57" s="49" t="e">
        <f t="shared" si="0"/>
        <v>#N/A</v>
      </c>
      <c r="Q57" s="64" t="e">
        <f>INDEX(Exported!$1:$1048576,MATCH($A57,Exported!$D:$D,0),MATCH(Q$1,Exported!$1:$1,0))</f>
        <v>#N/A</v>
      </c>
      <c r="R57" s="50" t="e">
        <f>INDEX(Exported!$1:$1048576,MATCH($A57,Exported!$D:$D,0),MATCH(R$1,Exported!$1:$1,0))</f>
        <v>#N/A</v>
      </c>
      <c r="S57" s="50" t="e">
        <f>INDEX(Exported!$1:$1048576,MATCH($A57,Exported!$D:$D,0),MATCH(S$1,Exported!$1:$1,0))</f>
        <v>#N/A</v>
      </c>
      <c r="T57" s="50" t="e">
        <f>INDEX(Exported!$1:$1048576,MATCH($A57,Exported!$D:$D,0),MATCH(T$1,Exported!$1:$1,0))</f>
        <v>#N/A</v>
      </c>
      <c r="U57" s="50" t="e">
        <f>INDEX(Exported!$1:$1048576,MATCH($A57,Exported!$D:$D,0),MATCH(U$1,Exported!$1:$1,0))</f>
        <v>#N/A</v>
      </c>
      <c r="V57" s="50" t="e">
        <f>INDEX(Exported!$1:$1048576,MATCH($A57,Exported!$D:$D,0),MATCH(V$1,Exported!$1:$1,0))</f>
        <v>#N/A</v>
      </c>
      <c r="W57" s="50" t="e">
        <f>INDEX(Exported!$1:$1048576,MATCH($A57,Exported!$D:$D,0),MATCH(W$1,Exported!$1:$1,0))</f>
        <v>#N/A</v>
      </c>
      <c r="X57" s="51"/>
      <c r="Y57" s="52" t="e">
        <f>INDEX(Exported!$1:$1048576,MATCH($A57,Exported!$D:$D,0),MATCH(Y$1,Exported!$1:$1,0))</f>
        <v>#N/A</v>
      </c>
      <c r="Z57" s="53"/>
      <c r="AA57" s="46"/>
      <c r="AB57" s="46" t="s">
        <v>3375</v>
      </c>
      <c r="AC57" s="50" t="e">
        <f>INDEX(Exported!$1:$1048576,MATCH($A57,Exported!$D:$D,0),MATCH(AC$1,Exported!$1:$1,0))</f>
        <v>#N/A</v>
      </c>
    </row>
    <row r="58" spans="1:29" s="93" customFormat="1" ht="14.25" hidden="1" customHeight="1" x14ac:dyDescent="0.25">
      <c r="A58" s="86">
        <v>10017876509</v>
      </c>
      <c r="B58" s="87" t="str">
        <f>INDEX(Exported!$1:$1048576,MATCH($A58,Exported!E:E,0),MATCH(B$1,Exported!$1:$1,0))</f>
        <v>چسب کاغذی 2.5 سانتی بی اثر | مدل غزال</v>
      </c>
      <c r="C58" s="88">
        <v>10017876506</v>
      </c>
      <c r="D58" s="89">
        <f>VLOOKUP(C58,PriceRelations!A:D,4,FALSE)</f>
        <v>90000</v>
      </c>
      <c r="E58" s="90">
        <v>0.5</v>
      </c>
      <c r="F58" s="91"/>
      <c r="G58" s="182">
        <v>1</v>
      </c>
      <c r="H58" s="93" t="s">
        <v>91</v>
      </c>
      <c r="I58" s="92">
        <f t="shared" si="1"/>
        <v>45000</v>
      </c>
      <c r="J58" s="94">
        <v>1</v>
      </c>
      <c r="K58" s="95"/>
      <c r="L58" s="95"/>
      <c r="M58" s="153">
        <v>0.35</v>
      </c>
      <c r="N58" s="147" t="str">
        <f>INDEX(Exported!$1:$1048576,MATCH($A58,Exported!E:E,0),MATCH(N$1,Exported!$1:$1,0))</f>
        <v>61000</v>
      </c>
      <c r="O58" s="96">
        <f t="shared" si="2"/>
        <v>61000</v>
      </c>
      <c r="P58" s="97">
        <f>O58/N58</f>
        <v>1</v>
      </c>
      <c r="Q58" s="98" t="e">
        <f>INDEX(Exported!$1:$1048576,MATCH($A58,Exported!$D:$D,0),MATCH(Q$1,Exported!$1:$1,0))</f>
        <v>#N/A</v>
      </c>
      <c r="R58" s="99" t="e">
        <f>INDEX(Exported!$1:$1048576,MATCH($A58,Exported!$D:$D,0),MATCH(R$1,Exported!$1:$1,0))</f>
        <v>#N/A</v>
      </c>
      <c r="S58" s="99" t="e">
        <f>INDEX(Exported!$1:$1048576,MATCH($A58,Exported!$D:$D,0),MATCH(S$1,Exported!$1:$1,0))</f>
        <v>#N/A</v>
      </c>
      <c r="T58" s="99" t="e">
        <f>INDEX(Exported!$1:$1048576,MATCH($A58,Exported!$D:$D,0),MATCH(T$1,Exported!$1:$1,0))</f>
        <v>#N/A</v>
      </c>
      <c r="U58" s="99" t="e">
        <f>INDEX(Exported!$1:$1048576,MATCH($A58,Exported!$D:$D,0),MATCH(U$1,Exported!$1:$1,0))</f>
        <v>#N/A</v>
      </c>
      <c r="V58" s="99" t="e">
        <f>INDEX(Exported!$1:$1048576,MATCH($A58,Exported!$D:$D,0),MATCH(V$1,Exported!$1:$1,0))</f>
        <v>#N/A</v>
      </c>
      <c r="W58" s="99" t="e">
        <f>INDEX(Exported!$1:$1048576,MATCH($A58,Exported!$D:$D,0),MATCH(W$1,Exported!$1:$1,0))</f>
        <v>#N/A</v>
      </c>
      <c r="X58" s="100"/>
      <c r="Y58" s="101" t="e">
        <f>INDEX(Exported!$1:$1048576,MATCH($A58,Exported!$D:$D,0),MATCH(Y$1,Exported!$1:$1,0))</f>
        <v>#N/A</v>
      </c>
      <c r="Z58" s="102"/>
      <c r="AA58" s="103"/>
      <c r="AB58" s="103" t="s">
        <v>3393</v>
      </c>
      <c r="AC58" s="99" t="e">
        <f>INDEX(Exported!$1:$1048576,MATCH($A58,Exported!$D:$D,0),MATCH(AC$1,Exported!$1:$1,0))</f>
        <v>#N/A</v>
      </c>
    </row>
    <row r="59" spans="1:29" s="111" customFormat="1" ht="14.25" hidden="1" customHeight="1" x14ac:dyDescent="0.25">
      <c r="A59" s="104">
        <v>10017876506</v>
      </c>
      <c r="B59" s="105" t="str">
        <f>INDEX(Exported!$1:$1048576,MATCH($A59,Exported!E:E,0),MATCH(B$1,Exported!$1:$1,0))</f>
        <v>چسب پهن کاغذی بی اثر (کرم) | مدل غزال</v>
      </c>
      <c r="C59" s="106">
        <v>10017876506</v>
      </c>
      <c r="D59" s="160">
        <f>VLOOKUP(C59,PriceRelations!A:D,4,FALSE)</f>
        <v>90000</v>
      </c>
      <c r="E59" s="161">
        <v>1</v>
      </c>
      <c r="F59" s="109"/>
      <c r="G59" s="183">
        <v>1</v>
      </c>
      <c r="H59" s="111" t="s">
        <v>91</v>
      </c>
      <c r="I59" s="110">
        <f t="shared" si="1"/>
        <v>90000</v>
      </c>
      <c r="J59" s="112">
        <v>1</v>
      </c>
      <c r="K59" s="113"/>
      <c r="L59" s="113"/>
      <c r="M59" s="154">
        <v>0.35</v>
      </c>
      <c r="N59" s="148" t="str">
        <f>INDEX(Exported!$1:$1048576,MATCH($A59,Exported!E:E,0),MATCH(N$1,Exported!$1:$1,0))</f>
        <v>121500</v>
      </c>
      <c r="O59" s="114">
        <f t="shared" si="2"/>
        <v>121500</v>
      </c>
      <c r="P59" s="115">
        <f>O59/N59</f>
        <v>1</v>
      </c>
      <c r="Q59" s="116" t="e">
        <f>INDEX(Exported!$1:$1048576,MATCH($A59,Exported!$D:$D,0),MATCH(Q$1,Exported!$1:$1,0))</f>
        <v>#N/A</v>
      </c>
      <c r="R59" s="117" t="e">
        <f>INDEX(Exported!$1:$1048576,MATCH($A59,Exported!$D:$D,0),MATCH(R$1,Exported!$1:$1,0))</f>
        <v>#N/A</v>
      </c>
      <c r="S59" s="117" t="e">
        <f>INDEX(Exported!$1:$1048576,MATCH($A59,Exported!$D:$D,0),MATCH(S$1,Exported!$1:$1,0))</f>
        <v>#N/A</v>
      </c>
      <c r="T59" s="117" t="e">
        <f>INDEX(Exported!$1:$1048576,MATCH($A59,Exported!$D:$D,0),MATCH(T$1,Exported!$1:$1,0))</f>
        <v>#N/A</v>
      </c>
      <c r="U59" s="117" t="e">
        <f>INDEX(Exported!$1:$1048576,MATCH($A59,Exported!$D:$D,0),MATCH(U$1,Exported!$1:$1,0))</f>
        <v>#N/A</v>
      </c>
      <c r="V59" s="117" t="e">
        <f>INDEX(Exported!$1:$1048576,MATCH($A59,Exported!$D:$D,0),MATCH(V$1,Exported!$1:$1,0))</f>
        <v>#N/A</v>
      </c>
      <c r="W59" s="117" t="e">
        <f>INDEX(Exported!$1:$1048576,MATCH($A59,Exported!$D:$D,0),MATCH(W$1,Exported!$1:$1,0))</f>
        <v>#N/A</v>
      </c>
      <c r="X59" s="118"/>
      <c r="Y59" s="119" t="e">
        <f>INDEX(Exported!$1:$1048576,MATCH($A59,Exported!$D:$D,0),MATCH(Y$1,Exported!$1:$1,0))</f>
        <v>#N/A</v>
      </c>
      <c r="Z59" s="120"/>
      <c r="AA59" s="121"/>
      <c r="AB59" s="121" t="s">
        <v>3393</v>
      </c>
      <c r="AC59" s="117" t="e">
        <f>INDEX(Exported!$1:$1048576,MATCH($A59,Exported!$D:$D,0),MATCH(AC$1,Exported!$1:$1,0))</f>
        <v>#N/A</v>
      </c>
    </row>
    <row r="60" spans="1:29" s="129" customFormat="1" ht="14.25" hidden="1" customHeight="1" x14ac:dyDescent="0.25">
      <c r="A60" s="122">
        <v>10017876512</v>
      </c>
      <c r="B60" s="123" t="str">
        <f>INDEX(Exported!$1:$1048576,MATCH($A60,Exported!E:E,0),MATCH(B$1,Exported!$1:$1,0))</f>
        <v>چسب پهن کاغذی بی اثر (نارنجی) | مدل غزال</v>
      </c>
      <c r="C60" s="124">
        <v>10017876506</v>
      </c>
      <c r="D60" s="125">
        <f>VLOOKUP(C60,PriceRelations!A:D,4,FALSE)</f>
        <v>90000</v>
      </c>
      <c r="E60" s="126">
        <v>1</v>
      </c>
      <c r="F60" s="127"/>
      <c r="G60" s="184">
        <v>1</v>
      </c>
      <c r="H60" s="129" t="s">
        <v>91</v>
      </c>
      <c r="I60" s="128">
        <f t="shared" si="1"/>
        <v>90000</v>
      </c>
      <c r="J60" s="130">
        <v>1</v>
      </c>
      <c r="K60" s="131"/>
      <c r="L60" s="131"/>
      <c r="M60" s="155">
        <v>0.35</v>
      </c>
      <c r="N60" s="149" t="str">
        <f>INDEX(Exported!$1:$1048576,MATCH($A60,Exported!E:E,0),MATCH(N$1,Exported!$1:$1,0))</f>
        <v>121500</v>
      </c>
      <c r="O60" s="132">
        <f t="shared" si="2"/>
        <v>121500</v>
      </c>
      <c r="P60" s="133">
        <f>O60/N60</f>
        <v>1</v>
      </c>
      <c r="Q60" s="134" t="e">
        <f>INDEX(Exported!$1:$1048576,MATCH($A60,Exported!$D:$D,0),MATCH(Q$1,Exported!$1:$1,0))</f>
        <v>#N/A</v>
      </c>
      <c r="R60" s="135" t="e">
        <f>INDEX(Exported!$1:$1048576,MATCH($A60,Exported!$D:$D,0),MATCH(R$1,Exported!$1:$1,0))</f>
        <v>#N/A</v>
      </c>
      <c r="S60" s="135" t="e">
        <f>INDEX(Exported!$1:$1048576,MATCH($A60,Exported!$D:$D,0),MATCH(S$1,Exported!$1:$1,0))</f>
        <v>#N/A</v>
      </c>
      <c r="T60" s="135" t="e">
        <f>INDEX(Exported!$1:$1048576,MATCH($A60,Exported!$D:$D,0),MATCH(T$1,Exported!$1:$1,0))</f>
        <v>#N/A</v>
      </c>
      <c r="U60" s="135" t="e">
        <f>INDEX(Exported!$1:$1048576,MATCH($A60,Exported!$D:$D,0),MATCH(U$1,Exported!$1:$1,0))</f>
        <v>#N/A</v>
      </c>
      <c r="V60" s="135" t="e">
        <f>INDEX(Exported!$1:$1048576,MATCH($A60,Exported!$D:$D,0),MATCH(V$1,Exported!$1:$1,0))</f>
        <v>#N/A</v>
      </c>
      <c r="W60" s="135" t="e">
        <f>INDEX(Exported!$1:$1048576,MATCH($A60,Exported!$D:$D,0),MATCH(W$1,Exported!$1:$1,0))</f>
        <v>#N/A</v>
      </c>
      <c r="X60" s="136"/>
      <c r="Y60" s="137" t="e">
        <f>INDEX(Exported!$1:$1048576,MATCH($A60,Exported!$D:$D,0),MATCH(Y$1,Exported!$1:$1,0))</f>
        <v>#N/A</v>
      </c>
      <c r="Z60" s="138"/>
      <c r="AA60" s="139"/>
      <c r="AB60" s="139" t="s">
        <v>3393</v>
      </c>
      <c r="AC60" s="135" t="e">
        <f>INDEX(Exported!$1:$1048576,MATCH($A60,Exported!$D:$D,0),MATCH(AC$1,Exported!$1:$1,0))</f>
        <v>#N/A</v>
      </c>
    </row>
    <row r="61" spans="1:29" s="111" customFormat="1" ht="14.25" hidden="1" customHeight="1" x14ac:dyDescent="0.25">
      <c r="A61" s="118">
        <v>10017876544</v>
      </c>
      <c r="B61" s="105" t="str">
        <f>INDEX(Exported!$1:$1048576,MATCH($A61,Exported!E:E,0),MATCH(B$1,Exported!$1:$1,0))</f>
        <v>چسب کش دسته دار</v>
      </c>
      <c r="C61" s="106">
        <v>10017876544</v>
      </c>
      <c r="D61" s="107">
        <f>VLOOKUP(C61,PriceRelations!A:D,4,FALSE)</f>
        <v>320000</v>
      </c>
      <c r="E61" s="108">
        <v>1</v>
      </c>
      <c r="F61" s="109"/>
      <c r="G61" s="183">
        <v>1</v>
      </c>
      <c r="H61" s="111" t="s">
        <v>91</v>
      </c>
      <c r="I61" s="110">
        <f t="shared" si="1"/>
        <v>320000</v>
      </c>
      <c r="J61" s="112">
        <v>1</v>
      </c>
      <c r="K61" s="113"/>
      <c r="L61" s="113"/>
      <c r="M61" s="154">
        <v>0.35</v>
      </c>
      <c r="N61" s="148" t="str">
        <f>INDEX(Exported!$1:$1048576,MATCH($A61,Exported!E:E,0),MATCH(N$1,Exported!$1:$1,0))</f>
        <v>432000</v>
      </c>
      <c r="O61" s="114">
        <f t="shared" si="2"/>
        <v>432000</v>
      </c>
      <c r="P61" s="115">
        <f>O61/N61</f>
        <v>1</v>
      </c>
      <c r="Q61" s="116" t="e">
        <f>INDEX(Exported!$1:$1048576,MATCH($A61,Exported!$D:$D,0),MATCH(Q$1,Exported!$1:$1,0))</f>
        <v>#N/A</v>
      </c>
      <c r="R61" s="117" t="e">
        <f>INDEX(Exported!$1:$1048576,MATCH($A61,Exported!$D:$D,0),MATCH(R$1,Exported!$1:$1,0))</f>
        <v>#N/A</v>
      </c>
      <c r="S61" s="117" t="e">
        <f>INDEX(Exported!$1:$1048576,MATCH($A61,Exported!$D:$D,0),MATCH(S$1,Exported!$1:$1,0))</f>
        <v>#N/A</v>
      </c>
      <c r="T61" s="117" t="e">
        <f>INDEX(Exported!$1:$1048576,MATCH($A61,Exported!$D:$D,0),MATCH(T$1,Exported!$1:$1,0))</f>
        <v>#N/A</v>
      </c>
      <c r="U61" s="117" t="e">
        <f>INDEX(Exported!$1:$1048576,MATCH($A61,Exported!$D:$D,0),MATCH(U$1,Exported!$1:$1,0))</f>
        <v>#N/A</v>
      </c>
      <c r="V61" s="117" t="e">
        <f>INDEX(Exported!$1:$1048576,MATCH($A61,Exported!$D:$D,0),MATCH(V$1,Exported!$1:$1,0))</f>
        <v>#N/A</v>
      </c>
      <c r="W61" s="117" t="e">
        <f>INDEX(Exported!$1:$1048576,MATCH($A61,Exported!$D:$D,0),MATCH(W$1,Exported!$1:$1,0))</f>
        <v>#N/A</v>
      </c>
      <c r="X61" s="118"/>
      <c r="Y61" s="119" t="e">
        <f>INDEX(Exported!$1:$1048576,MATCH($A61,Exported!$D:$D,0),MATCH(Y$1,Exported!$1:$1,0))</f>
        <v>#N/A</v>
      </c>
      <c r="Z61" s="145"/>
      <c r="AA61" s="121"/>
      <c r="AB61" s="121" t="s">
        <v>3393</v>
      </c>
      <c r="AC61" s="117" t="e">
        <f>INDEX(Exported!$1:$1048576,MATCH($A61,Exported!$D:$D,0),MATCH(AC$1,Exported!$1:$1,0))</f>
        <v>#N/A</v>
      </c>
    </row>
    <row r="62" spans="1:29" s="111" customFormat="1" ht="14.25" hidden="1" customHeight="1" x14ac:dyDescent="0.25">
      <c r="A62" s="118">
        <v>10017876520</v>
      </c>
      <c r="B62" s="105" t="str">
        <f>INDEX(Exported!$1:$1048576,MATCH($A62,Exported!E:E,0),MATCH(B$1,Exported!$1:$1,0))</f>
        <v>چسب کش دستی (مچی) فلزی</v>
      </c>
      <c r="C62" s="106">
        <v>10017876520</v>
      </c>
      <c r="D62" s="107">
        <f>VLOOKUP(C62,PriceRelations!A:D,4,FALSE)</f>
        <v>150000</v>
      </c>
      <c r="E62" s="108">
        <v>1</v>
      </c>
      <c r="F62" s="109"/>
      <c r="G62" s="183">
        <v>1</v>
      </c>
      <c r="H62" s="111" t="s">
        <v>91</v>
      </c>
      <c r="I62" s="110">
        <f t="shared" si="1"/>
        <v>150000</v>
      </c>
      <c r="J62" s="112">
        <v>1</v>
      </c>
      <c r="K62" s="113"/>
      <c r="L62" s="113"/>
      <c r="M62" s="154">
        <v>0.35</v>
      </c>
      <c r="N62" s="148" t="str">
        <f>INDEX(Exported!$1:$1048576,MATCH($A62,Exported!E:E,0),MATCH(N$1,Exported!$1:$1,0))</f>
        <v>202500</v>
      </c>
      <c r="O62" s="114">
        <f t="shared" si="2"/>
        <v>202500</v>
      </c>
      <c r="P62" s="115">
        <f>O62/N62</f>
        <v>1</v>
      </c>
      <c r="Q62" s="116" t="e">
        <f>INDEX(Exported!$1:$1048576,MATCH($A62,Exported!$D:$D,0),MATCH(Q$1,Exported!$1:$1,0))</f>
        <v>#N/A</v>
      </c>
      <c r="R62" s="117" t="e">
        <f>INDEX(Exported!$1:$1048576,MATCH($A62,Exported!$D:$D,0),MATCH(R$1,Exported!$1:$1,0))</f>
        <v>#N/A</v>
      </c>
      <c r="S62" s="117" t="e">
        <f>INDEX(Exported!$1:$1048576,MATCH($A62,Exported!$D:$D,0),MATCH(S$1,Exported!$1:$1,0))</f>
        <v>#N/A</v>
      </c>
      <c r="T62" s="117" t="e">
        <f>INDEX(Exported!$1:$1048576,MATCH($A62,Exported!$D:$D,0),MATCH(T$1,Exported!$1:$1,0))</f>
        <v>#N/A</v>
      </c>
      <c r="U62" s="117" t="e">
        <f>INDEX(Exported!$1:$1048576,MATCH($A62,Exported!$D:$D,0),MATCH(U$1,Exported!$1:$1,0))</f>
        <v>#N/A</v>
      </c>
      <c r="V62" s="117" t="e">
        <f>INDEX(Exported!$1:$1048576,MATCH($A62,Exported!$D:$D,0),MATCH(V$1,Exported!$1:$1,0))</f>
        <v>#N/A</v>
      </c>
      <c r="W62" s="117" t="e">
        <f>INDEX(Exported!$1:$1048576,MATCH($A62,Exported!$D:$D,0),MATCH(W$1,Exported!$1:$1,0))</f>
        <v>#N/A</v>
      </c>
      <c r="X62" s="118"/>
      <c r="Y62" s="119" t="e">
        <f>INDEX(Exported!$1:$1048576,MATCH($A62,Exported!$D:$D,0),MATCH(Y$1,Exported!$1:$1,0))</f>
        <v>#N/A</v>
      </c>
      <c r="Z62" s="145"/>
      <c r="AA62" s="121"/>
      <c r="AB62" s="121" t="s">
        <v>3393</v>
      </c>
      <c r="AC62" s="117" t="e">
        <f>INDEX(Exported!$1:$1048576,MATCH($A62,Exported!$D:$D,0),MATCH(AC$1,Exported!$1:$1,0))</f>
        <v>#N/A</v>
      </c>
    </row>
    <row r="63" spans="1:29" s="31" customFormat="1" ht="14.25" hidden="1" customHeight="1" x14ac:dyDescent="0.25">
      <c r="A63" s="20">
        <v>10017889430</v>
      </c>
      <c r="B63" s="21" t="str">
        <f>INDEX(Exported!$1:$1048576,MATCH($A63,Exported!E:E,0),MATCH(B$1,Exported!$1:$1,0))</f>
        <v>چسب تفنگی حرارتی سایز کوچک | تایوانی | مدل Janson AC160</v>
      </c>
      <c r="C63" s="83"/>
      <c r="D63" s="71" t="e">
        <f>VLOOKUP(C63,PriceRelations!A:D,4,FALSE)</f>
        <v>#N/A</v>
      </c>
      <c r="E63" s="66"/>
      <c r="F63" s="23"/>
      <c r="G63" s="185">
        <v>1</v>
      </c>
      <c r="H63" s="75" t="s">
        <v>91</v>
      </c>
      <c r="I63" s="61" t="e">
        <f t="shared" si="1"/>
        <v>#N/A</v>
      </c>
      <c r="J63" s="78">
        <v>1</v>
      </c>
      <c r="K63" s="25"/>
      <c r="L63" s="25"/>
      <c r="M63" s="157"/>
      <c r="N63" s="150" t="str">
        <f>INDEX(Exported!$1:$1048576,MATCH($A63,Exported!E:E,0),MATCH(N$1,Exported!$1:$1,0))</f>
        <v>1168000</v>
      </c>
      <c r="O63" s="26" t="e">
        <f t="shared" si="2"/>
        <v>#N/A</v>
      </c>
      <c r="P63" s="27" t="e">
        <f t="shared" si="0"/>
        <v>#N/A</v>
      </c>
      <c r="Q63" s="62" t="e">
        <f>INDEX(Exported!$1:$1048576,MATCH($A63,Exported!$D:$D,0),MATCH(Q$1,Exported!$1:$1,0))</f>
        <v>#N/A</v>
      </c>
      <c r="R63" s="22" t="e">
        <f>INDEX(Exported!$1:$1048576,MATCH($A63,Exported!$D:$D,0),MATCH(R$1,Exported!$1:$1,0))</f>
        <v>#N/A</v>
      </c>
      <c r="S63" s="22" t="e">
        <f>INDEX(Exported!$1:$1048576,MATCH($A63,Exported!$D:$D,0),MATCH(S$1,Exported!$1:$1,0))</f>
        <v>#N/A</v>
      </c>
      <c r="T63" s="22" t="e">
        <f>INDEX(Exported!$1:$1048576,MATCH($A63,Exported!$D:$D,0),MATCH(T$1,Exported!$1:$1,0))</f>
        <v>#N/A</v>
      </c>
      <c r="U63" s="22" t="e">
        <f>INDEX(Exported!$1:$1048576,MATCH($A63,Exported!$D:$D,0),MATCH(U$1,Exported!$1:$1,0))</f>
        <v>#N/A</v>
      </c>
      <c r="V63" s="22" t="e">
        <f>INDEX(Exported!$1:$1048576,MATCH($A63,Exported!$D:$D,0),MATCH(V$1,Exported!$1:$1,0))</f>
        <v>#N/A</v>
      </c>
      <c r="W63" s="22" t="e">
        <f>INDEX(Exported!$1:$1048576,MATCH($A63,Exported!$D:$D,0),MATCH(W$1,Exported!$1:$1,0))</f>
        <v>#N/A</v>
      </c>
      <c r="X63" s="28"/>
      <c r="Y63" s="29" t="e">
        <f>INDEX(Exported!$1:$1048576,MATCH($A63,Exported!$D:$D,0),MATCH(Y$1,Exported!$1:$1,0))</f>
        <v>#N/A</v>
      </c>
      <c r="Z63" s="30"/>
      <c r="AA63" s="24"/>
      <c r="AB63" s="24" t="s">
        <v>3375</v>
      </c>
      <c r="AC63" s="24"/>
    </row>
    <row r="64" spans="1:29" ht="14.25" hidden="1" customHeight="1" x14ac:dyDescent="0.25">
      <c r="A64" s="32">
        <v>10017889448</v>
      </c>
      <c r="B64" s="33" t="str">
        <f>INDEX(Exported!$1:$1048576,MATCH($A64,Exported!E:E,0),MATCH(B$1,Exported!$1:$1,0))</f>
        <v>چسب تفنگی حرارتی سایز کوچک | چینی | مدل Q101</v>
      </c>
      <c r="D64" s="72" t="e">
        <f>VLOOKUP(C64,PriceRelations!A:D,4,FALSE)</f>
        <v>#N/A</v>
      </c>
      <c r="G64" s="186">
        <v>1</v>
      </c>
      <c r="H64" s="76" t="s">
        <v>91</v>
      </c>
      <c r="I64" s="56" t="e">
        <f t="shared" si="1"/>
        <v>#N/A</v>
      </c>
      <c r="J64" s="79">
        <v>1</v>
      </c>
      <c r="N64" s="151" t="str">
        <f>INDEX(Exported!$1:$1048576,MATCH($A64,Exported!E:E,0),MATCH(N$1,Exported!$1:$1,0))</f>
        <v>450500</v>
      </c>
      <c r="O64" s="37" t="e">
        <f t="shared" si="2"/>
        <v>#N/A</v>
      </c>
      <c r="P64" s="38" t="e">
        <f t="shared" si="0"/>
        <v>#N/A</v>
      </c>
      <c r="Q64" s="63" t="e">
        <f>INDEX(Exported!$1:$1048576,MATCH($A64,Exported!$D:$D,0),MATCH(Q$1,Exported!$1:$1,0))</f>
        <v>#N/A</v>
      </c>
      <c r="R64" s="16" t="e">
        <f>INDEX(Exported!$1:$1048576,MATCH($A64,Exported!$D:$D,0),MATCH(R$1,Exported!$1:$1,0))</f>
        <v>#N/A</v>
      </c>
      <c r="S64" s="16" t="e">
        <f>INDEX(Exported!$1:$1048576,MATCH($A64,Exported!$D:$D,0),MATCH(S$1,Exported!$1:$1,0))</f>
        <v>#N/A</v>
      </c>
      <c r="T64" s="16" t="e">
        <f>INDEX(Exported!$1:$1048576,MATCH($A64,Exported!$D:$D,0),MATCH(T$1,Exported!$1:$1,0))</f>
        <v>#N/A</v>
      </c>
      <c r="U64" s="16" t="e">
        <f>INDEX(Exported!$1:$1048576,MATCH($A64,Exported!$D:$D,0),MATCH(U$1,Exported!$1:$1,0))</f>
        <v>#N/A</v>
      </c>
      <c r="V64" s="16" t="e">
        <f>INDEX(Exported!$1:$1048576,MATCH($A64,Exported!$D:$D,0),MATCH(V$1,Exported!$1:$1,0))</f>
        <v>#N/A</v>
      </c>
      <c r="W64" s="16" t="e">
        <f>INDEX(Exported!$1:$1048576,MATCH($A64,Exported!$D:$D,0),MATCH(W$1,Exported!$1:$1,0))</f>
        <v>#N/A</v>
      </c>
      <c r="Y64" s="40" t="e">
        <f>INDEX(Exported!$1:$1048576,MATCH($A64,Exported!$D:$D,0),MATCH(Y$1,Exported!$1:$1,0))</f>
        <v>#N/A</v>
      </c>
      <c r="Z64" s="41"/>
      <c r="AB64" s="35" t="s">
        <v>3375</v>
      </c>
    </row>
    <row r="65" spans="1:29" ht="14.25" hidden="1" customHeight="1" x14ac:dyDescent="0.25">
      <c r="A65" s="32">
        <v>10017889452</v>
      </c>
      <c r="B65" s="33" t="str">
        <f>INDEX(Exported!$1:$1048576,MATCH($A65,Exported!E:E,0),MATCH(B$1,Exported!$1:$1,0))</f>
        <v>چسب حرارتی سایز کوچک تایوانی | بسته 1 کیلویی</v>
      </c>
      <c r="C65" s="84">
        <v>10017876544</v>
      </c>
      <c r="D65" s="72">
        <f>VLOOKUP(C65,PriceRelations!A:D,4,FALSE)</f>
        <v>320000</v>
      </c>
      <c r="G65" s="186">
        <v>1</v>
      </c>
      <c r="H65" s="42" t="s">
        <v>93</v>
      </c>
      <c r="I65" s="56">
        <f t="shared" si="1"/>
        <v>0</v>
      </c>
      <c r="J65" s="79">
        <v>1</v>
      </c>
      <c r="N65" s="151" t="str">
        <f>INDEX(Exported!$1:$1048576,MATCH($A65,Exported!E:E,0),MATCH(N$1,Exported!$1:$1,0))</f>
        <v>1482000</v>
      </c>
      <c r="O65" s="37">
        <f t="shared" si="2"/>
        <v>0</v>
      </c>
      <c r="P65" s="38">
        <f t="shared" ref="P65:P121" si="3">O65/N65</f>
        <v>0</v>
      </c>
      <c r="Q65" s="63" t="e">
        <f>INDEX(Exported!$1:$1048576,MATCH($A65,Exported!$D:$D,0),MATCH(Q$1,Exported!$1:$1,0))</f>
        <v>#N/A</v>
      </c>
      <c r="R65" s="16" t="e">
        <f>INDEX(Exported!$1:$1048576,MATCH($A65,Exported!$D:$D,0),MATCH(R$1,Exported!$1:$1,0))</f>
        <v>#N/A</v>
      </c>
      <c r="S65" s="16" t="e">
        <f>INDEX(Exported!$1:$1048576,MATCH($A65,Exported!$D:$D,0),MATCH(S$1,Exported!$1:$1,0))</f>
        <v>#N/A</v>
      </c>
      <c r="T65" s="16" t="e">
        <f>INDEX(Exported!$1:$1048576,MATCH($A65,Exported!$D:$D,0),MATCH(T$1,Exported!$1:$1,0))</f>
        <v>#N/A</v>
      </c>
      <c r="U65" s="16" t="e">
        <f>INDEX(Exported!$1:$1048576,MATCH($A65,Exported!$D:$D,0),MATCH(U$1,Exported!$1:$1,0))</f>
        <v>#N/A</v>
      </c>
      <c r="V65" s="16" t="e">
        <f>INDEX(Exported!$1:$1048576,MATCH($A65,Exported!$D:$D,0),MATCH(V$1,Exported!$1:$1,0))</f>
        <v>#N/A</v>
      </c>
      <c r="W65" s="16" t="e">
        <f>INDEX(Exported!$1:$1048576,MATCH($A65,Exported!$D:$D,0),MATCH(W$1,Exported!$1:$1,0))</f>
        <v>#N/A</v>
      </c>
      <c r="Y65" s="40" t="e">
        <f>INDEX(Exported!$1:$1048576,MATCH($A65,Exported!$D:$D,0),MATCH(Y$1,Exported!$1:$1,0))</f>
        <v>#N/A</v>
      </c>
      <c r="Z65" s="41"/>
      <c r="AB65" s="35" t="s">
        <v>3375</v>
      </c>
    </row>
    <row r="66" spans="1:29" ht="14.25" hidden="1" customHeight="1" x14ac:dyDescent="0.25">
      <c r="A66" s="32">
        <v>10017889459</v>
      </c>
      <c r="B66" s="33" t="str">
        <f>INDEX(Exported!$1:$1048576,MATCH($A66,Exported!E:E,0),MATCH(B$1,Exported!$1:$1,0))</f>
        <v>چسب حرارتی سایز کوچک تایوانی | در بسته 10 عددی</v>
      </c>
      <c r="D66" s="72" t="e">
        <f>VLOOKUP(C66,PriceRelations!A:D,4,FALSE)</f>
        <v>#N/A</v>
      </c>
      <c r="G66" s="186">
        <v>1</v>
      </c>
      <c r="H66" s="42" t="s">
        <v>93</v>
      </c>
      <c r="I66" s="56" t="e">
        <f t="shared" si="1"/>
        <v>#N/A</v>
      </c>
      <c r="J66" s="81">
        <f>1/84</f>
        <v>1.1904761904761904E-2</v>
      </c>
      <c r="N66" s="151" t="str">
        <f>INDEX(Exported!$1:$1048576,MATCH($A66,Exported!E:E,0),MATCH(N$1,Exported!$1:$1,0))</f>
        <v>19000</v>
      </c>
      <c r="O66" s="37" t="e">
        <f t="shared" si="2"/>
        <v>#N/A</v>
      </c>
      <c r="P66" s="38" t="e">
        <f t="shared" si="3"/>
        <v>#N/A</v>
      </c>
      <c r="Q66" s="63" t="e">
        <f>INDEX(Exported!$1:$1048576,MATCH($A66,Exported!$D:$D,0),MATCH(Q$1,Exported!$1:$1,0))</f>
        <v>#N/A</v>
      </c>
      <c r="R66" s="16" t="e">
        <f>INDEX(Exported!$1:$1048576,MATCH($A66,Exported!$D:$D,0),MATCH(R$1,Exported!$1:$1,0))</f>
        <v>#N/A</v>
      </c>
      <c r="S66" s="16" t="e">
        <f>INDEX(Exported!$1:$1048576,MATCH($A66,Exported!$D:$D,0),MATCH(S$1,Exported!$1:$1,0))</f>
        <v>#N/A</v>
      </c>
      <c r="T66" s="16" t="e">
        <f>INDEX(Exported!$1:$1048576,MATCH($A66,Exported!$D:$D,0),MATCH(T$1,Exported!$1:$1,0))</f>
        <v>#N/A</v>
      </c>
      <c r="U66" s="16" t="e">
        <f>INDEX(Exported!$1:$1048576,MATCH($A66,Exported!$D:$D,0),MATCH(U$1,Exported!$1:$1,0))</f>
        <v>#N/A</v>
      </c>
      <c r="V66" s="16" t="e">
        <f>INDEX(Exported!$1:$1048576,MATCH($A66,Exported!$D:$D,0),MATCH(V$1,Exported!$1:$1,0))</f>
        <v>#N/A</v>
      </c>
      <c r="W66" s="16" t="e">
        <f>INDEX(Exported!$1:$1048576,MATCH($A66,Exported!$D:$D,0),MATCH(W$1,Exported!$1:$1,0))</f>
        <v>#N/A</v>
      </c>
      <c r="Y66" s="40" t="e">
        <f>INDEX(Exported!$1:$1048576,MATCH($A66,Exported!$D:$D,0),MATCH(Y$1,Exported!$1:$1,0))</f>
        <v>#N/A</v>
      </c>
      <c r="Z66" s="41"/>
      <c r="AB66" s="35" t="s">
        <v>3375</v>
      </c>
    </row>
    <row r="67" spans="1:29" ht="14.25" hidden="1" customHeight="1" x14ac:dyDescent="0.25">
      <c r="A67" s="32">
        <v>10017889457</v>
      </c>
      <c r="B67" s="33" t="str">
        <f>INDEX(Exported!$1:$1048576,MATCH($A67,Exported!E:E,0),MATCH(B$1,Exported!$1:$1,0))</f>
        <v>چسب حرارتی سایز کوچک چینی | بسته 1 کیلویی</v>
      </c>
      <c r="D67" s="72" t="e">
        <f>VLOOKUP(C67,PriceRelations!A:D,4,FALSE)</f>
        <v>#N/A</v>
      </c>
      <c r="G67" s="186">
        <v>1</v>
      </c>
      <c r="H67" s="42" t="s">
        <v>93</v>
      </c>
      <c r="I67" s="56" t="e">
        <f t="shared" ref="I67:I130" si="4">D67*E67</f>
        <v>#N/A</v>
      </c>
      <c r="J67" s="79">
        <v>1</v>
      </c>
      <c r="N67" s="151" t="str">
        <f>INDEX(Exported!$1:$1048576,MATCH($A67,Exported!E:E,0),MATCH(N$1,Exported!$1:$1,0))</f>
        <v>1120750</v>
      </c>
      <c r="O67" s="37" t="e">
        <f t="shared" ref="O67:O130" si="5">IF(I67*(1+M67)&gt;2500000,_xlfn.CEILING.MATH(I67*(1+M67),5000),IF(I67*(1+M67)&gt;1500000,_xlfn.CEILING.MATH(I67*(1+M67),1000),_xlfn.CEILING.MATH(I67*(1+M67),500)))</f>
        <v>#N/A</v>
      </c>
      <c r="P67" s="38" t="e">
        <f t="shared" si="3"/>
        <v>#N/A</v>
      </c>
      <c r="Q67" s="63" t="e">
        <f>INDEX(Exported!$1:$1048576,MATCH($A67,Exported!$D:$D,0),MATCH(Q$1,Exported!$1:$1,0))</f>
        <v>#N/A</v>
      </c>
      <c r="R67" s="16" t="e">
        <f>INDEX(Exported!$1:$1048576,MATCH($A67,Exported!$D:$D,0),MATCH(R$1,Exported!$1:$1,0))</f>
        <v>#N/A</v>
      </c>
      <c r="S67" s="16" t="e">
        <f>INDEX(Exported!$1:$1048576,MATCH($A67,Exported!$D:$D,0),MATCH(S$1,Exported!$1:$1,0))</f>
        <v>#N/A</v>
      </c>
      <c r="T67" s="16" t="e">
        <f>INDEX(Exported!$1:$1048576,MATCH($A67,Exported!$D:$D,0),MATCH(T$1,Exported!$1:$1,0))</f>
        <v>#N/A</v>
      </c>
      <c r="U67" s="16" t="e">
        <f>INDEX(Exported!$1:$1048576,MATCH($A67,Exported!$D:$D,0),MATCH(U$1,Exported!$1:$1,0))</f>
        <v>#N/A</v>
      </c>
      <c r="V67" s="16" t="e">
        <f>INDEX(Exported!$1:$1048576,MATCH($A67,Exported!$D:$D,0),MATCH(V$1,Exported!$1:$1,0))</f>
        <v>#N/A</v>
      </c>
      <c r="W67" s="16" t="e">
        <f>INDEX(Exported!$1:$1048576,MATCH($A67,Exported!$D:$D,0),MATCH(W$1,Exported!$1:$1,0))</f>
        <v>#N/A</v>
      </c>
      <c r="Y67" s="40" t="e">
        <f>INDEX(Exported!$1:$1048576,MATCH($A67,Exported!$D:$D,0),MATCH(Y$1,Exported!$1:$1,0))</f>
        <v>#N/A</v>
      </c>
      <c r="Z67" s="41"/>
      <c r="AB67" s="35" t="s">
        <v>3375</v>
      </c>
    </row>
    <row r="68" spans="1:29" s="54" customFormat="1" ht="14.25" hidden="1" customHeight="1" x14ac:dyDescent="0.25">
      <c r="A68" s="43">
        <v>10017889460</v>
      </c>
      <c r="B68" s="44" t="str">
        <f>INDEX(Exported!$1:$1048576,MATCH($A68,Exported!E:E,0),MATCH(B$1,Exported!$1:$1,0))</f>
        <v>چسب حرارتی سایز کوچک چینی | در بسته 10 عددی</v>
      </c>
      <c r="C68" s="85"/>
      <c r="D68" s="73" t="e">
        <f>VLOOKUP(C68,PriceRelations!A:D,4,FALSE)</f>
        <v>#N/A</v>
      </c>
      <c r="E68" s="68"/>
      <c r="F68" s="45"/>
      <c r="G68" s="187">
        <v>1</v>
      </c>
      <c r="H68" s="54" t="s">
        <v>93</v>
      </c>
      <c r="I68" s="57" t="e">
        <f t="shared" si="4"/>
        <v>#N/A</v>
      </c>
      <c r="J68" s="80">
        <f>1/84</f>
        <v>1.1904761904761904E-2</v>
      </c>
      <c r="K68" s="47"/>
      <c r="L68" s="47"/>
      <c r="M68" s="158"/>
      <c r="N68" s="152" t="str">
        <f>INDEX(Exported!$1:$1048576,MATCH($A68,Exported!E:E,0),MATCH(N$1,Exported!$1:$1,0))</f>
        <v>14500</v>
      </c>
      <c r="O68" s="48" t="e">
        <f t="shared" si="5"/>
        <v>#N/A</v>
      </c>
      <c r="P68" s="49" t="e">
        <f t="shared" si="3"/>
        <v>#N/A</v>
      </c>
      <c r="Q68" s="64" t="e">
        <f>INDEX(Exported!$1:$1048576,MATCH($A68,Exported!$D:$D,0),MATCH(Q$1,Exported!$1:$1,0))</f>
        <v>#N/A</v>
      </c>
      <c r="R68" s="50" t="e">
        <f>INDEX(Exported!$1:$1048576,MATCH($A68,Exported!$D:$D,0),MATCH(R$1,Exported!$1:$1,0))</f>
        <v>#N/A</v>
      </c>
      <c r="S68" s="50" t="e">
        <f>INDEX(Exported!$1:$1048576,MATCH($A68,Exported!$D:$D,0),MATCH(S$1,Exported!$1:$1,0))</f>
        <v>#N/A</v>
      </c>
      <c r="T68" s="50" t="e">
        <f>INDEX(Exported!$1:$1048576,MATCH($A68,Exported!$D:$D,0),MATCH(T$1,Exported!$1:$1,0))</f>
        <v>#N/A</v>
      </c>
      <c r="U68" s="50" t="e">
        <f>INDEX(Exported!$1:$1048576,MATCH($A68,Exported!$D:$D,0),MATCH(U$1,Exported!$1:$1,0))</f>
        <v>#N/A</v>
      </c>
      <c r="V68" s="50" t="e">
        <f>INDEX(Exported!$1:$1048576,MATCH($A68,Exported!$D:$D,0),MATCH(V$1,Exported!$1:$1,0))</f>
        <v>#N/A</v>
      </c>
      <c r="W68" s="50" t="e">
        <f>INDEX(Exported!$1:$1048576,MATCH($A68,Exported!$D:$D,0),MATCH(W$1,Exported!$1:$1,0))</f>
        <v>#N/A</v>
      </c>
      <c r="X68" s="51"/>
      <c r="Y68" s="52" t="e">
        <f>INDEX(Exported!$1:$1048576,MATCH($A68,Exported!$D:$D,0),MATCH(Y$1,Exported!$1:$1,0))</f>
        <v>#N/A</v>
      </c>
      <c r="Z68" s="53"/>
      <c r="AA68" s="46"/>
      <c r="AB68" s="46" t="s">
        <v>3375</v>
      </c>
      <c r="AC68" s="46"/>
    </row>
    <row r="69" spans="1:29" s="93" customFormat="1" ht="14.25" hidden="1" customHeight="1" x14ac:dyDescent="0.25">
      <c r="A69" s="86">
        <v>10017888575</v>
      </c>
      <c r="B69" s="87" t="str">
        <f>INDEX(Exported!$1:$1048576,MATCH($A69,Exported!E:E,0),MATCH(B$1,Exported!$1:$1,0))</f>
        <v>چسب دو طرفه پلی استر شفاف 25 متری | عرض 1 سانت با ضخامت 0.2 میلیمتر | مدل 6665</v>
      </c>
      <c r="C69" s="88">
        <v>10017888575</v>
      </c>
      <c r="D69" s="89">
        <f>VLOOKUP(C69,PriceRelations!A:D,4,FALSE)</f>
        <v>225000</v>
      </c>
      <c r="E69" s="90">
        <v>1</v>
      </c>
      <c r="F69" s="91"/>
      <c r="G69" s="182">
        <v>1</v>
      </c>
      <c r="H69" s="140" t="s">
        <v>91</v>
      </c>
      <c r="I69" s="92">
        <f t="shared" si="4"/>
        <v>225000</v>
      </c>
      <c r="J69" s="94">
        <v>1</v>
      </c>
      <c r="K69" s="95"/>
      <c r="L69" s="95"/>
      <c r="M69" s="153">
        <v>0.33</v>
      </c>
      <c r="N69" s="147" t="str">
        <f>INDEX(Exported!$1:$1048576,MATCH($A69,Exported!E:E,0),MATCH(N$1,Exported!$1:$1,0))</f>
        <v>299500</v>
      </c>
      <c r="O69" s="96">
        <f t="shared" si="5"/>
        <v>299500</v>
      </c>
      <c r="P69" s="97">
        <f t="shared" si="3"/>
        <v>1</v>
      </c>
      <c r="Q69" s="98" t="e">
        <f>INDEX(Exported!$1:$1048576,MATCH($A69,Exported!$D:$D,0),MATCH(Q$1,Exported!$1:$1,0))</f>
        <v>#N/A</v>
      </c>
      <c r="R69" s="99" t="e">
        <f>INDEX(Exported!$1:$1048576,MATCH($A69,Exported!$D:$D,0),MATCH(R$1,Exported!$1:$1,0))</f>
        <v>#N/A</v>
      </c>
      <c r="S69" s="99" t="e">
        <f>INDEX(Exported!$1:$1048576,MATCH($A69,Exported!$D:$D,0),MATCH(S$1,Exported!$1:$1,0))</f>
        <v>#N/A</v>
      </c>
      <c r="T69" s="99" t="e">
        <f>INDEX(Exported!$1:$1048576,MATCH($A69,Exported!$D:$D,0),MATCH(T$1,Exported!$1:$1,0))</f>
        <v>#N/A</v>
      </c>
      <c r="U69" s="99" t="e">
        <f>INDEX(Exported!$1:$1048576,MATCH($A69,Exported!$D:$D,0),MATCH(U$1,Exported!$1:$1,0))</f>
        <v>#N/A</v>
      </c>
      <c r="V69" s="99" t="e">
        <f>INDEX(Exported!$1:$1048576,MATCH($A69,Exported!$D:$D,0),MATCH(V$1,Exported!$1:$1,0))</f>
        <v>#N/A</v>
      </c>
      <c r="W69" s="99" t="e">
        <f>INDEX(Exported!$1:$1048576,MATCH($A69,Exported!$D:$D,0),MATCH(W$1,Exported!$1:$1,0))</f>
        <v>#N/A</v>
      </c>
      <c r="X69" s="100"/>
      <c r="Y69" s="101" t="e">
        <f>INDEX(Exported!$1:$1048576,MATCH($A69,Exported!$D:$D,0),MATCH(Y$1,Exported!$1:$1,0))</f>
        <v>#N/A</v>
      </c>
      <c r="Z69" s="102"/>
      <c r="AA69" s="103"/>
      <c r="AB69" s="103" t="s">
        <v>3375</v>
      </c>
      <c r="AC69" s="99" t="e">
        <f>INDEX(Exported!$1:$1048576,MATCH($A69,Exported!$D:$D,0),MATCH(AC$1,Exported!$1:$1,0))</f>
        <v>#N/A</v>
      </c>
    </row>
    <row r="70" spans="1:29" s="111" customFormat="1" ht="14.25" hidden="1" customHeight="1" x14ac:dyDescent="0.25">
      <c r="A70" s="104">
        <v>10017877657</v>
      </c>
      <c r="B70" s="105" t="str">
        <f>INDEX(Exported!$1:$1048576,MATCH($A70,Exported!E:E,0),MATCH(B$1,Exported!$1:$1,0))</f>
        <v>چسب دو طرفه پلی استر شفاف 50 متری | عرض 1 سانت با ضخامت 0.2 میلیمتر | مدل 6665</v>
      </c>
      <c r="C70" s="106">
        <v>10017888575</v>
      </c>
      <c r="D70" s="107">
        <f>VLOOKUP(C70,PriceRelations!A:D,4,FALSE)</f>
        <v>225000</v>
      </c>
      <c r="E70" s="108">
        <v>2</v>
      </c>
      <c r="F70" s="109"/>
      <c r="G70" s="183">
        <v>1</v>
      </c>
      <c r="H70" s="141" t="s">
        <v>3044</v>
      </c>
      <c r="I70" s="110">
        <f t="shared" si="4"/>
        <v>450000</v>
      </c>
      <c r="J70" s="112">
        <v>2</v>
      </c>
      <c r="K70" s="113"/>
      <c r="L70" s="113"/>
      <c r="M70" s="154">
        <v>0.33</v>
      </c>
      <c r="N70" s="148" t="str">
        <f>INDEX(Exported!$1:$1048576,MATCH($A70,Exported!E:E,0),MATCH(N$1,Exported!$1:$1,0))</f>
        <v>598500</v>
      </c>
      <c r="O70" s="114">
        <f t="shared" si="5"/>
        <v>598500</v>
      </c>
      <c r="P70" s="115">
        <f t="shared" si="3"/>
        <v>1</v>
      </c>
      <c r="Q70" s="116" t="e">
        <f>INDEX(Exported!$1:$1048576,MATCH($A70,Exported!$D:$D,0),MATCH(Q$1,Exported!$1:$1,0))</f>
        <v>#N/A</v>
      </c>
      <c r="R70" s="117" t="e">
        <f>INDEX(Exported!$1:$1048576,MATCH($A70,Exported!$D:$D,0),MATCH(R$1,Exported!$1:$1,0))</f>
        <v>#N/A</v>
      </c>
      <c r="S70" s="117" t="e">
        <f>INDEX(Exported!$1:$1048576,MATCH($A70,Exported!$D:$D,0),MATCH(S$1,Exported!$1:$1,0))</f>
        <v>#N/A</v>
      </c>
      <c r="T70" s="117" t="e">
        <f>INDEX(Exported!$1:$1048576,MATCH($A70,Exported!$D:$D,0),MATCH(T$1,Exported!$1:$1,0))</f>
        <v>#N/A</v>
      </c>
      <c r="U70" s="117" t="e">
        <f>INDEX(Exported!$1:$1048576,MATCH($A70,Exported!$D:$D,0),MATCH(U$1,Exported!$1:$1,0))</f>
        <v>#N/A</v>
      </c>
      <c r="V70" s="117" t="e">
        <f>INDEX(Exported!$1:$1048576,MATCH($A70,Exported!$D:$D,0),MATCH(V$1,Exported!$1:$1,0))</f>
        <v>#N/A</v>
      </c>
      <c r="W70" s="117" t="e">
        <f>INDEX(Exported!$1:$1048576,MATCH($A70,Exported!$D:$D,0),MATCH(W$1,Exported!$1:$1,0))</f>
        <v>#N/A</v>
      </c>
      <c r="X70" s="118"/>
      <c r="Y70" s="119" t="e">
        <f>INDEX(Exported!$1:$1048576,MATCH($A70,Exported!$D:$D,0),MATCH(Y$1,Exported!$1:$1,0))</f>
        <v>#N/A</v>
      </c>
      <c r="Z70" s="120"/>
      <c r="AA70" s="121"/>
      <c r="AB70" s="121" t="s">
        <v>3375</v>
      </c>
      <c r="AC70" s="117" t="e">
        <f>INDEX(Exported!$1:$1048576,MATCH($A70,Exported!$D:$D,0),MATCH(AC$1,Exported!$1:$1,0))</f>
        <v>#N/A</v>
      </c>
    </row>
    <row r="71" spans="1:29" s="111" customFormat="1" ht="14.25" hidden="1" customHeight="1" x14ac:dyDescent="0.25">
      <c r="A71" s="104">
        <v>10017877640</v>
      </c>
      <c r="B71" s="105" t="str">
        <f>INDEX(Exported!$1:$1048576,MATCH($A71,Exported!E:E,0),MATCH(B$1,Exported!$1:$1,0))</f>
        <v>چسب دو طرفه ژله‌ای 5 متری | عرض 1 سانت با ضخامت 1 میلیمتر | مدل 3330</v>
      </c>
      <c r="C71" s="106">
        <v>10017877640</v>
      </c>
      <c r="D71" s="107">
        <f>VLOOKUP(C71,PriceRelations!A:D,4,FALSE)</f>
        <v>70000</v>
      </c>
      <c r="E71" s="108">
        <v>1</v>
      </c>
      <c r="F71" s="109"/>
      <c r="G71" s="183">
        <v>1</v>
      </c>
      <c r="H71" s="141" t="s">
        <v>3436</v>
      </c>
      <c r="I71" s="110">
        <f t="shared" si="4"/>
        <v>70000</v>
      </c>
      <c r="J71" s="112">
        <v>1</v>
      </c>
      <c r="K71" s="113"/>
      <c r="L71" s="113"/>
      <c r="M71" s="154">
        <v>0.33</v>
      </c>
      <c r="N71" s="148" t="str">
        <f>INDEX(Exported!$1:$1048576,MATCH($A71,Exported!E:E,0),MATCH(N$1,Exported!$1:$1,0))</f>
        <v>93500</v>
      </c>
      <c r="O71" s="114">
        <f t="shared" si="5"/>
        <v>93500</v>
      </c>
      <c r="P71" s="115">
        <f t="shared" si="3"/>
        <v>1</v>
      </c>
      <c r="Q71" s="116" t="e">
        <f>INDEX(Exported!$1:$1048576,MATCH($A71,Exported!$D:$D,0),MATCH(Q$1,Exported!$1:$1,0))</f>
        <v>#N/A</v>
      </c>
      <c r="R71" s="117" t="e">
        <f>INDEX(Exported!$1:$1048576,MATCH($A71,Exported!$D:$D,0),MATCH(R$1,Exported!$1:$1,0))</f>
        <v>#N/A</v>
      </c>
      <c r="S71" s="117" t="e">
        <f>INDEX(Exported!$1:$1048576,MATCH($A71,Exported!$D:$D,0),MATCH(S$1,Exported!$1:$1,0))</f>
        <v>#N/A</v>
      </c>
      <c r="T71" s="117" t="e">
        <f>INDEX(Exported!$1:$1048576,MATCH($A71,Exported!$D:$D,0),MATCH(T$1,Exported!$1:$1,0))</f>
        <v>#N/A</v>
      </c>
      <c r="U71" s="117" t="e">
        <f>INDEX(Exported!$1:$1048576,MATCH($A71,Exported!$D:$D,0),MATCH(U$1,Exported!$1:$1,0))</f>
        <v>#N/A</v>
      </c>
      <c r="V71" s="117" t="e">
        <f>INDEX(Exported!$1:$1048576,MATCH($A71,Exported!$D:$D,0),MATCH(V$1,Exported!$1:$1,0))</f>
        <v>#N/A</v>
      </c>
      <c r="W71" s="117" t="e">
        <f>INDEX(Exported!$1:$1048576,MATCH($A71,Exported!$D:$D,0),MATCH(W$1,Exported!$1:$1,0))</f>
        <v>#N/A</v>
      </c>
      <c r="X71" s="118"/>
      <c r="Y71" s="119" t="e">
        <f>INDEX(Exported!$1:$1048576,MATCH($A71,Exported!$D:$D,0),MATCH(Y$1,Exported!$1:$1,0))</f>
        <v>#N/A</v>
      </c>
      <c r="Z71" s="120"/>
      <c r="AA71" s="121"/>
      <c r="AB71" s="121" t="s">
        <v>3375</v>
      </c>
      <c r="AC71" s="117" t="e">
        <f>INDEX(Exported!$1:$1048576,MATCH($A71,Exported!$D:$D,0),MATCH(AC$1,Exported!$1:$1,0))</f>
        <v>#N/A</v>
      </c>
    </row>
    <row r="72" spans="1:29" s="111" customFormat="1" ht="14.25" hidden="1" customHeight="1" x14ac:dyDescent="0.25">
      <c r="A72" s="104">
        <v>10017877641</v>
      </c>
      <c r="B72" s="105" t="str">
        <f>INDEX(Exported!$1:$1048576,MATCH($A72,Exported!E:E,0),MATCH(B$1,Exported!$1:$1,0))</f>
        <v>چسب دو طرفه ژله‌ای 5 متری | عرض 2 سانت با ضخامت 1 میلیمتر | مدل 3330</v>
      </c>
      <c r="C72" s="106">
        <v>10017877640</v>
      </c>
      <c r="D72" s="107">
        <f>VLOOKUP(C72,PriceRelations!A:D,4,FALSE)</f>
        <v>70000</v>
      </c>
      <c r="E72" s="108">
        <v>2</v>
      </c>
      <c r="F72" s="109"/>
      <c r="G72" s="183">
        <v>1</v>
      </c>
      <c r="H72" s="141" t="s">
        <v>3436</v>
      </c>
      <c r="I72" s="110">
        <f t="shared" si="4"/>
        <v>140000</v>
      </c>
      <c r="J72" s="112">
        <v>2</v>
      </c>
      <c r="K72" s="113"/>
      <c r="L72" s="113"/>
      <c r="M72" s="154">
        <v>0.33</v>
      </c>
      <c r="N72" s="148" t="str">
        <f>INDEX(Exported!$1:$1048576,MATCH($A72,Exported!E:E,0),MATCH(N$1,Exported!$1:$1,0))</f>
        <v>186500</v>
      </c>
      <c r="O72" s="114">
        <f t="shared" si="5"/>
        <v>186500</v>
      </c>
      <c r="P72" s="115">
        <f t="shared" si="3"/>
        <v>1</v>
      </c>
      <c r="Q72" s="116" t="e">
        <f>INDEX(Exported!$1:$1048576,MATCH($A72,Exported!$D:$D,0),MATCH(Q$1,Exported!$1:$1,0))</f>
        <v>#N/A</v>
      </c>
      <c r="R72" s="117" t="e">
        <f>INDEX(Exported!$1:$1048576,MATCH($A72,Exported!$D:$D,0),MATCH(R$1,Exported!$1:$1,0))</f>
        <v>#N/A</v>
      </c>
      <c r="S72" s="117" t="e">
        <f>INDEX(Exported!$1:$1048576,MATCH($A72,Exported!$D:$D,0),MATCH(S$1,Exported!$1:$1,0))</f>
        <v>#N/A</v>
      </c>
      <c r="T72" s="117" t="e">
        <f>INDEX(Exported!$1:$1048576,MATCH($A72,Exported!$D:$D,0),MATCH(T$1,Exported!$1:$1,0))</f>
        <v>#N/A</v>
      </c>
      <c r="U72" s="117" t="e">
        <f>INDEX(Exported!$1:$1048576,MATCH($A72,Exported!$D:$D,0),MATCH(U$1,Exported!$1:$1,0))</f>
        <v>#N/A</v>
      </c>
      <c r="V72" s="117" t="e">
        <f>INDEX(Exported!$1:$1048576,MATCH($A72,Exported!$D:$D,0),MATCH(V$1,Exported!$1:$1,0))</f>
        <v>#N/A</v>
      </c>
      <c r="W72" s="117" t="e">
        <f>INDEX(Exported!$1:$1048576,MATCH($A72,Exported!$D:$D,0),MATCH(W$1,Exported!$1:$1,0))</f>
        <v>#N/A</v>
      </c>
      <c r="X72" s="118"/>
      <c r="Y72" s="119" t="e">
        <f>INDEX(Exported!$1:$1048576,MATCH($A72,Exported!$D:$D,0),MATCH(Y$1,Exported!$1:$1,0))</f>
        <v>#N/A</v>
      </c>
      <c r="Z72" s="120"/>
      <c r="AA72" s="121"/>
      <c r="AB72" s="121" t="s">
        <v>3375</v>
      </c>
      <c r="AC72" s="117" t="e">
        <f>INDEX(Exported!$1:$1048576,MATCH($A72,Exported!$D:$D,0),MATCH(AC$1,Exported!$1:$1,0))</f>
        <v>#N/A</v>
      </c>
    </row>
    <row r="73" spans="1:29" s="111" customFormat="1" ht="14.25" hidden="1" customHeight="1" x14ac:dyDescent="0.25">
      <c r="A73" s="104">
        <v>10017877645</v>
      </c>
      <c r="B73" s="105" t="str">
        <f>INDEX(Exported!$1:$1048576,MATCH($A73,Exported!E:E,0),MATCH(B$1,Exported!$1:$1,0))</f>
        <v>چسب دو طرفه ژله‌ای 5 متری | عرض 3 سانت با ضخامت 1 میلیمتر | مدل 3330</v>
      </c>
      <c r="C73" s="106">
        <v>10017877640</v>
      </c>
      <c r="D73" s="107">
        <f>VLOOKUP(C73,PriceRelations!A:D,4,FALSE)</f>
        <v>70000</v>
      </c>
      <c r="E73" s="108">
        <v>3</v>
      </c>
      <c r="F73" s="109"/>
      <c r="G73" s="183">
        <v>1</v>
      </c>
      <c r="H73" s="141" t="s">
        <v>3436</v>
      </c>
      <c r="I73" s="110">
        <f t="shared" si="4"/>
        <v>210000</v>
      </c>
      <c r="J73" s="112">
        <v>3</v>
      </c>
      <c r="K73" s="113"/>
      <c r="L73" s="113"/>
      <c r="M73" s="154">
        <v>0.33</v>
      </c>
      <c r="N73" s="148" t="str">
        <f>INDEX(Exported!$1:$1048576,MATCH($A73,Exported!E:E,0),MATCH(N$1,Exported!$1:$1,0))</f>
        <v>279500</v>
      </c>
      <c r="O73" s="114">
        <f t="shared" si="5"/>
        <v>279500</v>
      </c>
      <c r="P73" s="115">
        <f t="shared" si="3"/>
        <v>1</v>
      </c>
      <c r="Q73" s="116" t="e">
        <f>INDEX(Exported!$1:$1048576,MATCH($A73,Exported!$D:$D,0),MATCH(Q$1,Exported!$1:$1,0))</f>
        <v>#N/A</v>
      </c>
      <c r="R73" s="117" t="e">
        <f>INDEX(Exported!$1:$1048576,MATCH($A73,Exported!$D:$D,0),MATCH(R$1,Exported!$1:$1,0))</f>
        <v>#N/A</v>
      </c>
      <c r="S73" s="117" t="e">
        <f>INDEX(Exported!$1:$1048576,MATCH($A73,Exported!$D:$D,0),MATCH(S$1,Exported!$1:$1,0))</f>
        <v>#N/A</v>
      </c>
      <c r="T73" s="117" t="e">
        <f>INDEX(Exported!$1:$1048576,MATCH($A73,Exported!$D:$D,0),MATCH(T$1,Exported!$1:$1,0))</f>
        <v>#N/A</v>
      </c>
      <c r="U73" s="117" t="e">
        <f>INDEX(Exported!$1:$1048576,MATCH($A73,Exported!$D:$D,0),MATCH(U$1,Exported!$1:$1,0))</f>
        <v>#N/A</v>
      </c>
      <c r="V73" s="117" t="e">
        <f>INDEX(Exported!$1:$1048576,MATCH($A73,Exported!$D:$D,0),MATCH(V$1,Exported!$1:$1,0))</f>
        <v>#N/A</v>
      </c>
      <c r="W73" s="117" t="e">
        <f>INDEX(Exported!$1:$1048576,MATCH($A73,Exported!$D:$D,0),MATCH(W$1,Exported!$1:$1,0))</f>
        <v>#N/A</v>
      </c>
      <c r="X73" s="118"/>
      <c r="Y73" s="119" t="e">
        <f>INDEX(Exported!$1:$1048576,MATCH($A73,Exported!$D:$D,0),MATCH(Y$1,Exported!$1:$1,0))</f>
        <v>#N/A</v>
      </c>
      <c r="Z73" s="120"/>
      <c r="AA73" s="121"/>
      <c r="AB73" s="121" t="s">
        <v>3375</v>
      </c>
      <c r="AC73" s="117" t="e">
        <f>INDEX(Exported!$1:$1048576,MATCH($A73,Exported!$D:$D,0),MATCH(AC$1,Exported!$1:$1,0))</f>
        <v>#N/A</v>
      </c>
    </row>
    <row r="74" spans="1:29" s="111" customFormat="1" ht="14.25" hidden="1" customHeight="1" x14ac:dyDescent="0.25">
      <c r="A74" s="104">
        <v>10017877647</v>
      </c>
      <c r="B74" s="105" t="str">
        <f>INDEX(Exported!$1:$1048576,MATCH($A74,Exported!E:E,0),MATCH(B$1,Exported!$1:$1,0))</f>
        <v>چسب دو طرفه ژله‌ای 5 متری | عرض 4 سانت با ضخامت 1 میلیمتر | مدل 3330</v>
      </c>
      <c r="C74" s="106">
        <v>10017877640</v>
      </c>
      <c r="D74" s="107">
        <f>VLOOKUP(C74,PriceRelations!A:D,4,FALSE)</f>
        <v>70000</v>
      </c>
      <c r="E74" s="108">
        <v>4</v>
      </c>
      <c r="F74" s="109"/>
      <c r="G74" s="183">
        <v>1</v>
      </c>
      <c r="H74" s="141" t="s">
        <v>3436</v>
      </c>
      <c r="I74" s="110">
        <f t="shared" si="4"/>
        <v>280000</v>
      </c>
      <c r="J74" s="112">
        <v>4</v>
      </c>
      <c r="K74" s="113"/>
      <c r="L74" s="113"/>
      <c r="M74" s="154">
        <v>0.33</v>
      </c>
      <c r="N74" s="148" t="str">
        <f>INDEX(Exported!$1:$1048576,MATCH($A74,Exported!E:E,0),MATCH(N$1,Exported!$1:$1,0))</f>
        <v>372500</v>
      </c>
      <c r="O74" s="114">
        <f t="shared" si="5"/>
        <v>372500</v>
      </c>
      <c r="P74" s="115">
        <f t="shared" si="3"/>
        <v>1</v>
      </c>
      <c r="Q74" s="116" t="e">
        <f>INDEX(Exported!$1:$1048576,MATCH($A74,Exported!$D:$D,0),MATCH(Q$1,Exported!$1:$1,0))</f>
        <v>#N/A</v>
      </c>
      <c r="R74" s="117" t="e">
        <f>INDEX(Exported!$1:$1048576,MATCH($A74,Exported!$D:$D,0),MATCH(R$1,Exported!$1:$1,0))</f>
        <v>#N/A</v>
      </c>
      <c r="S74" s="117" t="e">
        <f>INDEX(Exported!$1:$1048576,MATCH($A74,Exported!$D:$D,0),MATCH(S$1,Exported!$1:$1,0))</f>
        <v>#N/A</v>
      </c>
      <c r="T74" s="117" t="e">
        <f>INDEX(Exported!$1:$1048576,MATCH($A74,Exported!$D:$D,0),MATCH(T$1,Exported!$1:$1,0))</f>
        <v>#N/A</v>
      </c>
      <c r="U74" s="117" t="e">
        <f>INDEX(Exported!$1:$1048576,MATCH($A74,Exported!$D:$D,0),MATCH(U$1,Exported!$1:$1,0))</f>
        <v>#N/A</v>
      </c>
      <c r="V74" s="117" t="e">
        <f>INDEX(Exported!$1:$1048576,MATCH($A74,Exported!$D:$D,0),MATCH(V$1,Exported!$1:$1,0))</f>
        <v>#N/A</v>
      </c>
      <c r="W74" s="117" t="e">
        <f>INDEX(Exported!$1:$1048576,MATCH($A74,Exported!$D:$D,0),MATCH(W$1,Exported!$1:$1,0))</f>
        <v>#N/A</v>
      </c>
      <c r="X74" s="118"/>
      <c r="Y74" s="119" t="e">
        <f>INDEX(Exported!$1:$1048576,MATCH($A74,Exported!$D:$D,0),MATCH(Y$1,Exported!$1:$1,0))</f>
        <v>#N/A</v>
      </c>
      <c r="Z74" s="120"/>
      <c r="AA74" s="121"/>
      <c r="AB74" s="121" t="s">
        <v>3375</v>
      </c>
      <c r="AC74" s="117" t="e">
        <f>INDEX(Exported!$1:$1048576,MATCH($A74,Exported!$D:$D,0),MATCH(AC$1,Exported!$1:$1,0))</f>
        <v>#N/A</v>
      </c>
    </row>
    <row r="75" spans="1:29" s="111" customFormat="1" ht="14.25" hidden="1" customHeight="1" x14ac:dyDescent="0.25">
      <c r="A75" s="104">
        <v>10017877648</v>
      </c>
      <c r="B75" s="105" t="str">
        <f>INDEX(Exported!$1:$1048576,MATCH($A75,Exported!E:E,0),MATCH(B$1,Exported!$1:$1,0))</f>
        <v>چسب دو طرفه ژله‌ای 5 متری | عرض 5 سانت با ضخامت 1 میلیمتر | مدل 3330</v>
      </c>
      <c r="C75" s="106">
        <v>10017877640</v>
      </c>
      <c r="D75" s="107">
        <f>VLOOKUP(C75,PriceRelations!A:D,4,FALSE)</f>
        <v>70000</v>
      </c>
      <c r="E75" s="108">
        <v>5</v>
      </c>
      <c r="F75" s="109"/>
      <c r="G75" s="183">
        <v>1</v>
      </c>
      <c r="H75" s="141" t="s">
        <v>3436</v>
      </c>
      <c r="I75" s="110">
        <f t="shared" si="4"/>
        <v>350000</v>
      </c>
      <c r="J75" s="112">
        <v>5</v>
      </c>
      <c r="K75" s="113"/>
      <c r="L75" s="113"/>
      <c r="M75" s="154">
        <v>0.33</v>
      </c>
      <c r="N75" s="148" t="str">
        <f>INDEX(Exported!$1:$1048576,MATCH($A75,Exported!E:E,0),MATCH(N$1,Exported!$1:$1,0))</f>
        <v>465500</v>
      </c>
      <c r="O75" s="114">
        <f t="shared" si="5"/>
        <v>465500</v>
      </c>
      <c r="P75" s="115">
        <f t="shared" si="3"/>
        <v>1</v>
      </c>
      <c r="Q75" s="116" t="e">
        <f>INDEX(Exported!$1:$1048576,MATCH($A75,Exported!$D:$D,0),MATCH(Q$1,Exported!$1:$1,0))</f>
        <v>#N/A</v>
      </c>
      <c r="R75" s="117" t="e">
        <f>INDEX(Exported!$1:$1048576,MATCH($A75,Exported!$D:$D,0),MATCH(R$1,Exported!$1:$1,0))</f>
        <v>#N/A</v>
      </c>
      <c r="S75" s="117" t="e">
        <f>INDEX(Exported!$1:$1048576,MATCH($A75,Exported!$D:$D,0),MATCH(S$1,Exported!$1:$1,0))</f>
        <v>#N/A</v>
      </c>
      <c r="T75" s="117" t="e">
        <f>INDEX(Exported!$1:$1048576,MATCH($A75,Exported!$D:$D,0),MATCH(T$1,Exported!$1:$1,0))</f>
        <v>#N/A</v>
      </c>
      <c r="U75" s="117" t="e">
        <f>INDEX(Exported!$1:$1048576,MATCH($A75,Exported!$D:$D,0),MATCH(U$1,Exported!$1:$1,0))</f>
        <v>#N/A</v>
      </c>
      <c r="V75" s="117" t="e">
        <f>INDEX(Exported!$1:$1048576,MATCH($A75,Exported!$D:$D,0),MATCH(V$1,Exported!$1:$1,0))</f>
        <v>#N/A</v>
      </c>
      <c r="W75" s="117" t="e">
        <f>INDEX(Exported!$1:$1048576,MATCH($A75,Exported!$D:$D,0),MATCH(W$1,Exported!$1:$1,0))</f>
        <v>#N/A</v>
      </c>
      <c r="X75" s="118"/>
      <c r="Y75" s="119" t="e">
        <f>INDEX(Exported!$1:$1048576,MATCH($A75,Exported!$D:$D,0),MATCH(Y$1,Exported!$1:$1,0))</f>
        <v>#N/A</v>
      </c>
      <c r="Z75" s="120"/>
      <c r="AA75" s="121"/>
      <c r="AB75" s="121" t="s">
        <v>3375</v>
      </c>
      <c r="AC75" s="117" t="e">
        <f>INDEX(Exported!$1:$1048576,MATCH($A75,Exported!$D:$D,0),MATCH(AC$1,Exported!$1:$1,0))</f>
        <v>#N/A</v>
      </c>
    </row>
    <row r="76" spans="1:29" s="111" customFormat="1" ht="14.25" hidden="1" customHeight="1" x14ac:dyDescent="0.25">
      <c r="A76" s="104">
        <v>10017877652</v>
      </c>
      <c r="B76" s="105" t="str">
        <f>INDEX(Exported!$1:$1048576,MATCH($A76,Exported!E:E,0),MATCH(B$1,Exported!$1:$1,0))</f>
        <v>چسب دو طرفه سلولزی 50 متری | عرض 0.5 سانت با ضخامت 0.1 میلیمتر | مدل 4440</v>
      </c>
      <c r="C76" s="106">
        <v>10017877655</v>
      </c>
      <c r="D76" s="107">
        <f>VLOOKUP(C76,PriceRelations!A:D,4,FALSE)</f>
        <v>120000</v>
      </c>
      <c r="E76" s="108">
        <v>0.5</v>
      </c>
      <c r="F76" s="109"/>
      <c r="G76" s="183">
        <v>1</v>
      </c>
      <c r="H76" s="141" t="s">
        <v>3437</v>
      </c>
      <c r="I76" s="110">
        <f t="shared" si="4"/>
        <v>60000</v>
      </c>
      <c r="J76" s="112">
        <v>0.5</v>
      </c>
      <c r="K76" s="113"/>
      <c r="L76" s="113"/>
      <c r="M76" s="154">
        <v>0.33</v>
      </c>
      <c r="N76" s="148" t="str">
        <f>INDEX(Exported!$1:$1048576,MATCH($A76,Exported!E:E,0),MATCH(N$1,Exported!$1:$1,0))</f>
        <v>80000</v>
      </c>
      <c r="O76" s="114">
        <f t="shared" si="5"/>
        <v>80000</v>
      </c>
      <c r="P76" s="115">
        <f t="shared" si="3"/>
        <v>1</v>
      </c>
      <c r="Q76" s="116" t="e">
        <f>INDEX(Exported!$1:$1048576,MATCH($A76,Exported!$D:$D,0),MATCH(Q$1,Exported!$1:$1,0))</f>
        <v>#N/A</v>
      </c>
      <c r="R76" s="117" t="e">
        <f>INDEX(Exported!$1:$1048576,MATCH($A76,Exported!$D:$D,0),MATCH(R$1,Exported!$1:$1,0))</f>
        <v>#N/A</v>
      </c>
      <c r="S76" s="117" t="e">
        <f>INDEX(Exported!$1:$1048576,MATCH($A76,Exported!$D:$D,0),MATCH(S$1,Exported!$1:$1,0))</f>
        <v>#N/A</v>
      </c>
      <c r="T76" s="117" t="e">
        <f>INDEX(Exported!$1:$1048576,MATCH($A76,Exported!$D:$D,0),MATCH(T$1,Exported!$1:$1,0))</f>
        <v>#N/A</v>
      </c>
      <c r="U76" s="117" t="e">
        <f>INDEX(Exported!$1:$1048576,MATCH($A76,Exported!$D:$D,0),MATCH(U$1,Exported!$1:$1,0))</f>
        <v>#N/A</v>
      </c>
      <c r="V76" s="117" t="e">
        <f>INDEX(Exported!$1:$1048576,MATCH($A76,Exported!$D:$D,0),MATCH(V$1,Exported!$1:$1,0))</f>
        <v>#N/A</v>
      </c>
      <c r="W76" s="117" t="e">
        <f>INDEX(Exported!$1:$1048576,MATCH($A76,Exported!$D:$D,0),MATCH(W$1,Exported!$1:$1,0))</f>
        <v>#N/A</v>
      </c>
      <c r="X76" s="118"/>
      <c r="Y76" s="119" t="e">
        <f>INDEX(Exported!$1:$1048576,MATCH($A76,Exported!$D:$D,0),MATCH(Y$1,Exported!$1:$1,0))</f>
        <v>#N/A</v>
      </c>
      <c r="Z76" s="120"/>
      <c r="AA76" s="121"/>
      <c r="AB76" s="121" t="s">
        <v>3375</v>
      </c>
      <c r="AC76" s="117" t="e">
        <f>INDEX(Exported!$1:$1048576,MATCH($A76,Exported!$D:$D,0),MATCH(AC$1,Exported!$1:$1,0))</f>
        <v>#N/A</v>
      </c>
    </row>
    <row r="77" spans="1:29" s="111" customFormat="1" ht="14.25" hidden="1" customHeight="1" x14ac:dyDescent="0.25">
      <c r="A77" s="104">
        <v>10017877655</v>
      </c>
      <c r="B77" s="105" t="str">
        <f>INDEX(Exported!$1:$1048576,MATCH($A77,Exported!E:E,0),MATCH(B$1,Exported!$1:$1,0))</f>
        <v>چسب دو طرفه سلولزی 50 متری | عرض 1 سانت با ضخامت 0.1 میلیمتر | مدل 4440</v>
      </c>
      <c r="C77" s="106">
        <v>10017877655</v>
      </c>
      <c r="D77" s="107">
        <f>VLOOKUP(C77,PriceRelations!A:D,4,FALSE)</f>
        <v>120000</v>
      </c>
      <c r="E77" s="108">
        <v>1</v>
      </c>
      <c r="F77" s="109"/>
      <c r="G77" s="183">
        <v>1</v>
      </c>
      <c r="H77" s="141" t="s">
        <v>3437</v>
      </c>
      <c r="I77" s="110">
        <f t="shared" si="4"/>
        <v>120000</v>
      </c>
      <c r="J77" s="112">
        <v>1</v>
      </c>
      <c r="K77" s="113"/>
      <c r="L77" s="113"/>
      <c r="M77" s="154">
        <v>0.33</v>
      </c>
      <c r="N77" s="148" t="str">
        <f>INDEX(Exported!$1:$1048576,MATCH($A77,Exported!E:E,0),MATCH(N$1,Exported!$1:$1,0))</f>
        <v>160000</v>
      </c>
      <c r="O77" s="114">
        <f t="shared" si="5"/>
        <v>160000</v>
      </c>
      <c r="P77" s="115">
        <f t="shared" si="3"/>
        <v>1</v>
      </c>
      <c r="Q77" s="116" t="e">
        <f>INDEX(Exported!$1:$1048576,MATCH($A77,Exported!$D:$D,0),MATCH(Q$1,Exported!$1:$1,0))</f>
        <v>#N/A</v>
      </c>
      <c r="R77" s="117" t="e">
        <f>INDEX(Exported!$1:$1048576,MATCH($A77,Exported!$D:$D,0),MATCH(R$1,Exported!$1:$1,0))</f>
        <v>#N/A</v>
      </c>
      <c r="S77" s="117" t="e">
        <f>INDEX(Exported!$1:$1048576,MATCH($A77,Exported!$D:$D,0),MATCH(S$1,Exported!$1:$1,0))</f>
        <v>#N/A</v>
      </c>
      <c r="T77" s="117" t="e">
        <f>INDEX(Exported!$1:$1048576,MATCH($A77,Exported!$D:$D,0),MATCH(T$1,Exported!$1:$1,0))</f>
        <v>#N/A</v>
      </c>
      <c r="U77" s="117" t="e">
        <f>INDEX(Exported!$1:$1048576,MATCH($A77,Exported!$D:$D,0),MATCH(U$1,Exported!$1:$1,0))</f>
        <v>#N/A</v>
      </c>
      <c r="V77" s="117" t="e">
        <f>INDEX(Exported!$1:$1048576,MATCH($A77,Exported!$D:$D,0),MATCH(V$1,Exported!$1:$1,0))</f>
        <v>#N/A</v>
      </c>
      <c r="W77" s="117" t="e">
        <f>INDEX(Exported!$1:$1048576,MATCH($A77,Exported!$D:$D,0),MATCH(W$1,Exported!$1:$1,0))</f>
        <v>#N/A</v>
      </c>
      <c r="X77" s="118"/>
      <c r="Y77" s="119" t="e">
        <f>INDEX(Exported!$1:$1048576,MATCH($A77,Exported!$D:$D,0),MATCH(Y$1,Exported!$1:$1,0))</f>
        <v>#N/A</v>
      </c>
      <c r="Z77" s="120"/>
      <c r="AA77" s="121"/>
      <c r="AB77" s="121" t="s">
        <v>3375</v>
      </c>
      <c r="AC77" s="117" t="e">
        <f>INDEX(Exported!$1:$1048576,MATCH($A77,Exported!$D:$D,0),MATCH(AC$1,Exported!$1:$1,0))</f>
        <v>#N/A</v>
      </c>
    </row>
    <row r="78" spans="1:29" s="111" customFormat="1" ht="14.25" hidden="1" customHeight="1" x14ac:dyDescent="0.25">
      <c r="A78" s="104">
        <v>10017877656</v>
      </c>
      <c r="B78" s="105" t="str">
        <f>INDEX(Exported!$1:$1048576,MATCH($A78,Exported!E:E,0),MATCH(B$1,Exported!$1:$1,0))</f>
        <v>چسب دو طرفه سلولزی 50 متری | عرض 5 سانت با ضخامت 0.1 میلیمتر | مدل 4440</v>
      </c>
      <c r="C78" s="106">
        <v>10017877655</v>
      </c>
      <c r="D78" s="107">
        <f>VLOOKUP(C78,PriceRelations!A:D,4,FALSE)</f>
        <v>120000</v>
      </c>
      <c r="E78" s="108">
        <v>5</v>
      </c>
      <c r="F78" s="109"/>
      <c r="G78" s="183">
        <v>1</v>
      </c>
      <c r="H78" s="141" t="s">
        <v>3437</v>
      </c>
      <c r="I78" s="110">
        <f t="shared" si="4"/>
        <v>600000</v>
      </c>
      <c r="J78" s="112">
        <v>5</v>
      </c>
      <c r="K78" s="113"/>
      <c r="L78" s="113"/>
      <c r="M78" s="154">
        <v>0.33</v>
      </c>
      <c r="N78" s="148" t="str">
        <f>INDEX(Exported!$1:$1048576,MATCH($A78,Exported!E:E,0),MATCH(N$1,Exported!$1:$1,0))</f>
        <v>798000</v>
      </c>
      <c r="O78" s="114">
        <f t="shared" si="5"/>
        <v>798000</v>
      </c>
      <c r="P78" s="115">
        <f>O78/N78</f>
        <v>1</v>
      </c>
      <c r="Q78" s="116" t="e">
        <f>INDEX(Exported!$1:$1048576,MATCH($A78,Exported!$D:$D,0),MATCH(Q$1,Exported!$1:$1,0))</f>
        <v>#N/A</v>
      </c>
      <c r="R78" s="117" t="e">
        <f>INDEX(Exported!$1:$1048576,MATCH($A78,Exported!$D:$D,0),MATCH(R$1,Exported!$1:$1,0))</f>
        <v>#N/A</v>
      </c>
      <c r="S78" s="117" t="e">
        <f>INDEX(Exported!$1:$1048576,MATCH($A78,Exported!$D:$D,0),MATCH(S$1,Exported!$1:$1,0))</f>
        <v>#N/A</v>
      </c>
      <c r="T78" s="117" t="e">
        <f>INDEX(Exported!$1:$1048576,MATCH($A78,Exported!$D:$D,0),MATCH(T$1,Exported!$1:$1,0))</f>
        <v>#N/A</v>
      </c>
      <c r="U78" s="117" t="e">
        <f>INDEX(Exported!$1:$1048576,MATCH($A78,Exported!$D:$D,0),MATCH(U$1,Exported!$1:$1,0))</f>
        <v>#N/A</v>
      </c>
      <c r="V78" s="117" t="e">
        <f>INDEX(Exported!$1:$1048576,MATCH($A78,Exported!$D:$D,0),MATCH(V$1,Exported!$1:$1,0))</f>
        <v>#N/A</v>
      </c>
      <c r="W78" s="117" t="e">
        <f>INDEX(Exported!$1:$1048576,MATCH($A78,Exported!$D:$D,0),MATCH(W$1,Exported!$1:$1,0))</f>
        <v>#N/A</v>
      </c>
      <c r="X78" s="118"/>
      <c r="Y78" s="119">
        <v>1</v>
      </c>
      <c r="Z78" s="120"/>
      <c r="AA78" s="121"/>
      <c r="AB78" s="121" t="s">
        <v>3375</v>
      </c>
      <c r="AC78" s="117" t="e">
        <f>INDEX(Exported!$1:$1048576,MATCH($A78,Exported!$D:$D,0),MATCH(AC$1,Exported!$1:$1,0))</f>
        <v>#N/A</v>
      </c>
    </row>
    <row r="79" spans="1:29" s="111" customFormat="1" ht="14.25" hidden="1" customHeight="1" x14ac:dyDescent="0.25">
      <c r="A79" s="104">
        <v>10017889395</v>
      </c>
      <c r="B79" s="105" t="str">
        <f>INDEX(Exported!$1:$1048576,MATCH($A79,Exported!E:E,0),MATCH(B$1,Exported!$1:$1,0))</f>
        <v>چسب دو طرفه سلولزی 100 متری | عرض 2 سانت | مدل 4440</v>
      </c>
      <c r="C79" s="106">
        <v>10017877655</v>
      </c>
      <c r="D79" s="107">
        <f>VLOOKUP(C79,PriceRelations!A:D,4,FALSE)</f>
        <v>120000</v>
      </c>
      <c r="E79" s="108">
        <v>4</v>
      </c>
      <c r="F79" s="109"/>
      <c r="G79" s="183">
        <v>1</v>
      </c>
      <c r="H79" s="141" t="s">
        <v>93</v>
      </c>
      <c r="I79" s="110">
        <f t="shared" si="4"/>
        <v>480000</v>
      </c>
      <c r="J79" s="112">
        <v>2</v>
      </c>
      <c r="K79" s="113"/>
      <c r="L79" s="113"/>
      <c r="M79" s="154">
        <v>0.33</v>
      </c>
      <c r="N79" s="148" t="str">
        <f>INDEX(Exported!$1:$1048576,MATCH($A79,Exported!E:E,0),MATCH(N$1,Exported!$1:$1,0))</f>
        <v>638500</v>
      </c>
      <c r="O79" s="114">
        <f t="shared" si="5"/>
        <v>638500</v>
      </c>
      <c r="P79" s="115">
        <f>O79/N79</f>
        <v>1</v>
      </c>
      <c r="Q79" s="116" t="e">
        <f>INDEX(Exported!$1:$1048576,MATCH($A79,Exported!$D:$D,0),MATCH(Q$1,Exported!$1:$1,0))</f>
        <v>#N/A</v>
      </c>
      <c r="R79" s="117" t="e">
        <f>INDEX(Exported!$1:$1048576,MATCH($A79,Exported!$D:$D,0),MATCH(R$1,Exported!$1:$1,0))</f>
        <v>#N/A</v>
      </c>
      <c r="S79" s="117" t="e">
        <f>INDEX(Exported!$1:$1048576,MATCH($A79,Exported!$D:$D,0),MATCH(S$1,Exported!$1:$1,0))</f>
        <v>#N/A</v>
      </c>
      <c r="T79" s="117" t="e">
        <f>INDEX(Exported!$1:$1048576,MATCH($A79,Exported!$D:$D,0),MATCH(T$1,Exported!$1:$1,0))</f>
        <v>#N/A</v>
      </c>
      <c r="U79" s="117" t="e">
        <f>INDEX(Exported!$1:$1048576,MATCH($A79,Exported!$D:$D,0),MATCH(U$1,Exported!$1:$1,0))</f>
        <v>#N/A</v>
      </c>
      <c r="V79" s="117" t="e">
        <f>INDEX(Exported!$1:$1048576,MATCH($A79,Exported!$D:$D,0),MATCH(V$1,Exported!$1:$1,0))</f>
        <v>#N/A</v>
      </c>
      <c r="W79" s="117" t="e">
        <f>INDEX(Exported!$1:$1048576,MATCH($A79,Exported!$D:$D,0),MATCH(W$1,Exported!$1:$1,0))</f>
        <v>#N/A</v>
      </c>
      <c r="X79" s="118"/>
      <c r="Y79" s="119" t="e">
        <f>INDEX(Exported!$1:$1048576,MATCH($A79,Exported!$D:$D,0),MATCH(Y$1,Exported!$1:$1,0))</f>
        <v>#N/A</v>
      </c>
      <c r="Z79" s="120"/>
      <c r="AA79" s="121"/>
      <c r="AB79" s="121" t="s">
        <v>3375</v>
      </c>
      <c r="AC79" s="117"/>
    </row>
    <row r="80" spans="1:29" s="111" customFormat="1" ht="14.25" hidden="1" customHeight="1" x14ac:dyDescent="0.25">
      <c r="A80" s="104">
        <v>10017878726</v>
      </c>
      <c r="B80" s="105" t="str">
        <f>INDEX(Exported!$1:$1048576,MATCH($A80,Exported!E:E,0),MATCH(B$1,Exported!$1:$1,0))</f>
        <v>چسب دو طرفه فومی 25 متری | عرض 1 سانت با ضخامت 1 میلیمتر | مدل 5550</v>
      </c>
      <c r="C80" s="106">
        <v>10017877658</v>
      </c>
      <c r="D80" s="107">
        <f>VLOOKUP(C80,PriceRelations!A:D,4,FALSE)</f>
        <v>50000</v>
      </c>
      <c r="E80" s="108">
        <v>3</v>
      </c>
      <c r="F80" s="109"/>
      <c r="G80" s="183">
        <v>1</v>
      </c>
      <c r="H80" s="141" t="s">
        <v>3589</v>
      </c>
      <c r="I80" s="110">
        <f t="shared" si="4"/>
        <v>150000</v>
      </c>
      <c r="J80" s="112">
        <v>1</v>
      </c>
      <c r="K80" s="113"/>
      <c r="L80" s="113"/>
      <c r="M80" s="154">
        <v>0.33</v>
      </c>
      <c r="N80" s="148" t="str">
        <f>INDEX(Exported!$1:$1048576,MATCH($A80,Exported!E:E,0),MATCH(N$1,Exported!$1:$1,0))</f>
        <v>199500</v>
      </c>
      <c r="O80" s="114">
        <f t="shared" si="5"/>
        <v>199500</v>
      </c>
      <c r="P80" s="115">
        <f t="shared" si="3"/>
        <v>1</v>
      </c>
      <c r="Q80" s="116" t="e">
        <f>INDEX(Exported!$1:$1048576,MATCH($A80,Exported!$D:$D,0),MATCH(Q$1,Exported!$1:$1,0))</f>
        <v>#N/A</v>
      </c>
      <c r="R80" s="117" t="e">
        <f>INDEX(Exported!$1:$1048576,MATCH($A80,Exported!$D:$D,0),MATCH(R$1,Exported!$1:$1,0))</f>
        <v>#N/A</v>
      </c>
      <c r="S80" s="117" t="e">
        <f>INDEX(Exported!$1:$1048576,MATCH($A80,Exported!$D:$D,0),MATCH(S$1,Exported!$1:$1,0))</f>
        <v>#N/A</v>
      </c>
      <c r="T80" s="117" t="e">
        <f>INDEX(Exported!$1:$1048576,MATCH($A80,Exported!$D:$D,0),MATCH(T$1,Exported!$1:$1,0))</f>
        <v>#N/A</v>
      </c>
      <c r="U80" s="117" t="e">
        <f>INDEX(Exported!$1:$1048576,MATCH($A80,Exported!$D:$D,0),MATCH(U$1,Exported!$1:$1,0))</f>
        <v>#N/A</v>
      </c>
      <c r="V80" s="117" t="e">
        <f>INDEX(Exported!$1:$1048576,MATCH($A80,Exported!$D:$D,0),MATCH(V$1,Exported!$1:$1,0))</f>
        <v>#N/A</v>
      </c>
      <c r="W80" s="117" t="e">
        <f>INDEX(Exported!$1:$1048576,MATCH($A80,Exported!$D:$D,0),MATCH(W$1,Exported!$1:$1,0))</f>
        <v>#N/A</v>
      </c>
      <c r="X80" s="118"/>
      <c r="Y80" s="119" t="e">
        <f>INDEX(Exported!$1:$1048576,MATCH($A80,Exported!$D:$D,0),MATCH(Y$1,Exported!$1:$1,0))</f>
        <v>#N/A</v>
      </c>
      <c r="Z80" s="120"/>
      <c r="AA80" s="121"/>
      <c r="AB80" s="121" t="s">
        <v>3375</v>
      </c>
      <c r="AC80" s="117" t="e">
        <f>INDEX(Exported!$1:$1048576,MATCH($A80,Exported!$D:$D,0),MATCH(AC$1,Exported!$1:$1,0))</f>
        <v>#N/A</v>
      </c>
    </row>
    <row r="81" spans="1:29" s="111" customFormat="1" ht="14.25" hidden="1" customHeight="1" x14ac:dyDescent="0.25">
      <c r="A81" s="104">
        <v>10017878734</v>
      </c>
      <c r="B81" s="105" t="str">
        <f>INDEX(Exported!$1:$1048576,MATCH($A81,Exported!E:E,0),MATCH(B$1,Exported!$1:$1,0))</f>
        <v>چسب دو طرفه فومی 25 متری | عرض 3 سانت با ضخامت 1 میلیمتر | مدل 5550</v>
      </c>
      <c r="C81" s="106">
        <v>10017877658</v>
      </c>
      <c r="D81" s="107">
        <f>VLOOKUP(C81,PriceRelations!A:D,4,FALSE)</f>
        <v>50000</v>
      </c>
      <c r="E81" s="108">
        <f>5*3</f>
        <v>15</v>
      </c>
      <c r="F81" s="109"/>
      <c r="G81" s="183">
        <v>1</v>
      </c>
      <c r="H81" s="141" t="s">
        <v>3589</v>
      </c>
      <c r="I81" s="110">
        <f t="shared" si="4"/>
        <v>750000</v>
      </c>
      <c r="J81" s="112">
        <v>3</v>
      </c>
      <c r="K81" s="113"/>
      <c r="L81" s="113"/>
      <c r="M81" s="154">
        <v>0.33</v>
      </c>
      <c r="N81" s="148" t="str">
        <f>INDEX(Exported!$1:$1048576,MATCH($A81,Exported!E:E,0),MATCH(N$1,Exported!$1:$1,0))</f>
        <v>997500</v>
      </c>
      <c r="O81" s="114">
        <f t="shared" si="5"/>
        <v>997500</v>
      </c>
      <c r="P81" s="115">
        <f t="shared" si="3"/>
        <v>1</v>
      </c>
      <c r="Q81" s="116" t="e">
        <f>INDEX(Exported!$1:$1048576,MATCH($A81,Exported!$D:$D,0),MATCH(Q$1,Exported!$1:$1,0))</f>
        <v>#N/A</v>
      </c>
      <c r="R81" s="117" t="e">
        <f>INDEX(Exported!$1:$1048576,MATCH($A81,Exported!$D:$D,0),MATCH(R$1,Exported!$1:$1,0))</f>
        <v>#N/A</v>
      </c>
      <c r="S81" s="117" t="e">
        <f>INDEX(Exported!$1:$1048576,MATCH($A81,Exported!$D:$D,0),MATCH(S$1,Exported!$1:$1,0))</f>
        <v>#N/A</v>
      </c>
      <c r="T81" s="117" t="e">
        <f>INDEX(Exported!$1:$1048576,MATCH($A81,Exported!$D:$D,0),MATCH(T$1,Exported!$1:$1,0))</f>
        <v>#N/A</v>
      </c>
      <c r="U81" s="117" t="e">
        <f>INDEX(Exported!$1:$1048576,MATCH($A81,Exported!$D:$D,0),MATCH(U$1,Exported!$1:$1,0))</f>
        <v>#N/A</v>
      </c>
      <c r="V81" s="117" t="e">
        <f>INDEX(Exported!$1:$1048576,MATCH($A81,Exported!$D:$D,0),MATCH(V$1,Exported!$1:$1,0))</f>
        <v>#N/A</v>
      </c>
      <c r="W81" s="117" t="e">
        <f>INDEX(Exported!$1:$1048576,MATCH($A81,Exported!$D:$D,0),MATCH(W$1,Exported!$1:$1,0))</f>
        <v>#N/A</v>
      </c>
      <c r="X81" s="118"/>
      <c r="Y81" s="119" t="e">
        <f>INDEX(Exported!$1:$1048576,MATCH($A81,Exported!$D:$D,0),MATCH(Y$1,Exported!$1:$1,0))</f>
        <v>#N/A</v>
      </c>
      <c r="Z81" s="120"/>
      <c r="AA81" s="121"/>
      <c r="AB81" s="121" t="s">
        <v>3375</v>
      </c>
      <c r="AC81" s="117" t="e">
        <f>INDEX(Exported!$1:$1048576,MATCH($A81,Exported!$D:$D,0),MATCH(AC$1,Exported!$1:$1,0))</f>
        <v>#N/A</v>
      </c>
    </row>
    <row r="82" spans="1:29" s="111" customFormat="1" ht="14.25" hidden="1" customHeight="1" x14ac:dyDescent="0.25">
      <c r="A82" s="104">
        <v>10017878736</v>
      </c>
      <c r="B82" s="105" t="str">
        <f>INDEX(Exported!$1:$1048576,MATCH($A82,Exported!E:E,0),MATCH(B$1,Exported!$1:$1,0))</f>
        <v>چسب دو طرفه فومی 25 متری | عرض 5 سانت با ضخامت 1 میلیمتر | مدل 5550</v>
      </c>
      <c r="C82" s="106">
        <v>10017877658</v>
      </c>
      <c r="D82" s="107">
        <f>VLOOKUP(C82,PriceRelations!A:D,4,FALSE)</f>
        <v>50000</v>
      </c>
      <c r="E82" s="108">
        <f>5*5</f>
        <v>25</v>
      </c>
      <c r="F82" s="109"/>
      <c r="G82" s="183">
        <v>1</v>
      </c>
      <c r="H82" s="141" t="s">
        <v>3589</v>
      </c>
      <c r="I82" s="110">
        <f t="shared" si="4"/>
        <v>1250000</v>
      </c>
      <c r="J82" s="112">
        <v>5</v>
      </c>
      <c r="K82" s="113"/>
      <c r="L82" s="113"/>
      <c r="M82" s="154">
        <v>0.33</v>
      </c>
      <c r="N82" s="148" t="str">
        <f>INDEX(Exported!$1:$1048576,MATCH($A82,Exported!E:E,0),MATCH(N$1,Exported!$1:$1,0))</f>
        <v>1663000</v>
      </c>
      <c r="O82" s="114">
        <f t="shared" si="5"/>
        <v>1663000</v>
      </c>
      <c r="P82" s="115">
        <f t="shared" si="3"/>
        <v>1</v>
      </c>
      <c r="Q82" s="116" t="e">
        <f>INDEX(Exported!$1:$1048576,MATCH($A82,Exported!$D:$D,0),MATCH(Q$1,Exported!$1:$1,0))</f>
        <v>#N/A</v>
      </c>
      <c r="R82" s="117" t="e">
        <f>INDEX(Exported!$1:$1048576,MATCH($A82,Exported!$D:$D,0),MATCH(R$1,Exported!$1:$1,0))</f>
        <v>#N/A</v>
      </c>
      <c r="S82" s="117" t="e">
        <f>INDEX(Exported!$1:$1048576,MATCH($A82,Exported!$D:$D,0),MATCH(S$1,Exported!$1:$1,0))</f>
        <v>#N/A</v>
      </c>
      <c r="T82" s="117" t="e">
        <f>INDEX(Exported!$1:$1048576,MATCH($A82,Exported!$D:$D,0),MATCH(T$1,Exported!$1:$1,0))</f>
        <v>#N/A</v>
      </c>
      <c r="U82" s="117" t="e">
        <f>INDEX(Exported!$1:$1048576,MATCH($A82,Exported!$D:$D,0),MATCH(U$1,Exported!$1:$1,0))</f>
        <v>#N/A</v>
      </c>
      <c r="V82" s="117" t="e">
        <f>INDEX(Exported!$1:$1048576,MATCH($A82,Exported!$D:$D,0),MATCH(V$1,Exported!$1:$1,0))</f>
        <v>#N/A</v>
      </c>
      <c r="W82" s="117" t="e">
        <f>INDEX(Exported!$1:$1048576,MATCH($A82,Exported!$D:$D,0),MATCH(W$1,Exported!$1:$1,0))</f>
        <v>#N/A</v>
      </c>
      <c r="X82" s="118"/>
      <c r="Y82" s="119" t="e">
        <f>INDEX(Exported!$1:$1048576,MATCH($A82,Exported!$D:$D,0),MATCH(Y$1,Exported!$1:$1,0))</f>
        <v>#N/A</v>
      </c>
      <c r="Z82" s="120"/>
      <c r="AA82" s="121"/>
      <c r="AB82" s="121" t="s">
        <v>3375</v>
      </c>
      <c r="AC82" s="117" t="e">
        <f>INDEX(Exported!$1:$1048576,MATCH($A82,Exported!$D:$D,0),MATCH(AC$1,Exported!$1:$1,0))</f>
        <v>#N/A</v>
      </c>
    </row>
    <row r="83" spans="1:29" s="111" customFormat="1" ht="14.25" hidden="1" customHeight="1" x14ac:dyDescent="0.25">
      <c r="A83" s="104">
        <v>10017877658</v>
      </c>
      <c r="B83" s="105" t="str">
        <f>INDEX(Exported!$1:$1048576,MATCH($A83,Exported!E:E,0),MATCH(B$1,Exported!$1:$1,0))</f>
        <v>چسب دو طرفه فومی 5 متری | عرض 1 سانت با ضخامت 1 میلیمتر | مدل 5550</v>
      </c>
      <c r="C83" s="106">
        <v>10017877658</v>
      </c>
      <c r="D83" s="107">
        <f>VLOOKUP(C83,PriceRelations!A:D,4,FALSE)</f>
        <v>50000</v>
      </c>
      <c r="E83" s="108">
        <v>1</v>
      </c>
      <c r="F83" s="109"/>
      <c r="G83" s="183">
        <v>1</v>
      </c>
      <c r="H83" s="141" t="s">
        <v>3436</v>
      </c>
      <c r="I83" s="110">
        <f t="shared" si="4"/>
        <v>50000</v>
      </c>
      <c r="J83" s="112">
        <v>1</v>
      </c>
      <c r="K83" s="113"/>
      <c r="L83" s="113"/>
      <c r="M83" s="154">
        <v>0.33</v>
      </c>
      <c r="N83" s="148" t="str">
        <f>INDEX(Exported!$1:$1048576,MATCH($A83,Exported!E:E,0),MATCH(N$1,Exported!$1:$1,0))</f>
        <v>66500</v>
      </c>
      <c r="O83" s="114">
        <f t="shared" si="5"/>
        <v>66500</v>
      </c>
      <c r="P83" s="115">
        <f t="shared" si="3"/>
        <v>1</v>
      </c>
      <c r="Q83" s="116" t="e">
        <f>INDEX(Exported!$1:$1048576,MATCH($A83,Exported!$D:$D,0),MATCH(Q$1,Exported!$1:$1,0))</f>
        <v>#N/A</v>
      </c>
      <c r="R83" s="117" t="e">
        <f>INDEX(Exported!$1:$1048576,MATCH($A83,Exported!$D:$D,0),MATCH(R$1,Exported!$1:$1,0))</f>
        <v>#N/A</v>
      </c>
      <c r="S83" s="117" t="e">
        <f>INDEX(Exported!$1:$1048576,MATCH($A83,Exported!$D:$D,0),MATCH(S$1,Exported!$1:$1,0))</f>
        <v>#N/A</v>
      </c>
      <c r="T83" s="117" t="e">
        <f>INDEX(Exported!$1:$1048576,MATCH($A83,Exported!$D:$D,0),MATCH(T$1,Exported!$1:$1,0))</f>
        <v>#N/A</v>
      </c>
      <c r="U83" s="117" t="e">
        <f>INDEX(Exported!$1:$1048576,MATCH($A83,Exported!$D:$D,0),MATCH(U$1,Exported!$1:$1,0))</f>
        <v>#N/A</v>
      </c>
      <c r="V83" s="117" t="e">
        <f>INDEX(Exported!$1:$1048576,MATCH($A83,Exported!$D:$D,0),MATCH(V$1,Exported!$1:$1,0))</f>
        <v>#N/A</v>
      </c>
      <c r="W83" s="117" t="e">
        <f>INDEX(Exported!$1:$1048576,MATCH($A83,Exported!$D:$D,0),MATCH(W$1,Exported!$1:$1,0))</f>
        <v>#N/A</v>
      </c>
      <c r="X83" s="118"/>
      <c r="Y83" s="119" t="e">
        <f>INDEX(Exported!$1:$1048576,MATCH($A83,Exported!$D:$D,0),MATCH(Y$1,Exported!$1:$1,0))</f>
        <v>#N/A</v>
      </c>
      <c r="Z83" s="120"/>
      <c r="AA83" s="121"/>
      <c r="AB83" s="121" t="s">
        <v>3375</v>
      </c>
      <c r="AC83" s="117" t="e">
        <f>INDEX(Exported!$1:$1048576,MATCH($A83,Exported!$D:$D,0),MATCH(AC$1,Exported!$1:$1,0))</f>
        <v>#N/A</v>
      </c>
    </row>
    <row r="84" spans="1:29" s="111" customFormat="1" ht="14.25" hidden="1" customHeight="1" x14ac:dyDescent="0.25">
      <c r="A84" s="104">
        <v>10017877660</v>
      </c>
      <c r="B84" s="105" t="str">
        <f>INDEX(Exported!$1:$1048576,MATCH($A84,Exported!E:E,0),MATCH(B$1,Exported!$1:$1,0))</f>
        <v>چسب دو طرفه فومی 5 متری | عرض 2 سانت با ضخامت 1 میلیمتر | مدل 5550</v>
      </c>
      <c r="C84" s="106">
        <v>10017877658</v>
      </c>
      <c r="D84" s="107">
        <f>VLOOKUP(C84,PriceRelations!A:D,4,FALSE)</f>
        <v>50000</v>
      </c>
      <c r="E84" s="108">
        <v>2</v>
      </c>
      <c r="F84" s="109"/>
      <c r="G84" s="183">
        <v>1</v>
      </c>
      <c r="H84" s="141" t="s">
        <v>3436</v>
      </c>
      <c r="I84" s="110">
        <f t="shared" si="4"/>
        <v>100000</v>
      </c>
      <c r="J84" s="112">
        <v>2</v>
      </c>
      <c r="K84" s="113"/>
      <c r="L84" s="113"/>
      <c r="M84" s="154">
        <v>0.33</v>
      </c>
      <c r="N84" s="148" t="str">
        <f>INDEX(Exported!$1:$1048576,MATCH($A84,Exported!E:E,0),MATCH(N$1,Exported!$1:$1,0))</f>
        <v>133000</v>
      </c>
      <c r="O84" s="114">
        <f t="shared" si="5"/>
        <v>133000</v>
      </c>
      <c r="P84" s="115">
        <f t="shared" si="3"/>
        <v>1</v>
      </c>
      <c r="Q84" s="116" t="e">
        <f>INDEX(Exported!$1:$1048576,MATCH($A84,Exported!$D:$D,0),MATCH(Q$1,Exported!$1:$1,0))</f>
        <v>#N/A</v>
      </c>
      <c r="R84" s="117" t="e">
        <f>INDEX(Exported!$1:$1048576,MATCH($A84,Exported!$D:$D,0),MATCH(R$1,Exported!$1:$1,0))</f>
        <v>#N/A</v>
      </c>
      <c r="S84" s="117" t="e">
        <f>INDEX(Exported!$1:$1048576,MATCH($A84,Exported!$D:$D,0),MATCH(S$1,Exported!$1:$1,0))</f>
        <v>#N/A</v>
      </c>
      <c r="T84" s="117" t="e">
        <f>INDEX(Exported!$1:$1048576,MATCH($A84,Exported!$D:$D,0),MATCH(T$1,Exported!$1:$1,0))</f>
        <v>#N/A</v>
      </c>
      <c r="U84" s="117" t="e">
        <f>INDEX(Exported!$1:$1048576,MATCH($A84,Exported!$D:$D,0),MATCH(U$1,Exported!$1:$1,0))</f>
        <v>#N/A</v>
      </c>
      <c r="V84" s="117" t="e">
        <f>INDEX(Exported!$1:$1048576,MATCH($A84,Exported!$D:$D,0),MATCH(V$1,Exported!$1:$1,0))</f>
        <v>#N/A</v>
      </c>
      <c r="W84" s="117" t="e">
        <f>INDEX(Exported!$1:$1048576,MATCH($A84,Exported!$D:$D,0),MATCH(W$1,Exported!$1:$1,0))</f>
        <v>#N/A</v>
      </c>
      <c r="X84" s="118"/>
      <c r="Y84" s="119" t="e">
        <f>INDEX(Exported!$1:$1048576,MATCH($A84,Exported!$D:$D,0),MATCH(Y$1,Exported!$1:$1,0))</f>
        <v>#N/A</v>
      </c>
      <c r="Z84" s="120"/>
      <c r="AA84" s="121"/>
      <c r="AB84" s="121" t="s">
        <v>3375</v>
      </c>
      <c r="AC84" s="117" t="e">
        <f>INDEX(Exported!$1:$1048576,MATCH($A84,Exported!$D:$D,0),MATCH(AC$1,Exported!$1:$1,0))</f>
        <v>#N/A</v>
      </c>
    </row>
    <row r="85" spans="1:29" s="111" customFormat="1" ht="14.25" hidden="1" customHeight="1" x14ac:dyDescent="0.25">
      <c r="A85" s="104">
        <v>10017877661</v>
      </c>
      <c r="B85" s="105" t="str">
        <f>INDEX(Exported!$1:$1048576,MATCH($A85,Exported!E:E,0),MATCH(B$1,Exported!$1:$1,0))</f>
        <v>چسب دو طرفه فومی 5 متری | عرض 3 سانت با ضخامت 1 میلیمتر | مدل 5550</v>
      </c>
      <c r="C85" s="106">
        <v>10017877658</v>
      </c>
      <c r="D85" s="107">
        <f>VLOOKUP(C85,PriceRelations!A:D,4,FALSE)</f>
        <v>50000</v>
      </c>
      <c r="E85" s="108">
        <v>3</v>
      </c>
      <c r="F85" s="109"/>
      <c r="G85" s="183">
        <v>1</v>
      </c>
      <c r="H85" s="141" t="s">
        <v>3436</v>
      </c>
      <c r="I85" s="110">
        <f t="shared" si="4"/>
        <v>150000</v>
      </c>
      <c r="J85" s="112">
        <v>3</v>
      </c>
      <c r="K85" s="113"/>
      <c r="L85" s="113"/>
      <c r="M85" s="154">
        <v>0.33</v>
      </c>
      <c r="N85" s="148" t="str">
        <f>INDEX(Exported!$1:$1048576,MATCH($A85,Exported!E:E,0),MATCH(N$1,Exported!$1:$1,0))</f>
        <v>199500</v>
      </c>
      <c r="O85" s="114">
        <f t="shared" si="5"/>
        <v>199500</v>
      </c>
      <c r="P85" s="115">
        <f t="shared" si="3"/>
        <v>1</v>
      </c>
      <c r="Q85" s="116" t="e">
        <f>INDEX(Exported!$1:$1048576,MATCH($A85,Exported!$D:$D,0),MATCH(Q$1,Exported!$1:$1,0))</f>
        <v>#N/A</v>
      </c>
      <c r="R85" s="117" t="e">
        <f>INDEX(Exported!$1:$1048576,MATCH($A85,Exported!$D:$D,0),MATCH(R$1,Exported!$1:$1,0))</f>
        <v>#N/A</v>
      </c>
      <c r="S85" s="117" t="e">
        <f>INDEX(Exported!$1:$1048576,MATCH($A85,Exported!$D:$D,0),MATCH(S$1,Exported!$1:$1,0))</f>
        <v>#N/A</v>
      </c>
      <c r="T85" s="117" t="e">
        <f>INDEX(Exported!$1:$1048576,MATCH($A85,Exported!$D:$D,0),MATCH(T$1,Exported!$1:$1,0))</f>
        <v>#N/A</v>
      </c>
      <c r="U85" s="117" t="e">
        <f>INDEX(Exported!$1:$1048576,MATCH($A85,Exported!$D:$D,0),MATCH(U$1,Exported!$1:$1,0))</f>
        <v>#N/A</v>
      </c>
      <c r="V85" s="117" t="e">
        <f>INDEX(Exported!$1:$1048576,MATCH($A85,Exported!$D:$D,0),MATCH(V$1,Exported!$1:$1,0))</f>
        <v>#N/A</v>
      </c>
      <c r="W85" s="117" t="e">
        <f>INDEX(Exported!$1:$1048576,MATCH($A85,Exported!$D:$D,0),MATCH(W$1,Exported!$1:$1,0))</f>
        <v>#N/A</v>
      </c>
      <c r="X85" s="118"/>
      <c r="Y85" s="119" t="e">
        <f>INDEX(Exported!$1:$1048576,MATCH($A85,Exported!$D:$D,0),MATCH(Y$1,Exported!$1:$1,0))</f>
        <v>#N/A</v>
      </c>
      <c r="Z85" s="120"/>
      <c r="AA85" s="121"/>
      <c r="AB85" s="121" t="s">
        <v>3375</v>
      </c>
      <c r="AC85" s="117" t="e">
        <f>INDEX(Exported!$1:$1048576,MATCH($A85,Exported!$D:$D,0),MATCH(AC$1,Exported!$1:$1,0))</f>
        <v>#N/A</v>
      </c>
    </row>
    <row r="86" spans="1:29" s="111" customFormat="1" ht="14.25" hidden="1" customHeight="1" x14ac:dyDescent="0.25">
      <c r="A86" s="104">
        <v>10017877662</v>
      </c>
      <c r="B86" s="105" t="str">
        <f>INDEX(Exported!$1:$1048576,MATCH($A86,Exported!E:E,0),MATCH(B$1,Exported!$1:$1,0))</f>
        <v>چسب دو طرفه فومی 5 متری | عرض 4 سانت با ضخامت 1 میلیمتر | مدل 5550</v>
      </c>
      <c r="C86" s="106">
        <v>10017877658</v>
      </c>
      <c r="D86" s="107">
        <f>VLOOKUP(C86,PriceRelations!A:D,4,FALSE)</f>
        <v>50000</v>
      </c>
      <c r="E86" s="108">
        <v>4</v>
      </c>
      <c r="F86" s="109"/>
      <c r="G86" s="183">
        <v>1</v>
      </c>
      <c r="H86" s="141" t="s">
        <v>3436</v>
      </c>
      <c r="I86" s="110">
        <f t="shared" si="4"/>
        <v>200000</v>
      </c>
      <c r="J86" s="112">
        <v>4</v>
      </c>
      <c r="K86" s="113"/>
      <c r="L86" s="113"/>
      <c r="M86" s="154">
        <v>0.33</v>
      </c>
      <c r="N86" s="148" t="str">
        <f>INDEX(Exported!$1:$1048576,MATCH($A86,Exported!E:E,0),MATCH(N$1,Exported!$1:$1,0))</f>
        <v>266000</v>
      </c>
      <c r="O86" s="114">
        <f t="shared" si="5"/>
        <v>266000</v>
      </c>
      <c r="P86" s="115">
        <f t="shared" si="3"/>
        <v>1</v>
      </c>
      <c r="Q86" s="116" t="e">
        <f>INDEX(Exported!$1:$1048576,MATCH($A86,Exported!$D:$D,0),MATCH(Q$1,Exported!$1:$1,0))</f>
        <v>#N/A</v>
      </c>
      <c r="R86" s="117" t="e">
        <f>INDEX(Exported!$1:$1048576,MATCH($A86,Exported!$D:$D,0),MATCH(R$1,Exported!$1:$1,0))</f>
        <v>#N/A</v>
      </c>
      <c r="S86" s="117" t="e">
        <f>INDEX(Exported!$1:$1048576,MATCH($A86,Exported!$D:$D,0),MATCH(S$1,Exported!$1:$1,0))</f>
        <v>#N/A</v>
      </c>
      <c r="T86" s="117" t="e">
        <f>INDEX(Exported!$1:$1048576,MATCH($A86,Exported!$D:$D,0),MATCH(T$1,Exported!$1:$1,0))</f>
        <v>#N/A</v>
      </c>
      <c r="U86" s="117" t="e">
        <f>INDEX(Exported!$1:$1048576,MATCH($A86,Exported!$D:$D,0),MATCH(U$1,Exported!$1:$1,0))</f>
        <v>#N/A</v>
      </c>
      <c r="V86" s="117" t="e">
        <f>INDEX(Exported!$1:$1048576,MATCH($A86,Exported!$D:$D,0),MATCH(V$1,Exported!$1:$1,0))</f>
        <v>#N/A</v>
      </c>
      <c r="W86" s="117" t="e">
        <f>INDEX(Exported!$1:$1048576,MATCH($A86,Exported!$D:$D,0),MATCH(W$1,Exported!$1:$1,0))</f>
        <v>#N/A</v>
      </c>
      <c r="X86" s="118"/>
      <c r="Y86" s="119" t="e">
        <f>INDEX(Exported!$1:$1048576,MATCH($A86,Exported!$D:$D,0),MATCH(Y$1,Exported!$1:$1,0))</f>
        <v>#N/A</v>
      </c>
      <c r="Z86" s="120"/>
      <c r="AA86" s="121"/>
      <c r="AB86" s="121" t="s">
        <v>3375</v>
      </c>
      <c r="AC86" s="117" t="e">
        <f>INDEX(Exported!$1:$1048576,MATCH($A86,Exported!$D:$D,0),MATCH(AC$1,Exported!$1:$1,0))</f>
        <v>#N/A</v>
      </c>
    </row>
    <row r="87" spans="1:29" s="111" customFormat="1" ht="14.25" hidden="1" customHeight="1" x14ac:dyDescent="0.25">
      <c r="A87" s="104">
        <v>10017877663</v>
      </c>
      <c r="B87" s="105" t="str">
        <f>INDEX(Exported!$1:$1048576,MATCH($A87,Exported!E:E,0),MATCH(B$1,Exported!$1:$1,0))</f>
        <v>چسب دو طرفه فومی 5 متری | عرض 5 سانت با ضخامت 1 میلیمتر | مدل 5550</v>
      </c>
      <c r="C87" s="106">
        <v>10017877658</v>
      </c>
      <c r="D87" s="107">
        <f>VLOOKUP(C87,PriceRelations!A:D,4,FALSE)</f>
        <v>50000</v>
      </c>
      <c r="E87" s="108">
        <v>5</v>
      </c>
      <c r="F87" s="109"/>
      <c r="G87" s="183">
        <v>1</v>
      </c>
      <c r="H87" s="141" t="s">
        <v>3436</v>
      </c>
      <c r="I87" s="110">
        <f t="shared" si="4"/>
        <v>250000</v>
      </c>
      <c r="J87" s="112">
        <v>5</v>
      </c>
      <c r="K87" s="113"/>
      <c r="L87" s="113"/>
      <c r="M87" s="154">
        <v>0.33</v>
      </c>
      <c r="N87" s="148" t="str">
        <f>INDEX(Exported!$1:$1048576,MATCH($A87,Exported!E:E,0),MATCH(N$1,Exported!$1:$1,0))</f>
        <v>332500</v>
      </c>
      <c r="O87" s="114">
        <f t="shared" si="5"/>
        <v>332500</v>
      </c>
      <c r="P87" s="115">
        <f t="shared" si="3"/>
        <v>1</v>
      </c>
      <c r="Q87" s="116" t="e">
        <f>INDEX(Exported!$1:$1048576,MATCH($A87,Exported!$D:$D,0),MATCH(Q$1,Exported!$1:$1,0))</f>
        <v>#N/A</v>
      </c>
      <c r="R87" s="117" t="e">
        <f>INDEX(Exported!$1:$1048576,MATCH($A87,Exported!$D:$D,0),MATCH(R$1,Exported!$1:$1,0))</f>
        <v>#N/A</v>
      </c>
      <c r="S87" s="117" t="e">
        <f>INDEX(Exported!$1:$1048576,MATCH($A87,Exported!$D:$D,0),MATCH(S$1,Exported!$1:$1,0))</f>
        <v>#N/A</v>
      </c>
      <c r="T87" s="117" t="e">
        <f>INDEX(Exported!$1:$1048576,MATCH($A87,Exported!$D:$D,0),MATCH(T$1,Exported!$1:$1,0))</f>
        <v>#N/A</v>
      </c>
      <c r="U87" s="117" t="e">
        <f>INDEX(Exported!$1:$1048576,MATCH($A87,Exported!$D:$D,0),MATCH(U$1,Exported!$1:$1,0))</f>
        <v>#N/A</v>
      </c>
      <c r="V87" s="117" t="e">
        <f>INDEX(Exported!$1:$1048576,MATCH($A87,Exported!$D:$D,0),MATCH(V$1,Exported!$1:$1,0))</f>
        <v>#N/A</v>
      </c>
      <c r="W87" s="117" t="e">
        <f>INDEX(Exported!$1:$1048576,MATCH($A87,Exported!$D:$D,0),MATCH(W$1,Exported!$1:$1,0))</f>
        <v>#N/A</v>
      </c>
      <c r="X87" s="118"/>
      <c r="Y87" s="119" t="e">
        <f>INDEX(Exported!$1:$1048576,MATCH($A87,Exported!$D:$D,0),MATCH(Y$1,Exported!$1:$1,0))</f>
        <v>#N/A</v>
      </c>
      <c r="Z87" s="120"/>
      <c r="AA87" s="121"/>
      <c r="AB87" s="121" t="s">
        <v>3375</v>
      </c>
      <c r="AC87" s="117" t="e">
        <f>INDEX(Exported!$1:$1048576,MATCH($A87,Exported!$D:$D,0),MATCH(AC$1,Exported!$1:$1,0))</f>
        <v>#N/A</v>
      </c>
    </row>
    <row r="88" spans="1:29" s="93" customFormat="1" ht="14.25" hidden="1" customHeight="1" x14ac:dyDescent="0.25">
      <c r="A88" s="86">
        <v>10017875516</v>
      </c>
      <c r="B88" s="87" t="str">
        <f>INDEX(Exported!$1:$1048576,MATCH($A88,Exported!E:E,0),MATCH(B$1,Exported!$1:$1,0))</f>
        <v>چسب همه کاره رازی (Allplast) | تیوپی 50 میلی لیتر</v>
      </c>
      <c r="C88" s="88">
        <v>10017875516</v>
      </c>
      <c r="D88" s="89">
        <f>VLOOKUP(C88,PriceRelations!A:D,4,FALSE)</f>
        <v>50000</v>
      </c>
      <c r="E88" s="90">
        <v>1</v>
      </c>
      <c r="F88" s="91"/>
      <c r="G88" s="182">
        <v>1</v>
      </c>
      <c r="H88" s="93" t="s">
        <v>91</v>
      </c>
      <c r="I88" s="92">
        <f t="shared" si="4"/>
        <v>50000</v>
      </c>
      <c r="J88" s="94">
        <v>1</v>
      </c>
      <c r="K88" s="95"/>
      <c r="L88" s="95"/>
      <c r="M88" s="153">
        <v>0.33</v>
      </c>
      <c r="N88" s="147" t="str">
        <f>INDEX(Exported!$1:$1048576,MATCH($A88,Exported!E:E,0),MATCH(N$1,Exported!$1:$1,0))</f>
        <v>66500</v>
      </c>
      <c r="O88" s="96">
        <f t="shared" si="5"/>
        <v>66500</v>
      </c>
      <c r="P88" s="97">
        <f>O88/N88</f>
        <v>1</v>
      </c>
      <c r="Q88" s="98" t="e">
        <f>INDEX(Exported!$1:$1048576,MATCH($A88,Exported!$D:$D,0),MATCH(Q$1,Exported!$1:$1,0))</f>
        <v>#N/A</v>
      </c>
      <c r="R88" s="99" t="e">
        <f>INDEX(Exported!$1:$1048576,MATCH($A88,Exported!$D:$D,0),MATCH(R$1,Exported!$1:$1,0))</f>
        <v>#N/A</v>
      </c>
      <c r="S88" s="99" t="e">
        <f>INDEX(Exported!$1:$1048576,MATCH($A88,Exported!$D:$D,0),MATCH(S$1,Exported!$1:$1,0))</f>
        <v>#N/A</v>
      </c>
      <c r="T88" s="99" t="e">
        <f>INDEX(Exported!$1:$1048576,MATCH($A88,Exported!$D:$D,0),MATCH(T$1,Exported!$1:$1,0))</f>
        <v>#N/A</v>
      </c>
      <c r="U88" s="99" t="e">
        <f>INDEX(Exported!$1:$1048576,MATCH($A88,Exported!$D:$D,0),MATCH(U$1,Exported!$1:$1,0))</f>
        <v>#N/A</v>
      </c>
      <c r="V88" s="99" t="e">
        <f>INDEX(Exported!$1:$1048576,MATCH($A88,Exported!$D:$D,0),MATCH(V$1,Exported!$1:$1,0))</f>
        <v>#N/A</v>
      </c>
      <c r="W88" s="99" t="e">
        <f>INDEX(Exported!$1:$1048576,MATCH($A88,Exported!$D:$D,0),MATCH(W$1,Exported!$1:$1,0))</f>
        <v>#N/A</v>
      </c>
      <c r="X88" s="100"/>
      <c r="Y88" s="101" t="e">
        <f>INDEX(Exported!$1:$1048576,MATCH($A88,Exported!$D:$D,0),MATCH(Y$1,Exported!$1:$1,0))</f>
        <v>#N/A</v>
      </c>
      <c r="Z88" s="102"/>
      <c r="AA88" s="103"/>
      <c r="AB88" s="103" t="s">
        <v>3375</v>
      </c>
      <c r="AC88" s="99" t="e">
        <f>INDEX(Exported!$1:$1048576,MATCH($A88,Exported!$D:$D,0),MATCH(AC$1,Exported!$1:$1,0))</f>
        <v>#N/A</v>
      </c>
    </row>
    <row r="89" spans="1:29" s="129" customFormat="1" ht="14.25" hidden="1" customHeight="1" x14ac:dyDescent="0.25">
      <c r="A89" s="122">
        <v>10017875512</v>
      </c>
      <c r="B89" s="123" t="str">
        <f>INDEX(Exported!$1:$1048576,MATCH($A89,Exported!E:E,0),MATCH(B$1,Exported!$1:$1,0))</f>
        <v>چسب همه کاره رازی (Allplast) | تیوپی 100 میلی لیتر</v>
      </c>
      <c r="C89" s="124">
        <v>10017875516</v>
      </c>
      <c r="D89" s="125">
        <f>VLOOKUP(C89,PriceRelations!A:D,4,FALSE)</f>
        <v>50000</v>
      </c>
      <c r="E89" s="126">
        <v>2</v>
      </c>
      <c r="F89" s="127"/>
      <c r="G89" s="184">
        <v>1</v>
      </c>
      <c r="H89" s="129" t="s">
        <v>91</v>
      </c>
      <c r="I89" s="128">
        <f t="shared" si="4"/>
        <v>100000</v>
      </c>
      <c r="J89" s="130">
        <v>1</v>
      </c>
      <c r="K89" s="131"/>
      <c r="L89" s="131"/>
      <c r="M89" s="155">
        <v>0.33</v>
      </c>
      <c r="N89" s="149" t="str">
        <f>INDEX(Exported!$1:$1048576,MATCH($A89,Exported!E:E,0),MATCH(N$1,Exported!$1:$1,0))</f>
        <v>133000</v>
      </c>
      <c r="O89" s="132">
        <f t="shared" si="5"/>
        <v>133000</v>
      </c>
      <c r="P89" s="133">
        <f t="shared" si="3"/>
        <v>1</v>
      </c>
      <c r="Q89" s="134" t="e">
        <f>INDEX(Exported!$1:$1048576,MATCH($A89,Exported!$D:$D,0),MATCH(Q$1,Exported!$1:$1,0))</f>
        <v>#N/A</v>
      </c>
      <c r="R89" s="135" t="e">
        <f>INDEX(Exported!$1:$1048576,MATCH($A89,Exported!$D:$D,0),MATCH(R$1,Exported!$1:$1,0))</f>
        <v>#N/A</v>
      </c>
      <c r="S89" s="135" t="e">
        <f>INDEX(Exported!$1:$1048576,MATCH($A89,Exported!$D:$D,0),MATCH(S$1,Exported!$1:$1,0))</f>
        <v>#N/A</v>
      </c>
      <c r="T89" s="135" t="e">
        <f>INDEX(Exported!$1:$1048576,MATCH($A89,Exported!$D:$D,0),MATCH(T$1,Exported!$1:$1,0))</f>
        <v>#N/A</v>
      </c>
      <c r="U89" s="135" t="e">
        <f>INDEX(Exported!$1:$1048576,MATCH($A89,Exported!$D:$D,0),MATCH(U$1,Exported!$1:$1,0))</f>
        <v>#N/A</v>
      </c>
      <c r="V89" s="135" t="e">
        <f>INDEX(Exported!$1:$1048576,MATCH($A89,Exported!$D:$D,0),MATCH(V$1,Exported!$1:$1,0))</f>
        <v>#N/A</v>
      </c>
      <c r="W89" s="135" t="e">
        <f>INDEX(Exported!$1:$1048576,MATCH($A89,Exported!$D:$D,0),MATCH(W$1,Exported!$1:$1,0))</f>
        <v>#N/A</v>
      </c>
      <c r="X89" s="136"/>
      <c r="Y89" s="137" t="e">
        <f>INDEX(Exported!$1:$1048576,MATCH($A89,Exported!$D:$D,0),MATCH(Y$1,Exported!$1:$1,0))</f>
        <v>#N/A</v>
      </c>
      <c r="Z89" s="138"/>
      <c r="AA89" s="139"/>
      <c r="AB89" s="139" t="s">
        <v>3375</v>
      </c>
      <c r="AC89" s="135" t="e">
        <f>INDEX(Exported!$1:$1048576,MATCH($A89,Exported!$D:$D,0),MATCH(AC$1,Exported!$1:$1,0))</f>
        <v>#N/A</v>
      </c>
    </row>
    <row r="90" spans="1:29" s="93" customFormat="1" ht="14.25" hidden="1" customHeight="1" x14ac:dyDescent="0.25">
      <c r="A90" s="86">
        <v>10017868877</v>
      </c>
      <c r="B90" s="87" t="str">
        <f>INDEX(Exported!$1:$1048576,MATCH($A90,Exported!E:E,0),MATCH(B$1,Exported!$1:$1,0))</f>
        <v>سلفون استرچ صنعتی (اسباب کشی و بسته بندی لوازم) | عرض: 5 سانت - طول: 250 متر (100 عددی)</v>
      </c>
      <c r="C90" s="88">
        <v>10017869198</v>
      </c>
      <c r="D90" s="89">
        <f>VLOOKUP(C90,PriceRelations!A:D,4,FALSE)</f>
        <v>320000</v>
      </c>
      <c r="E90" s="90">
        <v>25</v>
      </c>
      <c r="F90" s="109"/>
      <c r="G90" s="182">
        <v>1</v>
      </c>
      <c r="H90" s="93" t="s">
        <v>93</v>
      </c>
      <c r="I90" s="92">
        <f t="shared" si="4"/>
        <v>8000000</v>
      </c>
      <c r="J90" s="94">
        <v>25</v>
      </c>
      <c r="K90" s="95"/>
      <c r="L90" s="95"/>
      <c r="M90" s="153">
        <v>0.33</v>
      </c>
      <c r="N90" s="147" t="str">
        <f>INDEX(Exported!$1:$1048576,MATCH($A90,Exported!E:E,0),MATCH(N$1,Exported!$1:$1,0))</f>
        <v>10975000</v>
      </c>
      <c r="O90" s="96">
        <f t="shared" si="5"/>
        <v>10640000</v>
      </c>
      <c r="P90" s="97">
        <f>O90/N90</f>
        <v>0.96947608200455582</v>
      </c>
      <c r="Q90" s="98" t="e">
        <f>INDEX(Exported!$1:$1048576,MATCH($A90,Exported!$D:$D,0),MATCH(Q$1,Exported!$1:$1,0))</f>
        <v>#N/A</v>
      </c>
      <c r="R90" s="99" t="e">
        <f>INDEX(Exported!$1:$1048576,MATCH($A90,Exported!$D:$D,0),MATCH(R$1,Exported!$1:$1,0))</f>
        <v>#N/A</v>
      </c>
      <c r="S90" s="99" t="e">
        <f>INDEX(Exported!$1:$1048576,MATCH($A90,Exported!$D:$D,0),MATCH(S$1,Exported!$1:$1,0))</f>
        <v>#N/A</v>
      </c>
      <c r="T90" s="99" t="e">
        <f>INDEX(Exported!$1:$1048576,MATCH($A90,Exported!$D:$D,0),MATCH(T$1,Exported!$1:$1,0))</f>
        <v>#N/A</v>
      </c>
      <c r="U90" s="99" t="e">
        <f>INDEX(Exported!$1:$1048576,MATCH($A90,Exported!$D:$D,0),MATCH(U$1,Exported!$1:$1,0))</f>
        <v>#N/A</v>
      </c>
      <c r="V90" s="99" t="e">
        <f>INDEX(Exported!$1:$1048576,MATCH($A90,Exported!$D:$D,0),MATCH(V$1,Exported!$1:$1,0))</f>
        <v>#N/A</v>
      </c>
      <c r="W90" s="99" t="e">
        <f>INDEX(Exported!$1:$1048576,MATCH($A90,Exported!$D:$D,0),MATCH(W$1,Exported!$1:$1,0))</f>
        <v>#N/A</v>
      </c>
      <c r="X90" s="100"/>
      <c r="Y90" s="101" t="e">
        <f>INDEX(Exported!$1:$1048576,MATCH($A90,Exported!$D:$D,0),MATCH(Y$1,Exported!$1:$1,0))</f>
        <v>#N/A</v>
      </c>
      <c r="Z90" s="102"/>
      <c r="AA90" s="103"/>
      <c r="AB90" s="103" t="s">
        <v>3376</v>
      </c>
      <c r="AC90" s="99" t="e">
        <f>INDEX(Exported!$1:$1048576,MATCH($A90,Exported!$D:$D,0),MATCH(AC$1,Exported!$1:$1,0))</f>
        <v>#N/A</v>
      </c>
    </row>
    <row r="91" spans="1:29" s="111" customFormat="1" ht="14.25" hidden="1" customHeight="1" x14ac:dyDescent="0.25">
      <c r="A91" s="104">
        <v>10017869194</v>
      </c>
      <c r="B91" s="105" t="str">
        <f>INDEX(Exported!$1:$1048576,MATCH($A91,Exported!E:E,0),MATCH(B$1,Exported!$1:$1,0))</f>
        <v>سلفون استرچ صنعتی (اسباب کشی و بسته بندی لوازم) | عرض: 10 سانت - طول: 250 متر</v>
      </c>
      <c r="C91" s="106">
        <v>10017869198</v>
      </c>
      <c r="D91" s="107">
        <f>VLOOKUP(C91,PriceRelations!A:D,4,FALSE)</f>
        <v>320000</v>
      </c>
      <c r="E91" s="108">
        <v>0.5</v>
      </c>
      <c r="F91" s="109"/>
      <c r="G91" s="183">
        <v>1</v>
      </c>
      <c r="H91" s="111" t="s">
        <v>93</v>
      </c>
      <c r="I91" s="110">
        <f t="shared" si="4"/>
        <v>160000</v>
      </c>
      <c r="J91" s="112">
        <v>0.43</v>
      </c>
      <c r="K91" s="113"/>
      <c r="L91" s="113"/>
      <c r="M91" s="154">
        <v>0.33</v>
      </c>
      <c r="N91" s="148" t="str">
        <f>INDEX(Exported!$1:$1048576,MATCH($A91,Exported!E:E,0),MATCH(N$1,Exported!$1:$1,0))</f>
        <v>219500</v>
      </c>
      <c r="O91" s="114">
        <f t="shared" si="5"/>
        <v>213000</v>
      </c>
      <c r="P91" s="115">
        <f t="shared" si="3"/>
        <v>0.97038724373576313</v>
      </c>
      <c r="Q91" s="116" t="e">
        <f>INDEX(Exported!$1:$1048576,MATCH($A91,Exported!$D:$D,0),MATCH(Q$1,Exported!$1:$1,0))</f>
        <v>#N/A</v>
      </c>
      <c r="R91" s="117" t="e">
        <f>INDEX(Exported!$1:$1048576,MATCH($A91,Exported!$D:$D,0),MATCH(R$1,Exported!$1:$1,0))</f>
        <v>#N/A</v>
      </c>
      <c r="S91" s="117" t="e">
        <f>INDEX(Exported!$1:$1048576,MATCH($A91,Exported!$D:$D,0),MATCH(S$1,Exported!$1:$1,0))</f>
        <v>#N/A</v>
      </c>
      <c r="T91" s="117" t="e">
        <f>INDEX(Exported!$1:$1048576,MATCH($A91,Exported!$D:$D,0),MATCH(T$1,Exported!$1:$1,0))</f>
        <v>#N/A</v>
      </c>
      <c r="U91" s="117" t="e">
        <f>INDEX(Exported!$1:$1048576,MATCH($A91,Exported!$D:$D,0),MATCH(U$1,Exported!$1:$1,0))</f>
        <v>#N/A</v>
      </c>
      <c r="V91" s="117" t="e">
        <f>INDEX(Exported!$1:$1048576,MATCH($A91,Exported!$D:$D,0),MATCH(V$1,Exported!$1:$1,0))</f>
        <v>#N/A</v>
      </c>
      <c r="W91" s="117" t="e">
        <f>INDEX(Exported!$1:$1048576,MATCH($A91,Exported!$D:$D,0),MATCH(W$1,Exported!$1:$1,0))</f>
        <v>#N/A</v>
      </c>
      <c r="X91" s="118"/>
      <c r="Y91" s="119" t="e">
        <f>INDEX(Exported!$1:$1048576,MATCH($A91,Exported!$D:$D,0),MATCH(Y$1,Exported!$1:$1,0))</f>
        <v>#N/A</v>
      </c>
      <c r="Z91" s="120"/>
      <c r="AA91" s="121"/>
      <c r="AB91" s="121" t="s">
        <v>3376</v>
      </c>
      <c r="AC91" s="117" t="e">
        <f>INDEX(Exported!$1:$1048576,MATCH($A91,Exported!$D:$D,0),MATCH(AC$1,Exported!$1:$1,0))</f>
        <v>#N/A</v>
      </c>
    </row>
    <row r="92" spans="1:29" s="111" customFormat="1" ht="14.25" hidden="1" customHeight="1" x14ac:dyDescent="0.25">
      <c r="A92" s="104">
        <v>10017869196</v>
      </c>
      <c r="B92" s="105" t="str">
        <f>INDEX(Exported!$1:$1048576,MATCH($A92,Exported!E:E,0),MATCH(B$1,Exported!$1:$1,0))</f>
        <v>سلفون استرچ صنعتی (اسباب کشی و بسته بندی لوازم) | عرض: 15 سانت - طول: 250 متر</v>
      </c>
      <c r="C92" s="106">
        <v>10017869198</v>
      </c>
      <c r="D92" s="107">
        <f>VLOOKUP(C92,PriceRelations!A:D,4,FALSE)</f>
        <v>320000</v>
      </c>
      <c r="E92" s="108">
        <v>0.7</v>
      </c>
      <c r="F92" s="109"/>
      <c r="G92" s="183">
        <v>1</v>
      </c>
      <c r="H92" s="111" t="s">
        <v>93</v>
      </c>
      <c r="I92" s="110">
        <f t="shared" si="4"/>
        <v>224000</v>
      </c>
      <c r="J92" s="112">
        <v>0.85</v>
      </c>
      <c r="K92" s="113"/>
      <c r="L92" s="113"/>
      <c r="M92" s="154">
        <v>0.33</v>
      </c>
      <c r="N92" s="148" t="str">
        <f>INDEX(Exported!$1:$1048576,MATCH($A92,Exported!E:E,0),MATCH(N$1,Exported!$1:$1,0))</f>
        <v>307500</v>
      </c>
      <c r="O92" s="114">
        <f t="shared" si="5"/>
        <v>298000</v>
      </c>
      <c r="P92" s="115">
        <f t="shared" si="3"/>
        <v>0.96910569105691058</v>
      </c>
      <c r="Q92" s="116" t="e">
        <f>INDEX(Exported!$1:$1048576,MATCH($A92,Exported!$D:$D,0),MATCH(Q$1,Exported!$1:$1,0))</f>
        <v>#N/A</v>
      </c>
      <c r="R92" s="117" t="e">
        <f>INDEX(Exported!$1:$1048576,MATCH($A92,Exported!$D:$D,0),MATCH(R$1,Exported!$1:$1,0))</f>
        <v>#N/A</v>
      </c>
      <c r="S92" s="117" t="e">
        <f>INDEX(Exported!$1:$1048576,MATCH($A92,Exported!$D:$D,0),MATCH(S$1,Exported!$1:$1,0))</f>
        <v>#N/A</v>
      </c>
      <c r="T92" s="117" t="e">
        <f>INDEX(Exported!$1:$1048576,MATCH($A92,Exported!$D:$D,0),MATCH(T$1,Exported!$1:$1,0))</f>
        <v>#N/A</v>
      </c>
      <c r="U92" s="117" t="e">
        <f>INDEX(Exported!$1:$1048576,MATCH($A92,Exported!$D:$D,0),MATCH(U$1,Exported!$1:$1,0))</f>
        <v>#N/A</v>
      </c>
      <c r="V92" s="117" t="e">
        <f>INDEX(Exported!$1:$1048576,MATCH($A92,Exported!$D:$D,0),MATCH(V$1,Exported!$1:$1,0))</f>
        <v>#N/A</v>
      </c>
      <c r="W92" s="117" t="e">
        <f>INDEX(Exported!$1:$1048576,MATCH($A92,Exported!$D:$D,0),MATCH(W$1,Exported!$1:$1,0))</f>
        <v>#N/A</v>
      </c>
      <c r="X92" s="118"/>
      <c r="Y92" s="119" t="e">
        <f>INDEX(Exported!$1:$1048576,MATCH($A92,Exported!$D:$D,0),MATCH(Y$1,Exported!$1:$1,0))</f>
        <v>#N/A</v>
      </c>
      <c r="Z92" s="120"/>
      <c r="AA92" s="121"/>
      <c r="AB92" s="121" t="s">
        <v>3376</v>
      </c>
      <c r="AC92" s="117" t="e">
        <f>INDEX(Exported!$1:$1048576,MATCH($A92,Exported!$D:$D,0),MATCH(AC$1,Exported!$1:$1,0))</f>
        <v>#N/A</v>
      </c>
    </row>
    <row r="93" spans="1:29" s="111" customFormat="1" ht="14.25" hidden="1" customHeight="1" x14ac:dyDescent="0.25">
      <c r="A93" s="104">
        <v>10017869198</v>
      </c>
      <c r="B93" s="105" t="str">
        <f>INDEX(Exported!$1:$1048576,MATCH($A93,Exported!E:E,0),MATCH(B$1,Exported!$1:$1,0))</f>
        <v>سلفون استرچ صنعتی (اسباب کشی و بسته بندی لوازم) | عرض: 20 سانت - طول: 250 متر</v>
      </c>
      <c r="C93" s="106">
        <v>10017869198</v>
      </c>
      <c r="D93" s="107">
        <f>VLOOKUP(C93,PriceRelations!A:D,4,FALSE)</f>
        <v>320000</v>
      </c>
      <c r="E93" s="108">
        <v>1</v>
      </c>
      <c r="F93" s="109"/>
      <c r="G93" s="183">
        <v>1</v>
      </c>
      <c r="H93" s="111" t="s">
        <v>93</v>
      </c>
      <c r="I93" s="110">
        <f t="shared" si="4"/>
        <v>320000</v>
      </c>
      <c r="J93" s="112">
        <v>0.92500000000000004</v>
      </c>
      <c r="K93" s="113"/>
      <c r="L93" s="113"/>
      <c r="M93" s="154">
        <v>0.33</v>
      </c>
      <c r="N93" s="148" t="str">
        <f>INDEX(Exported!$1:$1048576,MATCH($A93,Exported!E:E,0),MATCH(N$1,Exported!$1:$1,0))</f>
        <v>439000</v>
      </c>
      <c r="O93" s="114">
        <f t="shared" si="5"/>
        <v>426000</v>
      </c>
      <c r="P93" s="115">
        <f t="shared" si="3"/>
        <v>0.97038724373576313</v>
      </c>
      <c r="Q93" s="116" t="e">
        <f>INDEX(Exported!$1:$1048576,MATCH($A93,Exported!$D:$D,0),MATCH(Q$1,Exported!$1:$1,0))</f>
        <v>#N/A</v>
      </c>
      <c r="R93" s="117" t="e">
        <f>INDEX(Exported!$1:$1048576,MATCH($A93,Exported!$D:$D,0),MATCH(R$1,Exported!$1:$1,0))</f>
        <v>#N/A</v>
      </c>
      <c r="S93" s="117" t="e">
        <f>INDEX(Exported!$1:$1048576,MATCH($A93,Exported!$D:$D,0),MATCH(S$1,Exported!$1:$1,0))</f>
        <v>#N/A</v>
      </c>
      <c r="T93" s="117" t="e">
        <f>INDEX(Exported!$1:$1048576,MATCH($A93,Exported!$D:$D,0),MATCH(T$1,Exported!$1:$1,0))</f>
        <v>#N/A</v>
      </c>
      <c r="U93" s="117" t="e">
        <f>INDEX(Exported!$1:$1048576,MATCH($A93,Exported!$D:$D,0),MATCH(U$1,Exported!$1:$1,0))</f>
        <v>#N/A</v>
      </c>
      <c r="V93" s="117" t="e">
        <f>INDEX(Exported!$1:$1048576,MATCH($A93,Exported!$D:$D,0),MATCH(V$1,Exported!$1:$1,0))</f>
        <v>#N/A</v>
      </c>
      <c r="W93" s="117" t="e">
        <f>INDEX(Exported!$1:$1048576,MATCH($A93,Exported!$D:$D,0),MATCH(W$1,Exported!$1:$1,0))</f>
        <v>#N/A</v>
      </c>
      <c r="X93" s="118"/>
      <c r="Y93" s="119" t="e">
        <f>INDEX(Exported!$1:$1048576,MATCH($A93,Exported!$D:$D,0),MATCH(Y$1,Exported!$1:$1,0))</f>
        <v>#N/A</v>
      </c>
      <c r="Z93" s="120"/>
      <c r="AA93" s="121"/>
      <c r="AB93" s="121" t="s">
        <v>3376</v>
      </c>
      <c r="AC93" s="117" t="e">
        <f>INDEX(Exported!$1:$1048576,MATCH($A93,Exported!$D:$D,0),MATCH(AC$1,Exported!$1:$1,0))</f>
        <v>#N/A</v>
      </c>
    </row>
    <row r="94" spans="1:29" s="111" customFormat="1" ht="14.25" hidden="1" customHeight="1" x14ac:dyDescent="0.25">
      <c r="A94" s="104">
        <v>10017869200</v>
      </c>
      <c r="B94" s="105" t="str">
        <f>INDEX(Exported!$1:$1048576,MATCH($A94,Exported!E:E,0),MATCH(B$1,Exported!$1:$1,0))</f>
        <v>سلفون استرچ صنعتی (اسباب کشی و بسته بندی لوازم) | عرض: 37 سانت - طول: 500 متر</v>
      </c>
      <c r="C94" s="106">
        <v>10017869200</v>
      </c>
      <c r="D94" s="107">
        <f>VLOOKUP(C94,PriceRelations!A:D,4,FALSE)</f>
        <v>815000</v>
      </c>
      <c r="E94" s="108">
        <v>1</v>
      </c>
      <c r="F94" s="109"/>
      <c r="G94" s="183">
        <v>1</v>
      </c>
      <c r="H94" s="111" t="s">
        <v>91</v>
      </c>
      <c r="I94" s="110">
        <f t="shared" si="4"/>
        <v>815000</v>
      </c>
      <c r="J94" s="112">
        <v>1</v>
      </c>
      <c r="K94" s="113"/>
      <c r="L94" s="113"/>
      <c r="M94" s="154">
        <v>0.33</v>
      </c>
      <c r="N94" s="148" t="str">
        <f>INDEX(Exported!$1:$1048576,MATCH($A94,Exported!E:E,0),MATCH(N$1,Exported!$1:$1,0))</f>
        <v>1097500</v>
      </c>
      <c r="O94" s="114">
        <f t="shared" si="5"/>
        <v>1084000</v>
      </c>
      <c r="P94" s="115">
        <f t="shared" si="3"/>
        <v>0.98769931662870158</v>
      </c>
      <c r="Q94" s="116" t="e">
        <f>INDEX(Exported!$1:$1048576,MATCH($A94,Exported!$D:$D,0),MATCH(Q$1,Exported!$1:$1,0))</f>
        <v>#N/A</v>
      </c>
      <c r="R94" s="117" t="e">
        <f>INDEX(Exported!$1:$1048576,MATCH($A94,Exported!$D:$D,0),MATCH(R$1,Exported!$1:$1,0))</f>
        <v>#N/A</v>
      </c>
      <c r="S94" s="117" t="e">
        <f>INDEX(Exported!$1:$1048576,MATCH($A94,Exported!$D:$D,0),MATCH(S$1,Exported!$1:$1,0))</f>
        <v>#N/A</v>
      </c>
      <c r="T94" s="117" t="e">
        <f>INDEX(Exported!$1:$1048576,MATCH($A94,Exported!$D:$D,0),MATCH(T$1,Exported!$1:$1,0))</f>
        <v>#N/A</v>
      </c>
      <c r="U94" s="117" t="e">
        <f>INDEX(Exported!$1:$1048576,MATCH($A94,Exported!$D:$D,0),MATCH(U$1,Exported!$1:$1,0))</f>
        <v>#N/A</v>
      </c>
      <c r="V94" s="117" t="e">
        <f>INDEX(Exported!$1:$1048576,MATCH($A94,Exported!$D:$D,0),MATCH(V$1,Exported!$1:$1,0))</f>
        <v>#N/A</v>
      </c>
      <c r="W94" s="117" t="e">
        <f>INDEX(Exported!$1:$1048576,MATCH($A94,Exported!$D:$D,0),MATCH(W$1,Exported!$1:$1,0))</f>
        <v>#N/A</v>
      </c>
      <c r="X94" s="118"/>
      <c r="Y94" s="119" t="e">
        <f>INDEX(Exported!$1:$1048576,MATCH($A94,Exported!$D:$D,0),MATCH(Y$1,Exported!$1:$1,0))</f>
        <v>#N/A</v>
      </c>
      <c r="Z94" s="120"/>
      <c r="AA94" s="121"/>
      <c r="AB94" s="121" t="s">
        <v>3376</v>
      </c>
      <c r="AC94" s="117" t="e">
        <f>INDEX(Exported!$1:$1048576,MATCH($A94,Exported!$D:$D,0),MATCH(AC$1,Exported!$1:$1,0))</f>
        <v>#N/A</v>
      </c>
    </row>
    <row r="95" spans="1:29" s="111" customFormat="1" ht="14.25" hidden="1" customHeight="1" x14ac:dyDescent="0.25">
      <c r="A95" s="104">
        <v>10017869201</v>
      </c>
      <c r="B95" s="105" t="str">
        <f>INDEX(Exported!$1:$1048576,MATCH($A95,Exported!E:E,0),MATCH(B$1,Exported!$1:$1,0))</f>
        <v>سلفون استرچ صنعتی (اسباب کشی و بسته بندی لوازم) | عرض: 50 سانت - طول: 100 متر</v>
      </c>
      <c r="C95" s="106">
        <v>10017869201</v>
      </c>
      <c r="D95" s="107">
        <f>VLOOKUP(C95,PriceRelations!A:D,4,FALSE)</f>
        <v>290000</v>
      </c>
      <c r="E95" s="108">
        <v>1</v>
      </c>
      <c r="F95" s="109"/>
      <c r="G95" s="183">
        <v>1</v>
      </c>
      <c r="H95" s="111" t="s">
        <v>93</v>
      </c>
      <c r="I95" s="110">
        <f t="shared" si="4"/>
        <v>290000</v>
      </c>
      <c r="J95" s="112">
        <v>1</v>
      </c>
      <c r="K95" s="113"/>
      <c r="L95" s="113"/>
      <c r="M95" s="154">
        <v>0.33</v>
      </c>
      <c r="N95" s="148" t="str">
        <f>INDEX(Exported!$1:$1048576,MATCH($A95,Exported!E:E,0),MATCH(N$1,Exported!$1:$1,0))</f>
        <v>402500</v>
      </c>
      <c r="O95" s="114">
        <f t="shared" si="5"/>
        <v>386000</v>
      </c>
      <c r="P95" s="115">
        <f t="shared" si="3"/>
        <v>0.95900621118012419</v>
      </c>
      <c r="Q95" s="116" t="e">
        <f>INDEX(Exported!$1:$1048576,MATCH($A95,Exported!$D:$D,0),MATCH(Q$1,Exported!$1:$1,0))</f>
        <v>#N/A</v>
      </c>
      <c r="R95" s="117" t="e">
        <f>INDEX(Exported!$1:$1048576,MATCH($A95,Exported!$D:$D,0),MATCH(R$1,Exported!$1:$1,0))</f>
        <v>#N/A</v>
      </c>
      <c r="S95" s="117" t="e">
        <f>INDEX(Exported!$1:$1048576,MATCH($A95,Exported!$D:$D,0),MATCH(S$1,Exported!$1:$1,0))</f>
        <v>#N/A</v>
      </c>
      <c r="T95" s="117" t="e">
        <f>INDEX(Exported!$1:$1048576,MATCH($A95,Exported!$D:$D,0),MATCH(T$1,Exported!$1:$1,0))</f>
        <v>#N/A</v>
      </c>
      <c r="U95" s="117" t="e">
        <f>INDEX(Exported!$1:$1048576,MATCH($A95,Exported!$D:$D,0),MATCH(U$1,Exported!$1:$1,0))</f>
        <v>#N/A</v>
      </c>
      <c r="V95" s="117" t="e">
        <f>INDEX(Exported!$1:$1048576,MATCH($A95,Exported!$D:$D,0),MATCH(V$1,Exported!$1:$1,0))</f>
        <v>#N/A</v>
      </c>
      <c r="W95" s="117" t="e">
        <f>INDEX(Exported!$1:$1048576,MATCH($A95,Exported!$D:$D,0),MATCH(W$1,Exported!$1:$1,0))</f>
        <v>#N/A</v>
      </c>
      <c r="X95" s="118"/>
      <c r="Y95" s="119" t="e">
        <f>INDEX(Exported!$1:$1048576,MATCH($A95,Exported!$D:$D,0),MATCH(Y$1,Exported!$1:$1,0))</f>
        <v>#N/A</v>
      </c>
      <c r="Z95" s="120"/>
      <c r="AA95" s="121"/>
      <c r="AB95" s="121" t="s">
        <v>3376</v>
      </c>
      <c r="AC95" s="117" t="e">
        <f>INDEX(Exported!$1:$1048576,MATCH($A95,Exported!$D:$D,0),MATCH(AC$1,Exported!$1:$1,0))</f>
        <v>#N/A</v>
      </c>
    </row>
    <row r="96" spans="1:29" s="111" customFormat="1" ht="14.25" hidden="1" customHeight="1" x14ac:dyDescent="0.25">
      <c r="A96" s="104">
        <v>10017869204</v>
      </c>
      <c r="B96" s="105" t="str">
        <f>INDEX(Exported!$1:$1048576,MATCH($A96,Exported!E:E,0),MATCH(B$1,Exported!$1:$1,0))</f>
        <v>سلفون استرچ صنعتی (اسباب کشی و بسته بندی لوازم) | عرض: 50 سانت - طول: 200 متر</v>
      </c>
      <c r="C96" s="106">
        <v>10017869201</v>
      </c>
      <c r="D96" s="107">
        <f>VLOOKUP(C96,PriceRelations!A:D,4,FALSE)</f>
        <v>290000</v>
      </c>
      <c r="E96" s="108">
        <v>2</v>
      </c>
      <c r="F96" s="109"/>
      <c r="G96" s="183">
        <v>1</v>
      </c>
      <c r="H96" s="111" t="s">
        <v>93</v>
      </c>
      <c r="I96" s="110">
        <f t="shared" si="4"/>
        <v>580000</v>
      </c>
      <c r="J96" s="112">
        <v>2</v>
      </c>
      <c r="K96" s="113"/>
      <c r="L96" s="113"/>
      <c r="M96" s="154">
        <v>0.33</v>
      </c>
      <c r="N96" s="148" t="str">
        <f>INDEX(Exported!$1:$1048576,MATCH($A96,Exported!E:E,0),MATCH(N$1,Exported!$1:$1,0))</f>
        <v>805000</v>
      </c>
      <c r="O96" s="114">
        <f t="shared" si="5"/>
        <v>771500</v>
      </c>
      <c r="P96" s="115">
        <f t="shared" si="3"/>
        <v>0.95838509316770182</v>
      </c>
      <c r="Q96" s="116" t="e">
        <f>INDEX(Exported!$1:$1048576,MATCH($A96,Exported!$D:$D,0),MATCH(Q$1,Exported!$1:$1,0))</f>
        <v>#N/A</v>
      </c>
      <c r="R96" s="117" t="e">
        <f>INDEX(Exported!$1:$1048576,MATCH($A96,Exported!$D:$D,0),MATCH(R$1,Exported!$1:$1,0))</f>
        <v>#N/A</v>
      </c>
      <c r="S96" s="117" t="e">
        <f>INDEX(Exported!$1:$1048576,MATCH($A96,Exported!$D:$D,0),MATCH(S$1,Exported!$1:$1,0))</f>
        <v>#N/A</v>
      </c>
      <c r="T96" s="117" t="e">
        <f>INDEX(Exported!$1:$1048576,MATCH($A96,Exported!$D:$D,0),MATCH(T$1,Exported!$1:$1,0))</f>
        <v>#N/A</v>
      </c>
      <c r="U96" s="117" t="e">
        <f>INDEX(Exported!$1:$1048576,MATCH($A96,Exported!$D:$D,0),MATCH(U$1,Exported!$1:$1,0))</f>
        <v>#N/A</v>
      </c>
      <c r="V96" s="117" t="e">
        <f>INDEX(Exported!$1:$1048576,MATCH($A96,Exported!$D:$D,0),MATCH(V$1,Exported!$1:$1,0))</f>
        <v>#N/A</v>
      </c>
      <c r="W96" s="117" t="e">
        <f>INDEX(Exported!$1:$1048576,MATCH($A96,Exported!$D:$D,0),MATCH(W$1,Exported!$1:$1,0))</f>
        <v>#N/A</v>
      </c>
      <c r="X96" s="118"/>
      <c r="Y96" s="119" t="e">
        <f>INDEX(Exported!$1:$1048576,MATCH($A96,Exported!$D:$D,0),MATCH(Y$1,Exported!$1:$1,0))</f>
        <v>#N/A</v>
      </c>
      <c r="Z96" s="120"/>
      <c r="AA96" s="121"/>
      <c r="AB96" s="121" t="s">
        <v>3376</v>
      </c>
      <c r="AC96" s="117" t="e">
        <f>INDEX(Exported!$1:$1048576,MATCH($A96,Exported!$D:$D,0),MATCH(AC$1,Exported!$1:$1,0))</f>
        <v>#N/A</v>
      </c>
    </row>
    <row r="97" spans="1:29" s="111" customFormat="1" ht="14.25" hidden="1" customHeight="1" x14ac:dyDescent="0.25">
      <c r="A97" s="104">
        <v>10017869206</v>
      </c>
      <c r="B97" s="105" t="str">
        <f>INDEX(Exported!$1:$1048576,MATCH($A97,Exported!E:E,0),MATCH(B$1,Exported!$1:$1,0))</f>
        <v>سلفون استرچ صنعتی (اسباب کشی و بسته بندی لوازم) | عرض: 50 سانت - طول: 500 متر</v>
      </c>
      <c r="C97" s="106">
        <v>10017869201</v>
      </c>
      <c r="D97" s="107">
        <f>VLOOKUP(C97,PriceRelations!A:D,4,FALSE)</f>
        <v>290000</v>
      </c>
      <c r="E97" s="108">
        <v>5</v>
      </c>
      <c r="F97" s="109"/>
      <c r="G97" s="183">
        <v>1</v>
      </c>
      <c r="H97" s="111" t="s">
        <v>93</v>
      </c>
      <c r="I97" s="110">
        <f t="shared" si="4"/>
        <v>1450000</v>
      </c>
      <c r="J97" s="112">
        <v>5</v>
      </c>
      <c r="K97" s="113"/>
      <c r="L97" s="113"/>
      <c r="M97" s="154">
        <v>0.33</v>
      </c>
      <c r="N97" s="148" t="str">
        <f>INDEX(Exported!$1:$1048576,MATCH($A97,Exported!E:E,0),MATCH(N$1,Exported!$1:$1,0))</f>
        <v>2012000</v>
      </c>
      <c r="O97" s="114">
        <f t="shared" si="5"/>
        <v>1929000</v>
      </c>
      <c r="P97" s="115">
        <f t="shared" si="3"/>
        <v>0.95874751491053678</v>
      </c>
      <c r="Q97" s="116" t="e">
        <f>INDEX(Exported!$1:$1048576,MATCH($A97,Exported!$D:$D,0),MATCH(Q$1,Exported!$1:$1,0))</f>
        <v>#N/A</v>
      </c>
      <c r="R97" s="117" t="e">
        <f>INDEX(Exported!$1:$1048576,MATCH($A97,Exported!$D:$D,0),MATCH(R$1,Exported!$1:$1,0))</f>
        <v>#N/A</v>
      </c>
      <c r="S97" s="117" t="e">
        <f>INDEX(Exported!$1:$1048576,MATCH($A97,Exported!$D:$D,0),MATCH(S$1,Exported!$1:$1,0))</f>
        <v>#N/A</v>
      </c>
      <c r="T97" s="117" t="e">
        <f>INDEX(Exported!$1:$1048576,MATCH($A97,Exported!$D:$D,0),MATCH(T$1,Exported!$1:$1,0))</f>
        <v>#N/A</v>
      </c>
      <c r="U97" s="117" t="e">
        <f>INDEX(Exported!$1:$1048576,MATCH($A97,Exported!$D:$D,0),MATCH(U$1,Exported!$1:$1,0))</f>
        <v>#N/A</v>
      </c>
      <c r="V97" s="117" t="e">
        <f>INDEX(Exported!$1:$1048576,MATCH($A97,Exported!$D:$D,0),MATCH(V$1,Exported!$1:$1,0))</f>
        <v>#N/A</v>
      </c>
      <c r="W97" s="117" t="e">
        <f>INDEX(Exported!$1:$1048576,MATCH($A97,Exported!$D:$D,0),MATCH(W$1,Exported!$1:$1,0))</f>
        <v>#N/A</v>
      </c>
      <c r="X97" s="118"/>
      <c r="Y97" s="119" t="e">
        <f>INDEX(Exported!$1:$1048576,MATCH($A97,Exported!$D:$D,0),MATCH(Y$1,Exported!$1:$1,0))</f>
        <v>#N/A</v>
      </c>
      <c r="Z97" s="120"/>
      <c r="AA97" s="121"/>
      <c r="AB97" s="121" t="s">
        <v>3376</v>
      </c>
      <c r="AC97" s="117" t="e">
        <f>INDEX(Exported!$1:$1048576,MATCH($A97,Exported!$D:$D,0),MATCH(AC$1,Exported!$1:$1,0))</f>
        <v>#N/A</v>
      </c>
    </row>
    <row r="98" spans="1:29" s="111" customFormat="1" ht="14.25" hidden="1" customHeight="1" x14ac:dyDescent="0.25">
      <c r="A98" s="104">
        <v>10017869209</v>
      </c>
      <c r="B98" s="105" t="str">
        <f>INDEX(Exported!$1:$1048576,MATCH($A98,Exported!E:E,0),MATCH(B$1,Exported!$1:$1,0))</f>
        <v>سلفون استرچ صنعتی (اسباب کشی و بسته بندی لوازم) | عرض: 50 سانت - طول: 1000 متر</v>
      </c>
      <c r="C98" s="106">
        <v>10017869201</v>
      </c>
      <c r="D98" s="107">
        <f>VLOOKUP(C98,PriceRelations!A:D,4,FALSE)</f>
        <v>290000</v>
      </c>
      <c r="E98" s="108">
        <v>10</v>
      </c>
      <c r="F98" s="109"/>
      <c r="G98" s="183">
        <v>1</v>
      </c>
      <c r="H98" s="111" t="s">
        <v>93</v>
      </c>
      <c r="I98" s="110">
        <f t="shared" si="4"/>
        <v>2900000</v>
      </c>
      <c r="J98" s="112">
        <v>10</v>
      </c>
      <c r="K98" s="113"/>
      <c r="L98" s="113"/>
      <c r="M98" s="154">
        <v>0.33</v>
      </c>
      <c r="N98" s="148" t="str">
        <f>INDEX(Exported!$1:$1048576,MATCH($A98,Exported!E:E,0),MATCH(N$1,Exported!$1:$1,0))</f>
        <v>4025000</v>
      </c>
      <c r="O98" s="114">
        <f t="shared" si="5"/>
        <v>3860000</v>
      </c>
      <c r="P98" s="115">
        <f>O98/N98</f>
        <v>0.95900621118012419</v>
      </c>
      <c r="Q98" s="116" t="e">
        <f>INDEX(Exported!$1:$1048576,MATCH($A98,Exported!$D:$D,0),MATCH(Q$1,Exported!$1:$1,0))</f>
        <v>#N/A</v>
      </c>
      <c r="R98" s="117" t="e">
        <f>INDEX(Exported!$1:$1048576,MATCH($A98,Exported!$D:$D,0),MATCH(R$1,Exported!$1:$1,0))</f>
        <v>#N/A</v>
      </c>
      <c r="S98" s="117" t="e">
        <f>INDEX(Exported!$1:$1048576,MATCH($A98,Exported!$D:$D,0),MATCH(S$1,Exported!$1:$1,0))</f>
        <v>#N/A</v>
      </c>
      <c r="T98" s="117" t="e">
        <f>INDEX(Exported!$1:$1048576,MATCH($A98,Exported!$D:$D,0),MATCH(T$1,Exported!$1:$1,0))</f>
        <v>#N/A</v>
      </c>
      <c r="U98" s="117" t="e">
        <f>INDEX(Exported!$1:$1048576,MATCH($A98,Exported!$D:$D,0),MATCH(U$1,Exported!$1:$1,0))</f>
        <v>#N/A</v>
      </c>
      <c r="V98" s="117" t="e">
        <f>INDEX(Exported!$1:$1048576,MATCH($A98,Exported!$D:$D,0),MATCH(V$1,Exported!$1:$1,0))</f>
        <v>#N/A</v>
      </c>
      <c r="W98" s="117" t="e">
        <f>INDEX(Exported!$1:$1048576,MATCH($A98,Exported!$D:$D,0),MATCH(W$1,Exported!$1:$1,0))</f>
        <v>#N/A</v>
      </c>
      <c r="X98" s="118"/>
      <c r="Y98" s="119" t="e">
        <f>INDEX(Exported!$1:$1048576,MATCH($A98,Exported!$D:$D,0),MATCH(Y$1,Exported!$1:$1,0))</f>
        <v>#N/A</v>
      </c>
      <c r="Z98" s="120"/>
      <c r="AA98" s="121"/>
      <c r="AB98" s="121" t="s">
        <v>3376</v>
      </c>
      <c r="AC98" s="117" t="e">
        <f>INDEX(Exported!$1:$1048576,MATCH($A98,Exported!$D:$D,0),MATCH(AC$1,Exported!$1:$1,0))</f>
        <v>#N/A</v>
      </c>
    </row>
    <row r="99" spans="1:29" s="111" customFormat="1" ht="14.25" hidden="1" customHeight="1" x14ac:dyDescent="0.25">
      <c r="A99" s="104">
        <v>10017869212</v>
      </c>
      <c r="B99" s="105" t="str">
        <f>INDEX(Exported!$1:$1048576,MATCH($A99,Exported!E:E,0),MATCH(B$1,Exported!$1:$1,0))</f>
        <v>سلفون استرچ صنعتی (اسباب کشی و بسته بندی لوازم) | عرض: 100 سانت - طول: 750 متر</v>
      </c>
      <c r="C99" s="106">
        <v>10017869201</v>
      </c>
      <c r="D99" s="107">
        <f>VLOOKUP(C99,PriceRelations!A:D,4,FALSE)</f>
        <v>290000</v>
      </c>
      <c r="E99" s="108">
        <v>20</v>
      </c>
      <c r="F99" s="109"/>
      <c r="G99" s="183">
        <v>1</v>
      </c>
      <c r="H99" s="111" t="s">
        <v>93</v>
      </c>
      <c r="I99" s="110">
        <f t="shared" si="4"/>
        <v>5800000</v>
      </c>
      <c r="J99" s="112">
        <v>20</v>
      </c>
      <c r="K99" s="113"/>
      <c r="L99" s="113"/>
      <c r="M99" s="154">
        <v>0.33</v>
      </c>
      <c r="N99" s="148" t="str">
        <f>INDEX(Exported!$1:$1048576,MATCH($A99,Exported!E:E,0),MATCH(N$1,Exported!$1:$1,0))</f>
        <v>8050000</v>
      </c>
      <c r="O99" s="114">
        <f t="shared" si="5"/>
        <v>7715000</v>
      </c>
      <c r="P99" s="115">
        <f>O99/N99</f>
        <v>0.95838509316770182</v>
      </c>
      <c r="Q99" s="116" t="e">
        <f>INDEX(Exported!$1:$1048576,MATCH($A99,Exported!$D:$D,0),MATCH(Q$1,Exported!$1:$1,0))</f>
        <v>#N/A</v>
      </c>
      <c r="R99" s="117" t="e">
        <f>INDEX(Exported!$1:$1048576,MATCH($A99,Exported!$D:$D,0),MATCH(R$1,Exported!$1:$1,0))</f>
        <v>#N/A</v>
      </c>
      <c r="S99" s="117" t="e">
        <f>INDEX(Exported!$1:$1048576,MATCH($A99,Exported!$D:$D,0),MATCH(S$1,Exported!$1:$1,0))</f>
        <v>#N/A</v>
      </c>
      <c r="T99" s="117" t="e">
        <f>INDEX(Exported!$1:$1048576,MATCH($A99,Exported!$D:$D,0),MATCH(T$1,Exported!$1:$1,0))</f>
        <v>#N/A</v>
      </c>
      <c r="U99" s="117" t="e">
        <f>INDEX(Exported!$1:$1048576,MATCH($A99,Exported!$D:$D,0),MATCH(U$1,Exported!$1:$1,0))</f>
        <v>#N/A</v>
      </c>
      <c r="V99" s="117" t="e">
        <f>INDEX(Exported!$1:$1048576,MATCH($A99,Exported!$D:$D,0),MATCH(V$1,Exported!$1:$1,0))</f>
        <v>#N/A</v>
      </c>
      <c r="W99" s="117" t="e">
        <f>INDEX(Exported!$1:$1048576,MATCH($A99,Exported!$D:$D,0),MATCH(W$1,Exported!$1:$1,0))</f>
        <v>#N/A</v>
      </c>
      <c r="X99" s="118"/>
      <c r="Y99" s="119" t="e">
        <f>INDEX(Exported!$1:$1048576,MATCH($A99,Exported!$D:$D,0),MATCH(Y$1,Exported!$1:$1,0))</f>
        <v>#N/A</v>
      </c>
      <c r="Z99" s="120"/>
      <c r="AA99" s="121"/>
      <c r="AB99" s="121" t="s">
        <v>3376</v>
      </c>
      <c r="AC99" s="117" t="e">
        <f>INDEX(Exported!$1:$1048576,MATCH($A99,Exported!$D:$D,0),MATCH(AC$1,Exported!$1:$1,0))</f>
        <v>#N/A</v>
      </c>
    </row>
    <row r="100" spans="1:29" s="111" customFormat="1" ht="14.25" hidden="1" customHeight="1" x14ac:dyDescent="0.25">
      <c r="A100" s="104">
        <v>10017869214</v>
      </c>
      <c r="B100" s="105" t="str">
        <f>INDEX(Exported!$1:$1048576,MATCH($A100,Exported!E:E,0),MATCH(B$1,Exported!$1:$1,0))</f>
        <v>سلفون استرچ صنعتی (اسباب کشی و بسته بندی لوازم) | عرض رول: 150 سانت | طول: 750 متر</v>
      </c>
      <c r="C100" s="106">
        <v>10017869201</v>
      </c>
      <c r="D100" s="107">
        <f>VLOOKUP(C100,PriceRelations!A:D,4,FALSE)</f>
        <v>290000</v>
      </c>
      <c r="E100" s="108">
        <v>30</v>
      </c>
      <c r="F100" s="109"/>
      <c r="G100" s="183">
        <v>1</v>
      </c>
      <c r="H100" s="111" t="s">
        <v>93</v>
      </c>
      <c r="I100" s="110">
        <f t="shared" si="4"/>
        <v>8700000</v>
      </c>
      <c r="J100" s="112">
        <v>30</v>
      </c>
      <c r="K100" s="113"/>
      <c r="L100" s="113"/>
      <c r="M100" s="154">
        <v>0.33</v>
      </c>
      <c r="N100" s="148" t="str">
        <f>INDEX(Exported!$1:$1048576,MATCH($A100,Exported!E:E,0),MATCH(N$1,Exported!$1:$1,0))</f>
        <v>12070000</v>
      </c>
      <c r="O100" s="114">
        <f t="shared" si="5"/>
        <v>11575000</v>
      </c>
      <c r="P100" s="115">
        <f>O100/N100</f>
        <v>0.95898922949461474</v>
      </c>
      <c r="Q100" s="116" t="e">
        <f>INDEX(Exported!$1:$1048576,MATCH($A100,Exported!$D:$D,0),MATCH(Q$1,Exported!$1:$1,0))</f>
        <v>#N/A</v>
      </c>
      <c r="R100" s="117" t="e">
        <f>INDEX(Exported!$1:$1048576,MATCH($A100,Exported!$D:$D,0),MATCH(R$1,Exported!$1:$1,0))</f>
        <v>#N/A</v>
      </c>
      <c r="S100" s="117" t="e">
        <f>INDEX(Exported!$1:$1048576,MATCH($A100,Exported!$D:$D,0),MATCH(S$1,Exported!$1:$1,0))</f>
        <v>#N/A</v>
      </c>
      <c r="T100" s="117" t="e">
        <f>INDEX(Exported!$1:$1048576,MATCH($A100,Exported!$D:$D,0),MATCH(T$1,Exported!$1:$1,0))</f>
        <v>#N/A</v>
      </c>
      <c r="U100" s="117" t="e">
        <f>INDEX(Exported!$1:$1048576,MATCH($A100,Exported!$D:$D,0),MATCH(U$1,Exported!$1:$1,0))</f>
        <v>#N/A</v>
      </c>
      <c r="V100" s="117" t="e">
        <f>INDEX(Exported!$1:$1048576,MATCH($A100,Exported!$D:$D,0),MATCH(V$1,Exported!$1:$1,0))</f>
        <v>#N/A</v>
      </c>
      <c r="W100" s="117" t="e">
        <f>INDEX(Exported!$1:$1048576,MATCH($A100,Exported!$D:$D,0),MATCH(W$1,Exported!$1:$1,0))</f>
        <v>#N/A</v>
      </c>
      <c r="X100" s="118"/>
      <c r="Y100" s="119" t="e">
        <f>INDEX(Exported!$1:$1048576,MATCH($A100,Exported!$D:$D,0),MATCH(Y$1,Exported!$1:$1,0))</f>
        <v>#N/A</v>
      </c>
      <c r="Z100" s="120"/>
      <c r="AA100" s="121"/>
      <c r="AB100" s="121" t="s">
        <v>3376</v>
      </c>
      <c r="AC100" s="117" t="e">
        <f>INDEX(Exported!$1:$1048576,MATCH($A100,Exported!$D:$D,0),MATCH(AC$1,Exported!$1:$1,0))</f>
        <v>#N/A</v>
      </c>
    </row>
    <row r="101" spans="1:29" s="93" customFormat="1" ht="14.25" hidden="1" customHeight="1" x14ac:dyDescent="0.25">
      <c r="A101" s="86">
        <v>10017870266</v>
      </c>
      <c r="B101" s="87" t="str">
        <f>INDEX(Exported!$1:$1048576,MATCH($A101,Exported!E:E,0),MATCH(B$1,Exported!$1:$1,0))</f>
        <v>سلفون پشت صدفی لبه ساده | عرض 10 * طول 15 | بسته 1 کیلویی</v>
      </c>
      <c r="C101" s="88">
        <v>10017870266</v>
      </c>
      <c r="D101" s="89">
        <f>VLOOKUP(C101,PriceRelations!A:D,4,FALSE)</f>
        <v>900000</v>
      </c>
      <c r="E101" s="90">
        <v>1</v>
      </c>
      <c r="F101" s="91"/>
      <c r="G101" s="182">
        <v>1</v>
      </c>
      <c r="H101" s="93" t="s">
        <v>93</v>
      </c>
      <c r="I101" s="92">
        <f t="shared" si="4"/>
        <v>900000</v>
      </c>
      <c r="J101" s="94">
        <v>1</v>
      </c>
      <c r="K101" s="95"/>
      <c r="L101" s="95"/>
      <c r="M101" s="153">
        <v>0.3</v>
      </c>
      <c r="N101" s="147" t="str">
        <f>INDEX(Exported!$1:$1048576,MATCH($A101,Exported!E:E,0),MATCH(N$1,Exported!$1:$1,0))</f>
        <v>1144000</v>
      </c>
      <c r="O101" s="96">
        <f t="shared" si="5"/>
        <v>1170000</v>
      </c>
      <c r="P101" s="97">
        <f t="shared" si="3"/>
        <v>1.0227272727272727</v>
      </c>
      <c r="Q101" s="98" t="e">
        <f>INDEX(Exported!$1:$1048576,MATCH($A101,Exported!$D:$D,0),MATCH(Q$1,Exported!$1:$1,0))</f>
        <v>#N/A</v>
      </c>
      <c r="R101" s="99" t="e">
        <f>INDEX(Exported!$1:$1048576,MATCH($A101,Exported!$D:$D,0),MATCH(R$1,Exported!$1:$1,0))</f>
        <v>#N/A</v>
      </c>
      <c r="S101" s="99" t="e">
        <f>INDEX(Exported!$1:$1048576,MATCH($A101,Exported!$D:$D,0),MATCH(S$1,Exported!$1:$1,0))</f>
        <v>#N/A</v>
      </c>
      <c r="T101" s="99" t="e">
        <f>INDEX(Exported!$1:$1048576,MATCH($A101,Exported!$D:$D,0),MATCH(T$1,Exported!$1:$1,0))</f>
        <v>#N/A</v>
      </c>
      <c r="U101" s="99" t="e">
        <f>INDEX(Exported!$1:$1048576,MATCH($A101,Exported!$D:$D,0),MATCH(U$1,Exported!$1:$1,0))</f>
        <v>#N/A</v>
      </c>
      <c r="V101" s="99" t="e">
        <f>INDEX(Exported!$1:$1048576,MATCH($A101,Exported!$D:$D,0),MATCH(V$1,Exported!$1:$1,0))</f>
        <v>#N/A</v>
      </c>
      <c r="W101" s="99" t="e">
        <f>INDEX(Exported!$1:$1048576,MATCH($A101,Exported!$D:$D,0),MATCH(W$1,Exported!$1:$1,0))</f>
        <v>#N/A</v>
      </c>
      <c r="X101" s="100"/>
      <c r="Y101" s="101" t="e">
        <f>INDEX(Exported!$1:$1048576,MATCH($A101,Exported!$D:$D,0),MATCH(Y$1,Exported!$1:$1,0))</f>
        <v>#N/A</v>
      </c>
      <c r="Z101" s="102"/>
      <c r="AA101" s="103"/>
      <c r="AB101" s="103" t="s">
        <v>3377</v>
      </c>
      <c r="AC101" s="99" t="e">
        <f>INDEX(Exported!$1:$1048576,MATCH($A101,Exported!$D:$D,0),MATCH(AC$1,Exported!$1:$1,0))</f>
        <v>#N/A</v>
      </c>
    </row>
    <row r="102" spans="1:29" s="111" customFormat="1" ht="14.25" hidden="1" customHeight="1" x14ac:dyDescent="0.25">
      <c r="A102" s="104">
        <v>10017870268</v>
      </c>
      <c r="B102" s="105" t="str">
        <f>INDEX(Exported!$1:$1048576,MATCH($A102,Exported!E:E,0),MATCH(B$1,Exported!$1:$1,0))</f>
        <v>سلفون پشت صدفی لبه ساده | عرض 13 * طول 18 | بسته 1 کیلویی</v>
      </c>
      <c r="C102" s="106">
        <v>10017870266</v>
      </c>
      <c r="D102" s="107">
        <f>VLOOKUP(C102,PriceRelations!A:D,4,FALSE)</f>
        <v>900000</v>
      </c>
      <c r="E102" s="108">
        <v>1</v>
      </c>
      <c r="F102" s="109"/>
      <c r="G102" s="183">
        <v>1</v>
      </c>
      <c r="H102" s="111" t="s">
        <v>93</v>
      </c>
      <c r="I102" s="110">
        <f t="shared" si="4"/>
        <v>900000</v>
      </c>
      <c r="J102" s="112">
        <v>1</v>
      </c>
      <c r="K102" s="113"/>
      <c r="L102" s="113"/>
      <c r="M102" s="154">
        <v>0.3</v>
      </c>
      <c r="N102" s="148" t="str">
        <f>INDEX(Exported!$1:$1048576,MATCH($A102,Exported!E:E,0),MATCH(N$1,Exported!$1:$1,0))</f>
        <v>1144000</v>
      </c>
      <c r="O102" s="114">
        <f t="shared" si="5"/>
        <v>1170000</v>
      </c>
      <c r="P102" s="115">
        <f t="shared" si="3"/>
        <v>1.0227272727272727</v>
      </c>
      <c r="Q102" s="116" t="e">
        <f>INDEX(Exported!$1:$1048576,MATCH($A102,Exported!$D:$D,0),MATCH(Q$1,Exported!$1:$1,0))</f>
        <v>#N/A</v>
      </c>
      <c r="R102" s="117" t="e">
        <f>INDEX(Exported!$1:$1048576,MATCH($A102,Exported!$D:$D,0),MATCH(R$1,Exported!$1:$1,0))</f>
        <v>#N/A</v>
      </c>
      <c r="S102" s="117" t="e">
        <f>INDEX(Exported!$1:$1048576,MATCH($A102,Exported!$D:$D,0),MATCH(S$1,Exported!$1:$1,0))</f>
        <v>#N/A</v>
      </c>
      <c r="T102" s="117" t="e">
        <f>INDEX(Exported!$1:$1048576,MATCH($A102,Exported!$D:$D,0),MATCH(T$1,Exported!$1:$1,0))</f>
        <v>#N/A</v>
      </c>
      <c r="U102" s="117" t="e">
        <f>INDEX(Exported!$1:$1048576,MATCH($A102,Exported!$D:$D,0),MATCH(U$1,Exported!$1:$1,0))</f>
        <v>#N/A</v>
      </c>
      <c r="V102" s="117" t="e">
        <f>INDEX(Exported!$1:$1048576,MATCH($A102,Exported!$D:$D,0),MATCH(V$1,Exported!$1:$1,0))</f>
        <v>#N/A</v>
      </c>
      <c r="W102" s="117" t="e">
        <f>INDEX(Exported!$1:$1048576,MATCH($A102,Exported!$D:$D,0),MATCH(W$1,Exported!$1:$1,0))</f>
        <v>#N/A</v>
      </c>
      <c r="X102" s="118"/>
      <c r="Y102" s="119" t="e">
        <f>INDEX(Exported!$1:$1048576,MATCH($A102,Exported!$D:$D,0),MATCH(Y$1,Exported!$1:$1,0))</f>
        <v>#N/A</v>
      </c>
      <c r="Z102" s="120"/>
      <c r="AA102" s="121"/>
      <c r="AB102" s="121" t="s">
        <v>3377</v>
      </c>
      <c r="AC102" s="117" t="e">
        <f>INDEX(Exported!$1:$1048576,MATCH($A102,Exported!$D:$D,0),MATCH(AC$1,Exported!$1:$1,0))</f>
        <v>#N/A</v>
      </c>
    </row>
    <row r="103" spans="1:29" s="111" customFormat="1" ht="14.25" hidden="1" customHeight="1" x14ac:dyDescent="0.25">
      <c r="A103" s="104">
        <v>10017870270</v>
      </c>
      <c r="B103" s="105" t="str">
        <f>INDEX(Exported!$1:$1048576,MATCH($A103,Exported!E:E,0),MATCH(B$1,Exported!$1:$1,0))</f>
        <v>سلفون پشت صدفی لبه ساده | عرض 15 * طول 20 | بسته 1 کیلویی</v>
      </c>
      <c r="C103" s="106">
        <v>10017870270</v>
      </c>
      <c r="D103" s="107">
        <f>VLOOKUP(C103,PriceRelations!A:D,4,FALSE)</f>
        <v>830000</v>
      </c>
      <c r="E103" s="108">
        <v>1</v>
      </c>
      <c r="F103" s="109"/>
      <c r="G103" s="183">
        <v>1</v>
      </c>
      <c r="H103" s="111" t="s">
        <v>93</v>
      </c>
      <c r="I103" s="110">
        <f t="shared" si="4"/>
        <v>830000</v>
      </c>
      <c r="J103" s="112">
        <v>1</v>
      </c>
      <c r="K103" s="113"/>
      <c r="L103" s="113"/>
      <c r="M103" s="154">
        <v>0.3</v>
      </c>
      <c r="N103" s="148" t="str">
        <f>INDEX(Exported!$1:$1048576,MATCH($A103,Exported!E:E,0),MATCH(N$1,Exported!$1:$1,0))</f>
        <v>1079000</v>
      </c>
      <c r="O103" s="114">
        <f t="shared" si="5"/>
        <v>1079000</v>
      </c>
      <c r="P103" s="115">
        <f>O103/N103</f>
        <v>1</v>
      </c>
      <c r="Q103" s="116" t="e">
        <f>INDEX(Exported!$1:$1048576,MATCH($A103,Exported!$D:$D,0),MATCH(Q$1,Exported!$1:$1,0))</f>
        <v>#N/A</v>
      </c>
      <c r="R103" s="117" t="e">
        <f>INDEX(Exported!$1:$1048576,MATCH($A103,Exported!$D:$D,0),MATCH(R$1,Exported!$1:$1,0))</f>
        <v>#N/A</v>
      </c>
      <c r="S103" s="117" t="e">
        <f>INDEX(Exported!$1:$1048576,MATCH($A103,Exported!$D:$D,0),MATCH(S$1,Exported!$1:$1,0))</f>
        <v>#N/A</v>
      </c>
      <c r="T103" s="117" t="e">
        <f>INDEX(Exported!$1:$1048576,MATCH($A103,Exported!$D:$D,0),MATCH(T$1,Exported!$1:$1,0))</f>
        <v>#N/A</v>
      </c>
      <c r="U103" s="117" t="e">
        <f>INDEX(Exported!$1:$1048576,MATCH($A103,Exported!$D:$D,0),MATCH(U$1,Exported!$1:$1,0))</f>
        <v>#N/A</v>
      </c>
      <c r="V103" s="117" t="e">
        <f>INDEX(Exported!$1:$1048576,MATCH($A103,Exported!$D:$D,0),MATCH(V$1,Exported!$1:$1,0))</f>
        <v>#N/A</v>
      </c>
      <c r="W103" s="117" t="e">
        <f>INDEX(Exported!$1:$1048576,MATCH($A103,Exported!$D:$D,0),MATCH(W$1,Exported!$1:$1,0))</f>
        <v>#N/A</v>
      </c>
      <c r="X103" s="118"/>
      <c r="Y103" s="119" t="e">
        <f>INDEX(Exported!$1:$1048576,MATCH($A103,Exported!$D:$D,0),MATCH(Y$1,Exported!$1:$1,0))</f>
        <v>#N/A</v>
      </c>
      <c r="Z103" s="120"/>
      <c r="AA103" s="121"/>
      <c r="AB103" s="121" t="s">
        <v>3377</v>
      </c>
      <c r="AC103" s="117" t="e">
        <f>INDEX(Exported!$1:$1048576,MATCH($A103,Exported!$D:$D,0),MATCH(AC$1,Exported!$1:$1,0))</f>
        <v>#N/A</v>
      </c>
    </row>
    <row r="104" spans="1:29" s="111" customFormat="1" ht="14.25" hidden="1" customHeight="1" x14ac:dyDescent="0.25">
      <c r="A104" s="104">
        <v>10017870272</v>
      </c>
      <c r="B104" s="105" t="str">
        <f>INDEX(Exported!$1:$1048576,MATCH($A104,Exported!E:E,0),MATCH(B$1,Exported!$1:$1,0))</f>
        <v>سلفون پشت صدفی لبه ساده | عرض 15 * طول 25 | بسته 1 کیلویی</v>
      </c>
      <c r="C104" s="106">
        <v>10017870270</v>
      </c>
      <c r="D104" s="107">
        <f>VLOOKUP(C104,PriceRelations!A:D,4,FALSE)</f>
        <v>830000</v>
      </c>
      <c r="E104" s="108">
        <v>1</v>
      </c>
      <c r="F104" s="109"/>
      <c r="G104" s="183">
        <v>1</v>
      </c>
      <c r="H104" s="111" t="s">
        <v>93</v>
      </c>
      <c r="I104" s="110">
        <f t="shared" si="4"/>
        <v>830000</v>
      </c>
      <c r="J104" s="112">
        <v>1</v>
      </c>
      <c r="K104" s="113"/>
      <c r="L104" s="113"/>
      <c r="M104" s="154">
        <v>0.3</v>
      </c>
      <c r="N104" s="148" t="str">
        <f>INDEX(Exported!$1:$1048576,MATCH($A104,Exported!E:E,0),MATCH(N$1,Exported!$1:$1,0))</f>
        <v>1079000</v>
      </c>
      <c r="O104" s="114">
        <f t="shared" si="5"/>
        <v>1079000</v>
      </c>
      <c r="P104" s="115">
        <f>O104/N104</f>
        <v>1</v>
      </c>
      <c r="Q104" s="116" t="e">
        <f>INDEX(Exported!$1:$1048576,MATCH($A104,Exported!$D:$D,0),MATCH(Q$1,Exported!$1:$1,0))</f>
        <v>#N/A</v>
      </c>
      <c r="R104" s="117" t="e">
        <f>INDEX(Exported!$1:$1048576,MATCH($A104,Exported!$D:$D,0),MATCH(R$1,Exported!$1:$1,0))</f>
        <v>#N/A</v>
      </c>
      <c r="S104" s="117" t="e">
        <f>INDEX(Exported!$1:$1048576,MATCH($A104,Exported!$D:$D,0),MATCH(S$1,Exported!$1:$1,0))</f>
        <v>#N/A</v>
      </c>
      <c r="T104" s="117" t="e">
        <f>INDEX(Exported!$1:$1048576,MATCH($A104,Exported!$D:$D,0),MATCH(T$1,Exported!$1:$1,0))</f>
        <v>#N/A</v>
      </c>
      <c r="U104" s="117" t="e">
        <f>INDEX(Exported!$1:$1048576,MATCH($A104,Exported!$D:$D,0),MATCH(U$1,Exported!$1:$1,0))</f>
        <v>#N/A</v>
      </c>
      <c r="V104" s="117" t="e">
        <f>INDEX(Exported!$1:$1048576,MATCH($A104,Exported!$D:$D,0),MATCH(V$1,Exported!$1:$1,0))</f>
        <v>#N/A</v>
      </c>
      <c r="W104" s="117" t="e">
        <f>INDEX(Exported!$1:$1048576,MATCH($A104,Exported!$D:$D,0),MATCH(W$1,Exported!$1:$1,0))</f>
        <v>#N/A</v>
      </c>
      <c r="X104" s="118"/>
      <c r="Y104" s="119" t="e">
        <f>INDEX(Exported!$1:$1048576,MATCH($A104,Exported!$D:$D,0),MATCH(Y$1,Exported!$1:$1,0))</f>
        <v>#N/A</v>
      </c>
      <c r="Z104" s="120"/>
      <c r="AA104" s="121"/>
      <c r="AB104" s="121" t="s">
        <v>3377</v>
      </c>
      <c r="AC104" s="117" t="e">
        <f>INDEX(Exported!$1:$1048576,MATCH($A104,Exported!$D:$D,0),MATCH(AC$1,Exported!$1:$1,0))</f>
        <v>#N/A</v>
      </c>
    </row>
    <row r="105" spans="1:29" s="111" customFormat="1" ht="14.25" hidden="1" customHeight="1" x14ac:dyDescent="0.25">
      <c r="A105" s="104">
        <v>10017870284</v>
      </c>
      <c r="B105" s="105" t="str">
        <f>INDEX(Exported!$1:$1048576,MATCH($A105,Exported!E:E,0),MATCH(B$1,Exported!$1:$1,0))</f>
        <v>سلفون پشت صدفی لبه ساده | عرض 15 * طول 40 | بسته 1 کیلویی</v>
      </c>
      <c r="C105" s="106">
        <v>10017870284</v>
      </c>
      <c r="D105" s="107">
        <f>VLOOKUP(C105,PriceRelations!A:D,4,FALSE)</f>
        <v>850000</v>
      </c>
      <c r="E105" s="108">
        <v>1</v>
      </c>
      <c r="F105" s="109"/>
      <c r="G105" s="183">
        <v>1</v>
      </c>
      <c r="H105" s="111" t="s">
        <v>93</v>
      </c>
      <c r="I105" s="110">
        <f t="shared" si="4"/>
        <v>850000</v>
      </c>
      <c r="J105" s="112">
        <v>1</v>
      </c>
      <c r="K105" s="113"/>
      <c r="L105" s="113"/>
      <c r="M105" s="154">
        <v>0.3</v>
      </c>
      <c r="N105" s="148" t="str">
        <f>INDEX(Exported!$1:$1048576,MATCH($A105,Exported!E:E,0),MATCH(N$1,Exported!$1:$1,0))</f>
        <v>1105000</v>
      </c>
      <c r="O105" s="114">
        <f t="shared" si="5"/>
        <v>1105000</v>
      </c>
      <c r="P105" s="115">
        <f>O105/N105</f>
        <v>1</v>
      </c>
      <c r="Q105" s="116" t="e">
        <f>INDEX(Exported!$1:$1048576,MATCH($A105,Exported!$D:$D,0),MATCH(Q$1,Exported!$1:$1,0))</f>
        <v>#N/A</v>
      </c>
      <c r="R105" s="117" t="e">
        <f>INDEX(Exported!$1:$1048576,MATCH($A105,Exported!$D:$D,0),MATCH(R$1,Exported!$1:$1,0))</f>
        <v>#N/A</v>
      </c>
      <c r="S105" s="117" t="e">
        <f>INDEX(Exported!$1:$1048576,MATCH($A105,Exported!$D:$D,0),MATCH(S$1,Exported!$1:$1,0))</f>
        <v>#N/A</v>
      </c>
      <c r="T105" s="117" t="e">
        <f>INDEX(Exported!$1:$1048576,MATCH($A105,Exported!$D:$D,0),MATCH(T$1,Exported!$1:$1,0))</f>
        <v>#N/A</v>
      </c>
      <c r="U105" s="117" t="e">
        <f>INDEX(Exported!$1:$1048576,MATCH($A105,Exported!$D:$D,0),MATCH(U$1,Exported!$1:$1,0))</f>
        <v>#N/A</v>
      </c>
      <c r="V105" s="117" t="e">
        <f>INDEX(Exported!$1:$1048576,MATCH($A105,Exported!$D:$D,0),MATCH(V$1,Exported!$1:$1,0))</f>
        <v>#N/A</v>
      </c>
      <c r="W105" s="117" t="e">
        <f>INDEX(Exported!$1:$1048576,MATCH($A105,Exported!$D:$D,0),MATCH(W$1,Exported!$1:$1,0))</f>
        <v>#N/A</v>
      </c>
      <c r="X105" s="118"/>
      <c r="Y105" s="119" t="e">
        <f>INDEX(Exported!$1:$1048576,MATCH($A105,Exported!$D:$D,0),MATCH(Y$1,Exported!$1:$1,0))</f>
        <v>#N/A</v>
      </c>
      <c r="Z105" s="120"/>
      <c r="AA105" s="121"/>
      <c r="AB105" s="121" t="s">
        <v>3377</v>
      </c>
      <c r="AC105" s="117" t="e">
        <f>INDEX(Exported!$1:$1048576,MATCH($A105,Exported!$D:$D,0),MATCH(AC$1,Exported!$1:$1,0))</f>
        <v>#N/A</v>
      </c>
    </row>
    <row r="106" spans="1:29" s="111" customFormat="1" ht="14.25" hidden="1" customHeight="1" x14ac:dyDescent="0.25">
      <c r="A106" s="104">
        <v>10017870286</v>
      </c>
      <c r="B106" s="105" t="str">
        <f>INDEX(Exported!$1:$1048576,MATCH($A106,Exported!E:E,0),MATCH(B$1,Exported!$1:$1,0))</f>
        <v>سلفون پشت صدفی لبه ساده | عرض 13 * طول 30 | بسته 1 کیلویی</v>
      </c>
      <c r="C106" s="106">
        <v>10017870284</v>
      </c>
      <c r="D106" s="107">
        <f>VLOOKUP(C106,PriceRelations!A:D,4,FALSE)</f>
        <v>850000</v>
      </c>
      <c r="E106" s="108">
        <v>1</v>
      </c>
      <c r="F106" s="109"/>
      <c r="G106" s="183">
        <v>1</v>
      </c>
      <c r="H106" s="111" t="s">
        <v>93</v>
      </c>
      <c r="I106" s="110">
        <f t="shared" si="4"/>
        <v>850000</v>
      </c>
      <c r="J106" s="112">
        <v>1</v>
      </c>
      <c r="K106" s="113"/>
      <c r="L106" s="113"/>
      <c r="M106" s="154">
        <v>0.3</v>
      </c>
      <c r="N106" s="148" t="str">
        <f>INDEX(Exported!$1:$1048576,MATCH($A106,Exported!E:E,0),MATCH(N$1,Exported!$1:$1,0))</f>
        <v>1105000</v>
      </c>
      <c r="O106" s="114">
        <f t="shared" si="5"/>
        <v>1105000</v>
      </c>
      <c r="P106" s="115">
        <f t="shared" si="3"/>
        <v>1</v>
      </c>
      <c r="Q106" s="116" t="e">
        <f>INDEX(Exported!$1:$1048576,MATCH($A106,Exported!$D:$D,0),MATCH(Q$1,Exported!$1:$1,0))</f>
        <v>#N/A</v>
      </c>
      <c r="R106" s="117" t="e">
        <f>INDEX(Exported!$1:$1048576,MATCH($A106,Exported!$D:$D,0),MATCH(R$1,Exported!$1:$1,0))</f>
        <v>#N/A</v>
      </c>
      <c r="S106" s="117" t="e">
        <f>INDEX(Exported!$1:$1048576,MATCH($A106,Exported!$D:$D,0),MATCH(S$1,Exported!$1:$1,0))</f>
        <v>#N/A</v>
      </c>
      <c r="T106" s="117" t="e">
        <f>INDEX(Exported!$1:$1048576,MATCH($A106,Exported!$D:$D,0),MATCH(T$1,Exported!$1:$1,0))</f>
        <v>#N/A</v>
      </c>
      <c r="U106" s="117" t="e">
        <f>INDEX(Exported!$1:$1048576,MATCH($A106,Exported!$D:$D,0),MATCH(U$1,Exported!$1:$1,0))</f>
        <v>#N/A</v>
      </c>
      <c r="V106" s="117" t="e">
        <f>INDEX(Exported!$1:$1048576,MATCH($A106,Exported!$D:$D,0),MATCH(V$1,Exported!$1:$1,0))</f>
        <v>#N/A</v>
      </c>
      <c r="W106" s="117" t="e">
        <f>INDEX(Exported!$1:$1048576,MATCH($A106,Exported!$D:$D,0),MATCH(W$1,Exported!$1:$1,0))</f>
        <v>#N/A</v>
      </c>
      <c r="X106" s="118"/>
      <c r="Y106" s="119" t="e">
        <f>INDEX(Exported!$1:$1048576,MATCH($A106,Exported!$D:$D,0),MATCH(Y$1,Exported!$1:$1,0))</f>
        <v>#N/A</v>
      </c>
      <c r="Z106" s="120"/>
      <c r="AA106" s="121"/>
      <c r="AB106" s="121" t="s">
        <v>3377</v>
      </c>
      <c r="AC106" s="117" t="e">
        <f>INDEX(Exported!$1:$1048576,MATCH($A106,Exported!$D:$D,0),MATCH(AC$1,Exported!$1:$1,0))</f>
        <v>#N/A</v>
      </c>
    </row>
    <row r="107" spans="1:29" s="111" customFormat="1" ht="14.25" hidden="1" customHeight="1" x14ac:dyDescent="0.25">
      <c r="A107" s="104">
        <v>10017870288</v>
      </c>
      <c r="B107" s="105" t="str">
        <f>INDEX(Exported!$1:$1048576,MATCH($A107,Exported!E:E,0),MATCH(B$1,Exported!$1:$1,0))</f>
        <v>سلفون پشت صدفی لبه ساده | عرض 14 * طول 30 | بسته 1 کیلویی</v>
      </c>
      <c r="C107" s="106">
        <v>10017870284</v>
      </c>
      <c r="D107" s="107">
        <f>VLOOKUP(C107,PriceRelations!A:D,4,FALSE)</f>
        <v>850000</v>
      </c>
      <c r="E107" s="108">
        <v>1</v>
      </c>
      <c r="F107" s="109"/>
      <c r="G107" s="183">
        <v>1</v>
      </c>
      <c r="H107" s="111" t="s">
        <v>93</v>
      </c>
      <c r="I107" s="110">
        <f t="shared" si="4"/>
        <v>850000</v>
      </c>
      <c r="J107" s="112">
        <v>1</v>
      </c>
      <c r="K107" s="113"/>
      <c r="L107" s="113"/>
      <c r="M107" s="154">
        <v>0.3</v>
      </c>
      <c r="N107" s="148" t="str">
        <f>INDEX(Exported!$1:$1048576,MATCH($A107,Exported!E:E,0),MATCH(N$1,Exported!$1:$1,0))</f>
        <v>1105000</v>
      </c>
      <c r="O107" s="114">
        <f t="shared" si="5"/>
        <v>1105000</v>
      </c>
      <c r="P107" s="115">
        <f t="shared" si="3"/>
        <v>1</v>
      </c>
      <c r="Q107" s="116" t="e">
        <f>INDEX(Exported!$1:$1048576,MATCH($A107,Exported!$D:$D,0),MATCH(Q$1,Exported!$1:$1,0))</f>
        <v>#N/A</v>
      </c>
      <c r="R107" s="117" t="e">
        <f>INDEX(Exported!$1:$1048576,MATCH($A107,Exported!$D:$D,0),MATCH(R$1,Exported!$1:$1,0))</f>
        <v>#N/A</v>
      </c>
      <c r="S107" s="117" t="e">
        <f>INDEX(Exported!$1:$1048576,MATCH($A107,Exported!$D:$D,0),MATCH(S$1,Exported!$1:$1,0))</f>
        <v>#N/A</v>
      </c>
      <c r="T107" s="117" t="e">
        <f>INDEX(Exported!$1:$1048576,MATCH($A107,Exported!$D:$D,0),MATCH(T$1,Exported!$1:$1,0))</f>
        <v>#N/A</v>
      </c>
      <c r="U107" s="117" t="e">
        <f>INDEX(Exported!$1:$1048576,MATCH($A107,Exported!$D:$D,0),MATCH(U$1,Exported!$1:$1,0))</f>
        <v>#N/A</v>
      </c>
      <c r="V107" s="117" t="e">
        <f>INDEX(Exported!$1:$1048576,MATCH($A107,Exported!$D:$D,0),MATCH(V$1,Exported!$1:$1,0))</f>
        <v>#N/A</v>
      </c>
      <c r="W107" s="117" t="e">
        <f>INDEX(Exported!$1:$1048576,MATCH($A107,Exported!$D:$D,0),MATCH(W$1,Exported!$1:$1,0))</f>
        <v>#N/A</v>
      </c>
      <c r="X107" s="118"/>
      <c r="Y107" s="119" t="e">
        <f>INDEX(Exported!$1:$1048576,MATCH($A107,Exported!$D:$D,0),MATCH(Y$1,Exported!$1:$1,0))</f>
        <v>#N/A</v>
      </c>
      <c r="Z107" s="120"/>
      <c r="AA107" s="121"/>
      <c r="AB107" s="121" t="s">
        <v>3377</v>
      </c>
      <c r="AC107" s="117" t="e">
        <f>INDEX(Exported!$1:$1048576,MATCH($A107,Exported!$D:$D,0),MATCH(AC$1,Exported!$1:$1,0))</f>
        <v>#N/A</v>
      </c>
    </row>
    <row r="108" spans="1:29" s="111" customFormat="1" ht="14.25" hidden="1" customHeight="1" x14ac:dyDescent="0.25">
      <c r="A108" s="104">
        <v>10017870292</v>
      </c>
      <c r="B108" s="105" t="str">
        <f>INDEX(Exported!$1:$1048576,MATCH($A108,Exported!E:E,0),MATCH(B$1,Exported!$1:$1,0))</f>
        <v>سلفون پشت صدفی لبه ساده | عرض 15 * طول 40 | بسته 1 کیلویی</v>
      </c>
      <c r="C108" s="106">
        <v>10017870284</v>
      </c>
      <c r="D108" s="107">
        <f>VLOOKUP(C108,PriceRelations!A:D,4,FALSE)</f>
        <v>850000</v>
      </c>
      <c r="E108" s="108">
        <v>1</v>
      </c>
      <c r="F108" s="109"/>
      <c r="G108" s="183">
        <v>1</v>
      </c>
      <c r="H108" s="111" t="s">
        <v>93</v>
      </c>
      <c r="I108" s="110">
        <f t="shared" si="4"/>
        <v>850000</v>
      </c>
      <c r="J108" s="112">
        <v>1</v>
      </c>
      <c r="K108" s="113"/>
      <c r="L108" s="113"/>
      <c r="M108" s="154">
        <v>0.3</v>
      </c>
      <c r="N108" s="148" t="str">
        <f>INDEX(Exported!$1:$1048576,MATCH($A108,Exported!E:E,0),MATCH(N$1,Exported!$1:$1,0))</f>
        <v>1105000</v>
      </c>
      <c r="O108" s="114">
        <f t="shared" si="5"/>
        <v>1105000</v>
      </c>
      <c r="P108" s="115">
        <f>O108/N108</f>
        <v>1</v>
      </c>
      <c r="Q108" s="116" t="e">
        <f>INDEX(Exported!$1:$1048576,MATCH($A108,Exported!$D:$D,0),MATCH(Q$1,Exported!$1:$1,0))</f>
        <v>#N/A</v>
      </c>
      <c r="R108" s="117" t="e">
        <f>INDEX(Exported!$1:$1048576,MATCH($A108,Exported!$D:$D,0),MATCH(R$1,Exported!$1:$1,0))</f>
        <v>#N/A</v>
      </c>
      <c r="S108" s="117" t="e">
        <f>INDEX(Exported!$1:$1048576,MATCH($A108,Exported!$D:$D,0),MATCH(S$1,Exported!$1:$1,0))</f>
        <v>#N/A</v>
      </c>
      <c r="T108" s="117" t="e">
        <f>INDEX(Exported!$1:$1048576,MATCH($A108,Exported!$D:$D,0),MATCH(T$1,Exported!$1:$1,0))</f>
        <v>#N/A</v>
      </c>
      <c r="U108" s="117" t="e">
        <f>INDEX(Exported!$1:$1048576,MATCH($A108,Exported!$D:$D,0),MATCH(U$1,Exported!$1:$1,0))</f>
        <v>#N/A</v>
      </c>
      <c r="V108" s="117" t="e">
        <f>INDEX(Exported!$1:$1048576,MATCH($A108,Exported!$D:$D,0),MATCH(V$1,Exported!$1:$1,0))</f>
        <v>#N/A</v>
      </c>
      <c r="W108" s="117" t="e">
        <f>INDEX(Exported!$1:$1048576,MATCH($A108,Exported!$D:$D,0),MATCH(W$1,Exported!$1:$1,0))</f>
        <v>#N/A</v>
      </c>
      <c r="X108" s="118"/>
      <c r="Y108" s="119" t="e">
        <f>INDEX(Exported!$1:$1048576,MATCH($A108,Exported!$D:$D,0),MATCH(Y$1,Exported!$1:$1,0))</f>
        <v>#N/A</v>
      </c>
      <c r="Z108" s="120"/>
      <c r="AA108" s="121"/>
      <c r="AB108" s="121" t="s">
        <v>3377</v>
      </c>
      <c r="AC108" s="117" t="e">
        <f>INDEX(Exported!$1:$1048576,MATCH($A108,Exported!$D:$D,0),MATCH(AC$1,Exported!$1:$1,0))</f>
        <v>#N/A</v>
      </c>
    </row>
    <row r="109" spans="1:29" s="111" customFormat="1" ht="14.25" hidden="1" customHeight="1" x14ac:dyDescent="0.25">
      <c r="A109" s="104">
        <v>10017870290</v>
      </c>
      <c r="B109" s="105" t="str">
        <f>INDEX(Exported!$1:$1048576,MATCH($A109,Exported!E:E,0),MATCH(B$1,Exported!$1:$1,0))</f>
        <v>سلفون پشت صدفی لبه ساده | عرض 15 * طول 30 | بسته 1 کیلویی</v>
      </c>
      <c r="C109" s="106">
        <v>10017870284</v>
      </c>
      <c r="D109" s="107">
        <f>VLOOKUP(C109,PriceRelations!A:D,4,FALSE)</f>
        <v>850000</v>
      </c>
      <c r="E109" s="108">
        <v>1</v>
      </c>
      <c r="F109" s="109"/>
      <c r="G109" s="183">
        <v>1</v>
      </c>
      <c r="H109" s="111" t="s">
        <v>93</v>
      </c>
      <c r="I109" s="110">
        <f t="shared" si="4"/>
        <v>850000</v>
      </c>
      <c r="J109" s="112">
        <v>1</v>
      </c>
      <c r="K109" s="113"/>
      <c r="L109" s="113"/>
      <c r="M109" s="154">
        <v>0.3</v>
      </c>
      <c r="N109" s="148" t="str">
        <f>INDEX(Exported!$1:$1048576,MATCH($A109,Exported!E:E,0),MATCH(N$1,Exported!$1:$1,0))</f>
        <v>1105000</v>
      </c>
      <c r="O109" s="114">
        <f t="shared" si="5"/>
        <v>1105000</v>
      </c>
      <c r="P109" s="115">
        <f t="shared" si="3"/>
        <v>1</v>
      </c>
      <c r="Q109" s="116" t="e">
        <f>INDEX(Exported!$1:$1048576,MATCH($A109,Exported!$D:$D,0),MATCH(Q$1,Exported!$1:$1,0))</f>
        <v>#N/A</v>
      </c>
      <c r="R109" s="117" t="e">
        <f>INDEX(Exported!$1:$1048576,MATCH($A109,Exported!$D:$D,0),MATCH(R$1,Exported!$1:$1,0))</f>
        <v>#N/A</v>
      </c>
      <c r="S109" s="117" t="e">
        <f>INDEX(Exported!$1:$1048576,MATCH($A109,Exported!$D:$D,0),MATCH(S$1,Exported!$1:$1,0))</f>
        <v>#N/A</v>
      </c>
      <c r="T109" s="117" t="e">
        <f>INDEX(Exported!$1:$1048576,MATCH($A109,Exported!$D:$D,0),MATCH(T$1,Exported!$1:$1,0))</f>
        <v>#N/A</v>
      </c>
      <c r="U109" s="117" t="e">
        <f>INDEX(Exported!$1:$1048576,MATCH($A109,Exported!$D:$D,0),MATCH(U$1,Exported!$1:$1,0))</f>
        <v>#N/A</v>
      </c>
      <c r="V109" s="117" t="e">
        <f>INDEX(Exported!$1:$1048576,MATCH($A109,Exported!$D:$D,0),MATCH(V$1,Exported!$1:$1,0))</f>
        <v>#N/A</v>
      </c>
      <c r="W109" s="117" t="e">
        <f>INDEX(Exported!$1:$1048576,MATCH($A109,Exported!$D:$D,0),MATCH(W$1,Exported!$1:$1,0))</f>
        <v>#N/A</v>
      </c>
      <c r="X109" s="118"/>
      <c r="Y109" s="119" t="e">
        <f>INDEX(Exported!$1:$1048576,MATCH($A109,Exported!$D:$D,0),MATCH(Y$1,Exported!$1:$1,0))</f>
        <v>#N/A</v>
      </c>
      <c r="Z109" s="120"/>
      <c r="AA109" s="121"/>
      <c r="AB109" s="121" t="s">
        <v>3377</v>
      </c>
      <c r="AC109" s="117" t="e">
        <f>INDEX(Exported!$1:$1048576,MATCH($A109,Exported!$D:$D,0),MATCH(AC$1,Exported!$1:$1,0))</f>
        <v>#N/A</v>
      </c>
    </row>
    <row r="110" spans="1:29" s="111" customFormat="1" ht="14.25" hidden="1" customHeight="1" x14ac:dyDescent="0.25">
      <c r="A110" s="104">
        <v>10017870274</v>
      </c>
      <c r="B110" s="105" t="str">
        <f>INDEX(Exported!$1:$1048576,MATCH($A110,Exported!E:E,0),MATCH(B$1,Exported!$1:$1,0))</f>
        <v>سلفون پشت صدفی لبه ساده | عرض 18 * طول 25 | بسته 1 کیلویی</v>
      </c>
      <c r="C110" s="106">
        <v>10017870274</v>
      </c>
      <c r="D110" s="107">
        <f>VLOOKUP(C110,PriceRelations!A:D,4,FALSE)</f>
        <v>800000</v>
      </c>
      <c r="E110" s="108">
        <v>1</v>
      </c>
      <c r="F110" s="109"/>
      <c r="G110" s="183">
        <v>1</v>
      </c>
      <c r="H110" s="111" t="s">
        <v>93</v>
      </c>
      <c r="I110" s="110">
        <f t="shared" si="4"/>
        <v>800000</v>
      </c>
      <c r="J110" s="112">
        <v>1</v>
      </c>
      <c r="K110" s="113"/>
      <c r="L110" s="113"/>
      <c r="M110" s="154">
        <v>0.3</v>
      </c>
      <c r="N110" s="148" t="str">
        <f>INDEX(Exported!$1:$1048576,MATCH($A110,Exported!E:E,0),MATCH(N$1,Exported!$1:$1,0))</f>
        <v>1040000</v>
      </c>
      <c r="O110" s="114">
        <f t="shared" si="5"/>
        <v>1040000</v>
      </c>
      <c r="P110" s="115">
        <f>O110/N110</f>
        <v>1</v>
      </c>
      <c r="Q110" s="116" t="e">
        <f>INDEX(Exported!$1:$1048576,MATCH($A110,Exported!$D:$D,0),MATCH(Q$1,Exported!$1:$1,0))</f>
        <v>#N/A</v>
      </c>
      <c r="R110" s="117" t="e">
        <f>INDEX(Exported!$1:$1048576,MATCH($A110,Exported!$D:$D,0),MATCH(R$1,Exported!$1:$1,0))</f>
        <v>#N/A</v>
      </c>
      <c r="S110" s="117" t="e">
        <f>INDEX(Exported!$1:$1048576,MATCH($A110,Exported!$D:$D,0),MATCH(S$1,Exported!$1:$1,0))</f>
        <v>#N/A</v>
      </c>
      <c r="T110" s="117" t="e">
        <f>INDEX(Exported!$1:$1048576,MATCH($A110,Exported!$D:$D,0),MATCH(T$1,Exported!$1:$1,0))</f>
        <v>#N/A</v>
      </c>
      <c r="U110" s="117" t="e">
        <f>INDEX(Exported!$1:$1048576,MATCH($A110,Exported!$D:$D,0),MATCH(U$1,Exported!$1:$1,0))</f>
        <v>#N/A</v>
      </c>
      <c r="V110" s="117" t="e">
        <f>INDEX(Exported!$1:$1048576,MATCH($A110,Exported!$D:$D,0),MATCH(V$1,Exported!$1:$1,0))</f>
        <v>#N/A</v>
      </c>
      <c r="W110" s="117" t="e">
        <f>INDEX(Exported!$1:$1048576,MATCH($A110,Exported!$D:$D,0),MATCH(W$1,Exported!$1:$1,0))</f>
        <v>#N/A</v>
      </c>
      <c r="X110" s="118"/>
      <c r="Y110" s="119" t="e">
        <f>INDEX(Exported!$1:$1048576,MATCH($A110,Exported!$D:$D,0),MATCH(Y$1,Exported!$1:$1,0))</f>
        <v>#N/A</v>
      </c>
      <c r="Z110" s="120"/>
      <c r="AA110" s="121"/>
      <c r="AB110" s="121" t="s">
        <v>3377</v>
      </c>
      <c r="AC110" s="117" t="e">
        <f>INDEX(Exported!$1:$1048576,MATCH($A110,Exported!$D:$D,0),MATCH(AC$1,Exported!$1:$1,0))</f>
        <v>#N/A</v>
      </c>
    </row>
    <row r="111" spans="1:29" s="111" customFormat="1" ht="14.25" hidden="1" customHeight="1" x14ac:dyDescent="0.25">
      <c r="A111" s="104">
        <v>10017870276</v>
      </c>
      <c r="B111" s="105" t="str">
        <f>INDEX(Exported!$1:$1048576,MATCH($A111,Exported!E:E,0),MATCH(B$1,Exported!$1:$1,0))</f>
        <v>سلفون پشت صدفی لبه ساده | عرض 20 * طول 25 | بسته 1 کیلویی</v>
      </c>
      <c r="C111" s="106">
        <v>10017870274</v>
      </c>
      <c r="D111" s="107">
        <f>VLOOKUP(C111,PriceRelations!A:D,4,FALSE)</f>
        <v>800000</v>
      </c>
      <c r="E111" s="108">
        <v>1</v>
      </c>
      <c r="F111" s="109"/>
      <c r="G111" s="183">
        <v>1</v>
      </c>
      <c r="H111" s="111" t="s">
        <v>93</v>
      </c>
      <c r="I111" s="110">
        <f t="shared" si="4"/>
        <v>800000</v>
      </c>
      <c r="J111" s="112">
        <v>1</v>
      </c>
      <c r="K111" s="113"/>
      <c r="L111" s="113"/>
      <c r="M111" s="154">
        <v>0.3</v>
      </c>
      <c r="N111" s="148" t="str">
        <f>INDEX(Exported!$1:$1048576,MATCH($A111,Exported!E:E,0),MATCH(N$1,Exported!$1:$1,0))</f>
        <v>1040000</v>
      </c>
      <c r="O111" s="114">
        <f t="shared" si="5"/>
        <v>1040000</v>
      </c>
      <c r="P111" s="115">
        <f>O111/N111</f>
        <v>1</v>
      </c>
      <c r="Q111" s="116" t="e">
        <f>INDEX(Exported!$1:$1048576,MATCH($A111,Exported!$D:$D,0),MATCH(Q$1,Exported!$1:$1,0))</f>
        <v>#N/A</v>
      </c>
      <c r="R111" s="117" t="e">
        <f>INDEX(Exported!$1:$1048576,MATCH($A111,Exported!$D:$D,0),MATCH(R$1,Exported!$1:$1,0))</f>
        <v>#N/A</v>
      </c>
      <c r="S111" s="117" t="e">
        <f>INDEX(Exported!$1:$1048576,MATCH($A111,Exported!$D:$D,0),MATCH(S$1,Exported!$1:$1,0))</f>
        <v>#N/A</v>
      </c>
      <c r="T111" s="117" t="e">
        <f>INDEX(Exported!$1:$1048576,MATCH($A111,Exported!$D:$D,0),MATCH(T$1,Exported!$1:$1,0))</f>
        <v>#N/A</v>
      </c>
      <c r="U111" s="117" t="e">
        <f>INDEX(Exported!$1:$1048576,MATCH($A111,Exported!$D:$D,0),MATCH(U$1,Exported!$1:$1,0))</f>
        <v>#N/A</v>
      </c>
      <c r="V111" s="117" t="e">
        <f>INDEX(Exported!$1:$1048576,MATCH($A111,Exported!$D:$D,0),MATCH(V$1,Exported!$1:$1,0))</f>
        <v>#N/A</v>
      </c>
      <c r="W111" s="117" t="e">
        <f>INDEX(Exported!$1:$1048576,MATCH($A111,Exported!$D:$D,0),MATCH(W$1,Exported!$1:$1,0))</f>
        <v>#N/A</v>
      </c>
      <c r="X111" s="118"/>
      <c r="Y111" s="119" t="e">
        <f>INDEX(Exported!$1:$1048576,MATCH($A111,Exported!$D:$D,0),MATCH(Y$1,Exported!$1:$1,0))</f>
        <v>#N/A</v>
      </c>
      <c r="Z111" s="120"/>
      <c r="AA111" s="121"/>
      <c r="AB111" s="121" t="s">
        <v>3377</v>
      </c>
      <c r="AC111" s="117" t="e">
        <f>INDEX(Exported!$1:$1048576,MATCH($A111,Exported!$D:$D,0),MATCH(AC$1,Exported!$1:$1,0))</f>
        <v>#N/A</v>
      </c>
    </row>
    <row r="112" spans="1:29" s="111" customFormat="1" ht="14.25" hidden="1" customHeight="1" x14ac:dyDescent="0.25">
      <c r="A112" s="104">
        <v>10017870278</v>
      </c>
      <c r="B112" s="105" t="str">
        <f>INDEX(Exported!$1:$1048576,MATCH($A112,Exported!E:E,0),MATCH(B$1,Exported!$1:$1,0))</f>
        <v>سلفون پشت صدفی لبه ساده | عرض 20 * طول 20 | بسته 1 کیلویی</v>
      </c>
      <c r="C112" s="106">
        <v>10017870274</v>
      </c>
      <c r="D112" s="107">
        <f>VLOOKUP(C112,PriceRelations!A:D,4,FALSE)</f>
        <v>800000</v>
      </c>
      <c r="E112" s="108">
        <v>1</v>
      </c>
      <c r="F112" s="109"/>
      <c r="G112" s="183">
        <v>1</v>
      </c>
      <c r="H112" s="111" t="s">
        <v>93</v>
      </c>
      <c r="I112" s="110">
        <f t="shared" si="4"/>
        <v>800000</v>
      </c>
      <c r="J112" s="112">
        <v>1</v>
      </c>
      <c r="K112" s="113"/>
      <c r="L112" s="113"/>
      <c r="M112" s="154">
        <v>0.3</v>
      </c>
      <c r="N112" s="148" t="str">
        <f>INDEX(Exported!$1:$1048576,MATCH($A112,Exported!E:E,0),MATCH(N$1,Exported!$1:$1,0))</f>
        <v>1040000</v>
      </c>
      <c r="O112" s="114">
        <f t="shared" si="5"/>
        <v>1040000</v>
      </c>
      <c r="P112" s="115">
        <f>O112/N112</f>
        <v>1</v>
      </c>
      <c r="Q112" s="116" t="e">
        <f>INDEX(Exported!$1:$1048576,MATCH($A112,Exported!$D:$D,0),MATCH(Q$1,Exported!$1:$1,0))</f>
        <v>#N/A</v>
      </c>
      <c r="R112" s="117" t="e">
        <f>INDEX(Exported!$1:$1048576,MATCH($A112,Exported!$D:$D,0),MATCH(R$1,Exported!$1:$1,0))</f>
        <v>#N/A</v>
      </c>
      <c r="S112" s="117" t="e">
        <f>INDEX(Exported!$1:$1048576,MATCH($A112,Exported!$D:$D,0),MATCH(S$1,Exported!$1:$1,0))</f>
        <v>#N/A</v>
      </c>
      <c r="T112" s="117" t="e">
        <f>INDEX(Exported!$1:$1048576,MATCH($A112,Exported!$D:$D,0),MATCH(T$1,Exported!$1:$1,0))</f>
        <v>#N/A</v>
      </c>
      <c r="U112" s="117" t="e">
        <f>INDEX(Exported!$1:$1048576,MATCH($A112,Exported!$D:$D,0),MATCH(U$1,Exported!$1:$1,0))</f>
        <v>#N/A</v>
      </c>
      <c r="V112" s="117" t="e">
        <f>INDEX(Exported!$1:$1048576,MATCH($A112,Exported!$D:$D,0),MATCH(V$1,Exported!$1:$1,0))</f>
        <v>#N/A</v>
      </c>
      <c r="W112" s="117" t="e">
        <f>INDEX(Exported!$1:$1048576,MATCH($A112,Exported!$D:$D,0),MATCH(W$1,Exported!$1:$1,0))</f>
        <v>#N/A</v>
      </c>
      <c r="X112" s="118"/>
      <c r="Y112" s="119" t="e">
        <f>INDEX(Exported!$1:$1048576,MATCH($A112,Exported!$D:$D,0),MATCH(Y$1,Exported!$1:$1,0))</f>
        <v>#N/A</v>
      </c>
      <c r="Z112" s="120"/>
      <c r="AA112" s="121"/>
      <c r="AB112" s="121" t="s">
        <v>3377</v>
      </c>
      <c r="AC112" s="117" t="e">
        <f>INDEX(Exported!$1:$1048576,MATCH($A112,Exported!$D:$D,0),MATCH(AC$1,Exported!$1:$1,0))</f>
        <v>#N/A</v>
      </c>
    </row>
    <row r="113" spans="1:29" s="111" customFormat="1" ht="14.25" hidden="1" customHeight="1" x14ac:dyDescent="0.25">
      <c r="A113" s="104">
        <v>10017870280</v>
      </c>
      <c r="B113" s="105" t="str">
        <f>INDEX(Exported!$1:$1048576,MATCH($A113,Exported!E:E,0),MATCH(B$1,Exported!$1:$1,0))</f>
        <v>سلفون پشت صدفی لبه ساده | عرض 20 * طول 30 | بسته 1 کیلویی</v>
      </c>
      <c r="C113" s="106">
        <v>10017870274</v>
      </c>
      <c r="D113" s="107">
        <f>VLOOKUP(C113,PriceRelations!A:D,4,FALSE)</f>
        <v>800000</v>
      </c>
      <c r="E113" s="108">
        <v>1</v>
      </c>
      <c r="F113" s="109"/>
      <c r="G113" s="183">
        <v>1</v>
      </c>
      <c r="H113" s="111" t="s">
        <v>93</v>
      </c>
      <c r="I113" s="110">
        <f t="shared" si="4"/>
        <v>800000</v>
      </c>
      <c r="J113" s="112">
        <v>1</v>
      </c>
      <c r="K113" s="113"/>
      <c r="L113" s="113"/>
      <c r="M113" s="154">
        <v>0.3</v>
      </c>
      <c r="N113" s="148" t="str">
        <f>INDEX(Exported!$1:$1048576,MATCH($A113,Exported!E:E,0),MATCH(N$1,Exported!$1:$1,0))</f>
        <v>1040000</v>
      </c>
      <c r="O113" s="114">
        <f t="shared" si="5"/>
        <v>1040000</v>
      </c>
      <c r="P113" s="115">
        <f>O113/N113</f>
        <v>1</v>
      </c>
      <c r="Q113" s="116" t="e">
        <f>INDEX(Exported!$1:$1048576,MATCH($A113,Exported!$D:$D,0),MATCH(Q$1,Exported!$1:$1,0))</f>
        <v>#N/A</v>
      </c>
      <c r="R113" s="117" t="e">
        <f>INDEX(Exported!$1:$1048576,MATCH($A113,Exported!$D:$D,0),MATCH(R$1,Exported!$1:$1,0))</f>
        <v>#N/A</v>
      </c>
      <c r="S113" s="117" t="e">
        <f>INDEX(Exported!$1:$1048576,MATCH($A113,Exported!$D:$D,0),MATCH(S$1,Exported!$1:$1,0))</f>
        <v>#N/A</v>
      </c>
      <c r="T113" s="117" t="e">
        <f>INDEX(Exported!$1:$1048576,MATCH($A113,Exported!$D:$D,0),MATCH(T$1,Exported!$1:$1,0))</f>
        <v>#N/A</v>
      </c>
      <c r="U113" s="117" t="e">
        <f>INDEX(Exported!$1:$1048576,MATCH($A113,Exported!$D:$D,0),MATCH(U$1,Exported!$1:$1,0))</f>
        <v>#N/A</v>
      </c>
      <c r="V113" s="117" t="e">
        <f>INDEX(Exported!$1:$1048576,MATCH($A113,Exported!$D:$D,0),MATCH(V$1,Exported!$1:$1,0))</f>
        <v>#N/A</v>
      </c>
      <c r="W113" s="117" t="e">
        <f>INDEX(Exported!$1:$1048576,MATCH($A113,Exported!$D:$D,0),MATCH(W$1,Exported!$1:$1,0))</f>
        <v>#N/A</v>
      </c>
      <c r="X113" s="118"/>
      <c r="Y113" s="119" t="e">
        <f>INDEX(Exported!$1:$1048576,MATCH($A113,Exported!$D:$D,0),MATCH(Y$1,Exported!$1:$1,0))</f>
        <v>#N/A</v>
      </c>
      <c r="Z113" s="120"/>
      <c r="AA113" s="121"/>
      <c r="AB113" s="121" t="s">
        <v>3377</v>
      </c>
      <c r="AC113" s="117" t="e">
        <f>INDEX(Exported!$1:$1048576,MATCH($A113,Exported!$D:$D,0),MATCH(AC$1,Exported!$1:$1,0))</f>
        <v>#N/A</v>
      </c>
    </row>
    <row r="114" spans="1:29" s="111" customFormat="1" ht="14.25" hidden="1" customHeight="1" x14ac:dyDescent="0.25">
      <c r="A114" s="104">
        <v>10017870294</v>
      </c>
      <c r="B114" s="105" t="str">
        <f>INDEX(Exported!$1:$1048576,MATCH($A114,Exported!E:E,0),MATCH(B$1,Exported!$1:$1,0))</f>
        <v>سلفون پشت صدفی لبه ساده | عرض 25 * طول 25 | بسته 1 کیلویی</v>
      </c>
      <c r="C114" s="106">
        <v>10017870294</v>
      </c>
      <c r="D114" s="107">
        <f>VLOOKUP(C114,PriceRelations!A:D,4,FALSE)</f>
        <v>800000</v>
      </c>
      <c r="E114" s="108">
        <v>1</v>
      </c>
      <c r="F114" s="109"/>
      <c r="G114" s="183">
        <v>1</v>
      </c>
      <c r="H114" s="111" t="s">
        <v>93</v>
      </c>
      <c r="I114" s="110">
        <f t="shared" si="4"/>
        <v>800000</v>
      </c>
      <c r="J114" s="112">
        <v>1</v>
      </c>
      <c r="K114" s="113"/>
      <c r="L114" s="113"/>
      <c r="M114" s="154">
        <v>0.3</v>
      </c>
      <c r="N114" s="148" t="str">
        <f>INDEX(Exported!$1:$1048576,MATCH($A114,Exported!E:E,0),MATCH(N$1,Exported!$1:$1,0))</f>
        <v>1040000</v>
      </c>
      <c r="O114" s="114">
        <f t="shared" si="5"/>
        <v>1040000</v>
      </c>
      <c r="P114" s="115">
        <f>O114/N114</f>
        <v>1</v>
      </c>
      <c r="Q114" s="116" t="e">
        <f>INDEX(Exported!$1:$1048576,MATCH($A114,Exported!$D:$D,0),MATCH(Q$1,Exported!$1:$1,0))</f>
        <v>#N/A</v>
      </c>
      <c r="R114" s="117" t="e">
        <f>INDEX(Exported!$1:$1048576,MATCH($A114,Exported!$D:$D,0),MATCH(R$1,Exported!$1:$1,0))</f>
        <v>#N/A</v>
      </c>
      <c r="S114" s="117" t="e">
        <f>INDEX(Exported!$1:$1048576,MATCH($A114,Exported!$D:$D,0),MATCH(S$1,Exported!$1:$1,0))</f>
        <v>#N/A</v>
      </c>
      <c r="T114" s="117" t="e">
        <f>INDEX(Exported!$1:$1048576,MATCH($A114,Exported!$D:$D,0),MATCH(T$1,Exported!$1:$1,0))</f>
        <v>#N/A</v>
      </c>
      <c r="U114" s="117" t="e">
        <f>INDEX(Exported!$1:$1048576,MATCH($A114,Exported!$D:$D,0),MATCH(U$1,Exported!$1:$1,0))</f>
        <v>#N/A</v>
      </c>
      <c r="V114" s="117" t="e">
        <f>INDEX(Exported!$1:$1048576,MATCH($A114,Exported!$D:$D,0),MATCH(V$1,Exported!$1:$1,0))</f>
        <v>#N/A</v>
      </c>
      <c r="W114" s="117" t="e">
        <f>INDEX(Exported!$1:$1048576,MATCH($A114,Exported!$D:$D,0),MATCH(W$1,Exported!$1:$1,0))</f>
        <v>#N/A</v>
      </c>
      <c r="X114" s="118"/>
      <c r="Y114" s="119" t="e">
        <f>INDEX(Exported!$1:$1048576,MATCH($A114,Exported!$D:$D,0),MATCH(Y$1,Exported!$1:$1,0))</f>
        <v>#N/A</v>
      </c>
      <c r="Z114" s="120"/>
      <c r="AA114" s="121"/>
      <c r="AB114" s="121" t="s">
        <v>3377</v>
      </c>
      <c r="AC114" s="117" t="e">
        <f>INDEX(Exported!$1:$1048576,MATCH($A114,Exported!$D:$D,0),MATCH(AC$1,Exported!$1:$1,0))</f>
        <v>#N/A</v>
      </c>
    </row>
    <row r="115" spans="1:29" s="111" customFormat="1" ht="14.25" hidden="1" customHeight="1" x14ac:dyDescent="0.25">
      <c r="A115" s="104">
        <v>10017870282</v>
      </c>
      <c r="B115" s="105" t="str">
        <f>INDEX(Exported!$1:$1048576,MATCH($A115,Exported!E:E,0),MATCH(B$1,Exported!$1:$1,0))</f>
        <v>سلفون پشت صدفی لبه ساده | عرض 20 * طول 34 | بسته 1 کیلویی</v>
      </c>
      <c r="C115" s="106">
        <v>10017870294</v>
      </c>
      <c r="D115" s="107">
        <f>VLOOKUP(C115,PriceRelations!A:D,4,FALSE)</f>
        <v>800000</v>
      </c>
      <c r="E115" s="108">
        <v>1</v>
      </c>
      <c r="F115" s="109"/>
      <c r="G115" s="183">
        <v>1</v>
      </c>
      <c r="H115" s="111" t="s">
        <v>93</v>
      </c>
      <c r="I115" s="110">
        <f t="shared" si="4"/>
        <v>800000</v>
      </c>
      <c r="J115" s="112">
        <v>1</v>
      </c>
      <c r="K115" s="113"/>
      <c r="L115" s="113"/>
      <c r="M115" s="154">
        <v>0.3</v>
      </c>
      <c r="N115" s="148" t="str">
        <f>INDEX(Exported!$1:$1048576,MATCH($A115,Exported!E:E,0),MATCH(N$1,Exported!$1:$1,0))</f>
        <v>1040000</v>
      </c>
      <c r="O115" s="114">
        <f t="shared" si="5"/>
        <v>1040000</v>
      </c>
      <c r="P115" s="115">
        <f t="shared" si="3"/>
        <v>1</v>
      </c>
      <c r="Q115" s="116" t="e">
        <f>INDEX(Exported!$1:$1048576,MATCH($A115,Exported!$D:$D,0),MATCH(Q$1,Exported!$1:$1,0))</f>
        <v>#N/A</v>
      </c>
      <c r="R115" s="117" t="e">
        <f>INDEX(Exported!$1:$1048576,MATCH($A115,Exported!$D:$D,0),MATCH(R$1,Exported!$1:$1,0))</f>
        <v>#N/A</v>
      </c>
      <c r="S115" s="117" t="e">
        <f>INDEX(Exported!$1:$1048576,MATCH($A115,Exported!$D:$D,0),MATCH(S$1,Exported!$1:$1,0))</f>
        <v>#N/A</v>
      </c>
      <c r="T115" s="117" t="e">
        <f>INDEX(Exported!$1:$1048576,MATCH($A115,Exported!$D:$D,0),MATCH(T$1,Exported!$1:$1,0))</f>
        <v>#N/A</v>
      </c>
      <c r="U115" s="117" t="e">
        <f>INDEX(Exported!$1:$1048576,MATCH($A115,Exported!$D:$D,0),MATCH(U$1,Exported!$1:$1,0))</f>
        <v>#N/A</v>
      </c>
      <c r="V115" s="117" t="e">
        <f>INDEX(Exported!$1:$1048576,MATCH($A115,Exported!$D:$D,0),MATCH(V$1,Exported!$1:$1,0))</f>
        <v>#N/A</v>
      </c>
      <c r="W115" s="117" t="e">
        <f>INDEX(Exported!$1:$1048576,MATCH($A115,Exported!$D:$D,0),MATCH(W$1,Exported!$1:$1,0))</f>
        <v>#N/A</v>
      </c>
      <c r="X115" s="118"/>
      <c r="Y115" s="119" t="e">
        <f>INDEX(Exported!$1:$1048576,MATCH($A115,Exported!$D:$D,0),MATCH(Y$1,Exported!$1:$1,0))</f>
        <v>#N/A</v>
      </c>
      <c r="Z115" s="120"/>
      <c r="AA115" s="121"/>
      <c r="AB115" s="121" t="s">
        <v>3377</v>
      </c>
      <c r="AC115" s="117" t="e">
        <f>INDEX(Exported!$1:$1048576,MATCH($A115,Exported!$D:$D,0),MATCH(AC$1,Exported!$1:$1,0))</f>
        <v>#N/A</v>
      </c>
    </row>
    <row r="116" spans="1:29" s="111" customFormat="1" ht="14.25" hidden="1" customHeight="1" x14ac:dyDescent="0.25">
      <c r="A116" s="104">
        <v>10017870296</v>
      </c>
      <c r="B116" s="105" t="str">
        <f>INDEX(Exported!$1:$1048576,MATCH($A116,Exported!E:E,0),MATCH(B$1,Exported!$1:$1,0))</f>
        <v>سلفون پشت صدفی لبه ساده | عرض 25 * طول 20 | بسته 1 کیلویی</v>
      </c>
      <c r="C116" s="106">
        <v>10017870294</v>
      </c>
      <c r="D116" s="107">
        <f>VLOOKUP(C116,PriceRelations!A:D,4,FALSE)</f>
        <v>800000</v>
      </c>
      <c r="E116" s="108">
        <v>1</v>
      </c>
      <c r="F116" s="109"/>
      <c r="G116" s="183">
        <v>1</v>
      </c>
      <c r="H116" s="111" t="s">
        <v>93</v>
      </c>
      <c r="I116" s="110">
        <f t="shared" si="4"/>
        <v>800000</v>
      </c>
      <c r="J116" s="112">
        <v>1</v>
      </c>
      <c r="K116" s="113"/>
      <c r="L116" s="113"/>
      <c r="M116" s="154">
        <v>0.3</v>
      </c>
      <c r="N116" s="148" t="str">
        <f>INDEX(Exported!$1:$1048576,MATCH($A116,Exported!E:E,0),MATCH(N$1,Exported!$1:$1,0))</f>
        <v>1040000</v>
      </c>
      <c r="O116" s="114">
        <f t="shared" si="5"/>
        <v>1040000</v>
      </c>
      <c r="P116" s="115">
        <f t="shared" si="3"/>
        <v>1</v>
      </c>
      <c r="Q116" s="116" t="e">
        <f>INDEX(Exported!$1:$1048576,MATCH($A116,Exported!$D:$D,0),MATCH(Q$1,Exported!$1:$1,0))</f>
        <v>#N/A</v>
      </c>
      <c r="R116" s="117" t="e">
        <f>INDEX(Exported!$1:$1048576,MATCH($A116,Exported!$D:$D,0),MATCH(R$1,Exported!$1:$1,0))</f>
        <v>#N/A</v>
      </c>
      <c r="S116" s="117" t="e">
        <f>INDEX(Exported!$1:$1048576,MATCH($A116,Exported!$D:$D,0),MATCH(S$1,Exported!$1:$1,0))</f>
        <v>#N/A</v>
      </c>
      <c r="T116" s="117" t="e">
        <f>INDEX(Exported!$1:$1048576,MATCH($A116,Exported!$D:$D,0),MATCH(T$1,Exported!$1:$1,0))</f>
        <v>#N/A</v>
      </c>
      <c r="U116" s="117" t="e">
        <f>INDEX(Exported!$1:$1048576,MATCH($A116,Exported!$D:$D,0),MATCH(U$1,Exported!$1:$1,0))</f>
        <v>#N/A</v>
      </c>
      <c r="V116" s="117" t="e">
        <f>INDEX(Exported!$1:$1048576,MATCH($A116,Exported!$D:$D,0),MATCH(V$1,Exported!$1:$1,0))</f>
        <v>#N/A</v>
      </c>
      <c r="W116" s="117" t="e">
        <f>INDEX(Exported!$1:$1048576,MATCH($A116,Exported!$D:$D,0),MATCH(W$1,Exported!$1:$1,0))</f>
        <v>#N/A</v>
      </c>
      <c r="X116" s="118"/>
      <c r="Y116" s="119" t="e">
        <f>INDEX(Exported!$1:$1048576,MATCH($A116,Exported!$D:$D,0),MATCH(Y$1,Exported!$1:$1,0))</f>
        <v>#N/A</v>
      </c>
      <c r="Z116" s="120"/>
      <c r="AA116" s="121"/>
      <c r="AB116" s="121" t="s">
        <v>3377</v>
      </c>
      <c r="AC116" s="117" t="e">
        <f>INDEX(Exported!$1:$1048576,MATCH($A116,Exported!$D:$D,0),MATCH(AC$1,Exported!$1:$1,0))</f>
        <v>#N/A</v>
      </c>
    </row>
    <row r="117" spans="1:29" s="111" customFormat="1" ht="14.25" hidden="1" customHeight="1" x14ac:dyDescent="0.25">
      <c r="A117" s="104">
        <v>10017870298</v>
      </c>
      <c r="B117" s="105" t="str">
        <f>INDEX(Exported!$1:$1048576,MATCH($A117,Exported!E:E,0),MATCH(B$1,Exported!$1:$1,0))</f>
        <v>سلفون پشت صدفی لبه ساده | عرض 25 * طول 30 | بسته 1 کیلویی</v>
      </c>
      <c r="C117" s="106">
        <v>10017870294</v>
      </c>
      <c r="D117" s="107">
        <f>VLOOKUP(C117,PriceRelations!A:D,4,FALSE)</f>
        <v>800000</v>
      </c>
      <c r="E117" s="108">
        <v>1</v>
      </c>
      <c r="F117" s="109"/>
      <c r="G117" s="183">
        <v>1</v>
      </c>
      <c r="H117" s="111" t="s">
        <v>93</v>
      </c>
      <c r="I117" s="110">
        <f t="shared" si="4"/>
        <v>800000</v>
      </c>
      <c r="J117" s="112">
        <v>1</v>
      </c>
      <c r="K117" s="113"/>
      <c r="L117" s="113"/>
      <c r="M117" s="154">
        <v>0.3</v>
      </c>
      <c r="N117" s="148" t="str">
        <f>INDEX(Exported!$1:$1048576,MATCH($A117,Exported!E:E,0),MATCH(N$1,Exported!$1:$1,0))</f>
        <v>1040000</v>
      </c>
      <c r="O117" s="114">
        <f t="shared" si="5"/>
        <v>1040000</v>
      </c>
      <c r="P117" s="115">
        <f t="shared" si="3"/>
        <v>1</v>
      </c>
      <c r="Q117" s="116" t="e">
        <f>INDEX(Exported!$1:$1048576,MATCH($A117,Exported!$D:$D,0),MATCH(Q$1,Exported!$1:$1,0))</f>
        <v>#N/A</v>
      </c>
      <c r="R117" s="117" t="e">
        <f>INDEX(Exported!$1:$1048576,MATCH($A117,Exported!$D:$D,0),MATCH(R$1,Exported!$1:$1,0))</f>
        <v>#N/A</v>
      </c>
      <c r="S117" s="117" t="e">
        <f>INDEX(Exported!$1:$1048576,MATCH($A117,Exported!$D:$D,0),MATCH(S$1,Exported!$1:$1,0))</f>
        <v>#N/A</v>
      </c>
      <c r="T117" s="117" t="e">
        <f>INDEX(Exported!$1:$1048576,MATCH($A117,Exported!$D:$D,0),MATCH(T$1,Exported!$1:$1,0))</f>
        <v>#N/A</v>
      </c>
      <c r="U117" s="117" t="e">
        <f>INDEX(Exported!$1:$1048576,MATCH($A117,Exported!$D:$D,0),MATCH(U$1,Exported!$1:$1,0))</f>
        <v>#N/A</v>
      </c>
      <c r="V117" s="117" t="e">
        <f>INDEX(Exported!$1:$1048576,MATCH($A117,Exported!$D:$D,0),MATCH(V$1,Exported!$1:$1,0))</f>
        <v>#N/A</v>
      </c>
      <c r="W117" s="117" t="e">
        <f>INDEX(Exported!$1:$1048576,MATCH($A117,Exported!$D:$D,0),MATCH(W$1,Exported!$1:$1,0))</f>
        <v>#N/A</v>
      </c>
      <c r="X117" s="118"/>
      <c r="Y117" s="119" t="e">
        <f>INDEX(Exported!$1:$1048576,MATCH($A117,Exported!$D:$D,0),MATCH(Y$1,Exported!$1:$1,0))</f>
        <v>#N/A</v>
      </c>
      <c r="Z117" s="120"/>
      <c r="AA117" s="121"/>
      <c r="AB117" s="121" t="s">
        <v>3377</v>
      </c>
      <c r="AC117" s="117" t="e">
        <f>INDEX(Exported!$1:$1048576,MATCH($A117,Exported!$D:$D,0),MATCH(AC$1,Exported!$1:$1,0))</f>
        <v>#N/A</v>
      </c>
    </row>
    <row r="118" spans="1:29" s="111" customFormat="1" ht="14.25" hidden="1" customHeight="1" x14ac:dyDescent="0.25">
      <c r="A118" s="104">
        <v>10017870300</v>
      </c>
      <c r="B118" s="105" t="str">
        <f>INDEX(Exported!$1:$1048576,MATCH($A118,Exported!E:E,0),MATCH(B$1,Exported!$1:$1,0))</f>
        <v>سلفون پشت صدفی لبه ساده | عرض 25 * طول 35 | بسته 1 کیلویی</v>
      </c>
      <c r="C118" s="106">
        <v>10017870294</v>
      </c>
      <c r="D118" s="107">
        <f>VLOOKUP(C118,PriceRelations!A:D,4,FALSE)</f>
        <v>800000</v>
      </c>
      <c r="E118" s="108">
        <v>1</v>
      </c>
      <c r="F118" s="109"/>
      <c r="G118" s="183">
        <v>1</v>
      </c>
      <c r="H118" s="111" t="s">
        <v>93</v>
      </c>
      <c r="I118" s="110">
        <f t="shared" si="4"/>
        <v>800000</v>
      </c>
      <c r="J118" s="112">
        <v>1</v>
      </c>
      <c r="K118" s="113"/>
      <c r="L118" s="113"/>
      <c r="M118" s="154">
        <v>0.3</v>
      </c>
      <c r="N118" s="148" t="str">
        <f>INDEX(Exported!$1:$1048576,MATCH($A118,Exported!E:E,0),MATCH(N$1,Exported!$1:$1,0))</f>
        <v>1040000</v>
      </c>
      <c r="O118" s="114">
        <f t="shared" si="5"/>
        <v>1040000</v>
      </c>
      <c r="P118" s="115">
        <f t="shared" si="3"/>
        <v>1</v>
      </c>
      <c r="Q118" s="116" t="e">
        <f>INDEX(Exported!$1:$1048576,MATCH($A118,Exported!$D:$D,0),MATCH(Q$1,Exported!$1:$1,0))</f>
        <v>#N/A</v>
      </c>
      <c r="R118" s="117" t="e">
        <f>INDEX(Exported!$1:$1048576,MATCH($A118,Exported!$D:$D,0),MATCH(R$1,Exported!$1:$1,0))</f>
        <v>#N/A</v>
      </c>
      <c r="S118" s="117" t="e">
        <f>INDEX(Exported!$1:$1048576,MATCH($A118,Exported!$D:$D,0),MATCH(S$1,Exported!$1:$1,0))</f>
        <v>#N/A</v>
      </c>
      <c r="T118" s="117" t="e">
        <f>INDEX(Exported!$1:$1048576,MATCH($A118,Exported!$D:$D,0),MATCH(T$1,Exported!$1:$1,0))</f>
        <v>#N/A</v>
      </c>
      <c r="U118" s="117" t="e">
        <f>INDEX(Exported!$1:$1048576,MATCH($A118,Exported!$D:$D,0),MATCH(U$1,Exported!$1:$1,0))</f>
        <v>#N/A</v>
      </c>
      <c r="V118" s="117" t="e">
        <f>INDEX(Exported!$1:$1048576,MATCH($A118,Exported!$D:$D,0),MATCH(V$1,Exported!$1:$1,0))</f>
        <v>#N/A</v>
      </c>
      <c r="W118" s="117" t="e">
        <f>INDEX(Exported!$1:$1048576,MATCH($A118,Exported!$D:$D,0),MATCH(W$1,Exported!$1:$1,0))</f>
        <v>#N/A</v>
      </c>
      <c r="X118" s="118"/>
      <c r="Y118" s="119" t="e">
        <f>INDEX(Exported!$1:$1048576,MATCH($A118,Exported!$D:$D,0),MATCH(Y$1,Exported!$1:$1,0))</f>
        <v>#N/A</v>
      </c>
      <c r="Z118" s="120"/>
      <c r="AA118" s="121"/>
      <c r="AB118" s="121" t="s">
        <v>3377</v>
      </c>
      <c r="AC118" s="117" t="e">
        <f>INDEX(Exported!$1:$1048576,MATCH($A118,Exported!$D:$D,0),MATCH(AC$1,Exported!$1:$1,0))</f>
        <v>#N/A</v>
      </c>
    </row>
    <row r="119" spans="1:29" s="111" customFormat="1" ht="14.25" hidden="1" customHeight="1" x14ac:dyDescent="0.25">
      <c r="A119" s="104">
        <v>10017870302</v>
      </c>
      <c r="B119" s="105" t="str">
        <f>INDEX(Exported!$1:$1048576,MATCH($A119,Exported!E:E,0),MATCH(B$1,Exported!$1:$1,0))</f>
        <v>سلفون پشت صدفی لبه ساده | عرض 25 * طول 40 | بسته 1 کیلویی</v>
      </c>
      <c r="C119" s="106">
        <v>10017870294</v>
      </c>
      <c r="D119" s="107">
        <f>VLOOKUP(C119,PriceRelations!A:D,4,FALSE)</f>
        <v>800000</v>
      </c>
      <c r="E119" s="108">
        <v>1</v>
      </c>
      <c r="F119" s="109"/>
      <c r="G119" s="183">
        <v>1</v>
      </c>
      <c r="H119" s="111" t="s">
        <v>93</v>
      </c>
      <c r="I119" s="110">
        <f t="shared" si="4"/>
        <v>800000</v>
      </c>
      <c r="J119" s="112">
        <v>1</v>
      </c>
      <c r="K119" s="113"/>
      <c r="L119" s="113"/>
      <c r="M119" s="154">
        <v>0.3</v>
      </c>
      <c r="N119" s="148" t="str">
        <f>INDEX(Exported!$1:$1048576,MATCH($A119,Exported!E:E,0),MATCH(N$1,Exported!$1:$1,0))</f>
        <v>1040000</v>
      </c>
      <c r="O119" s="114">
        <f t="shared" si="5"/>
        <v>1040000</v>
      </c>
      <c r="P119" s="115">
        <f t="shared" si="3"/>
        <v>1</v>
      </c>
      <c r="Q119" s="116" t="e">
        <f>INDEX(Exported!$1:$1048576,MATCH($A119,Exported!$D:$D,0),MATCH(Q$1,Exported!$1:$1,0))</f>
        <v>#N/A</v>
      </c>
      <c r="R119" s="117" t="e">
        <f>INDEX(Exported!$1:$1048576,MATCH($A119,Exported!$D:$D,0),MATCH(R$1,Exported!$1:$1,0))</f>
        <v>#N/A</v>
      </c>
      <c r="S119" s="117" t="e">
        <f>INDEX(Exported!$1:$1048576,MATCH($A119,Exported!$D:$D,0),MATCH(S$1,Exported!$1:$1,0))</f>
        <v>#N/A</v>
      </c>
      <c r="T119" s="117" t="e">
        <f>INDEX(Exported!$1:$1048576,MATCH($A119,Exported!$D:$D,0),MATCH(T$1,Exported!$1:$1,0))</f>
        <v>#N/A</v>
      </c>
      <c r="U119" s="117" t="e">
        <f>INDEX(Exported!$1:$1048576,MATCH($A119,Exported!$D:$D,0),MATCH(U$1,Exported!$1:$1,0))</f>
        <v>#N/A</v>
      </c>
      <c r="V119" s="117" t="e">
        <f>INDEX(Exported!$1:$1048576,MATCH($A119,Exported!$D:$D,0),MATCH(V$1,Exported!$1:$1,0))</f>
        <v>#N/A</v>
      </c>
      <c r="W119" s="117" t="e">
        <f>INDEX(Exported!$1:$1048576,MATCH($A119,Exported!$D:$D,0),MATCH(W$1,Exported!$1:$1,0))</f>
        <v>#N/A</v>
      </c>
      <c r="X119" s="118"/>
      <c r="Y119" s="119" t="e">
        <f>INDEX(Exported!$1:$1048576,MATCH($A119,Exported!$D:$D,0),MATCH(Y$1,Exported!$1:$1,0))</f>
        <v>#N/A</v>
      </c>
      <c r="Z119" s="120"/>
      <c r="AA119" s="121"/>
      <c r="AB119" s="121" t="s">
        <v>3377</v>
      </c>
      <c r="AC119" s="117" t="e">
        <f>INDEX(Exported!$1:$1048576,MATCH($A119,Exported!$D:$D,0),MATCH(AC$1,Exported!$1:$1,0))</f>
        <v>#N/A</v>
      </c>
    </row>
    <row r="120" spans="1:29" s="111" customFormat="1" ht="14.25" hidden="1" customHeight="1" x14ac:dyDescent="0.25">
      <c r="A120" s="104">
        <v>10017870304</v>
      </c>
      <c r="B120" s="105" t="str">
        <f>INDEX(Exported!$1:$1048576,MATCH($A120,Exported!E:E,0),MATCH(B$1,Exported!$1:$1,0))</f>
        <v>سلفون پشت صدفی لبه ساده | عرض 30 * طول 20 | بسته 1 کیلویی</v>
      </c>
      <c r="C120" s="106">
        <v>10017870294</v>
      </c>
      <c r="D120" s="107">
        <f>VLOOKUP(C120,PriceRelations!A:D,4,FALSE)</f>
        <v>800000</v>
      </c>
      <c r="E120" s="108">
        <v>1</v>
      </c>
      <c r="F120" s="109"/>
      <c r="G120" s="183">
        <v>1</v>
      </c>
      <c r="H120" s="111" t="s">
        <v>93</v>
      </c>
      <c r="I120" s="110">
        <f t="shared" si="4"/>
        <v>800000</v>
      </c>
      <c r="J120" s="112">
        <v>1</v>
      </c>
      <c r="K120" s="113"/>
      <c r="L120" s="113"/>
      <c r="M120" s="154">
        <v>0.3</v>
      </c>
      <c r="N120" s="148" t="str">
        <f>INDEX(Exported!$1:$1048576,MATCH($A120,Exported!E:E,0),MATCH(N$1,Exported!$1:$1,0))</f>
        <v>1040000</v>
      </c>
      <c r="O120" s="114">
        <f t="shared" si="5"/>
        <v>1040000</v>
      </c>
      <c r="P120" s="115">
        <f t="shared" si="3"/>
        <v>1</v>
      </c>
      <c r="Q120" s="116" t="e">
        <f>INDEX(Exported!$1:$1048576,MATCH($A120,Exported!$D:$D,0),MATCH(Q$1,Exported!$1:$1,0))</f>
        <v>#N/A</v>
      </c>
      <c r="R120" s="117" t="e">
        <f>INDEX(Exported!$1:$1048576,MATCH($A120,Exported!$D:$D,0),MATCH(R$1,Exported!$1:$1,0))</f>
        <v>#N/A</v>
      </c>
      <c r="S120" s="117" t="e">
        <f>INDEX(Exported!$1:$1048576,MATCH($A120,Exported!$D:$D,0),MATCH(S$1,Exported!$1:$1,0))</f>
        <v>#N/A</v>
      </c>
      <c r="T120" s="117" t="e">
        <f>INDEX(Exported!$1:$1048576,MATCH($A120,Exported!$D:$D,0),MATCH(T$1,Exported!$1:$1,0))</f>
        <v>#N/A</v>
      </c>
      <c r="U120" s="117" t="e">
        <f>INDEX(Exported!$1:$1048576,MATCH($A120,Exported!$D:$D,0),MATCH(U$1,Exported!$1:$1,0))</f>
        <v>#N/A</v>
      </c>
      <c r="V120" s="117" t="e">
        <f>INDEX(Exported!$1:$1048576,MATCH($A120,Exported!$D:$D,0),MATCH(V$1,Exported!$1:$1,0))</f>
        <v>#N/A</v>
      </c>
      <c r="W120" s="117" t="e">
        <f>INDEX(Exported!$1:$1048576,MATCH($A120,Exported!$D:$D,0),MATCH(W$1,Exported!$1:$1,0))</f>
        <v>#N/A</v>
      </c>
      <c r="X120" s="118"/>
      <c r="Y120" s="119" t="e">
        <f>INDEX(Exported!$1:$1048576,MATCH($A120,Exported!$D:$D,0),MATCH(Y$1,Exported!$1:$1,0))</f>
        <v>#N/A</v>
      </c>
      <c r="Z120" s="120"/>
      <c r="AA120" s="121"/>
      <c r="AB120" s="121" t="s">
        <v>3377</v>
      </c>
      <c r="AC120" s="117" t="e">
        <f>INDEX(Exported!$1:$1048576,MATCH($A120,Exported!$D:$D,0),MATCH(AC$1,Exported!$1:$1,0))</f>
        <v>#N/A</v>
      </c>
    </row>
    <row r="121" spans="1:29" s="111" customFormat="1" ht="14.25" hidden="1" customHeight="1" x14ac:dyDescent="0.25">
      <c r="A121" s="104">
        <v>10017870306</v>
      </c>
      <c r="B121" s="105" t="str">
        <f>INDEX(Exported!$1:$1048576,MATCH($A121,Exported!E:E,0),MATCH(B$1,Exported!$1:$1,0))</f>
        <v>سلفون پشت صدفی لبه ساده | عرض 30 * طول 25 | بسته 1 کیلویی</v>
      </c>
      <c r="C121" s="106">
        <v>10017870294</v>
      </c>
      <c r="D121" s="107">
        <f>VLOOKUP(C121,PriceRelations!A:D,4,FALSE)</f>
        <v>800000</v>
      </c>
      <c r="E121" s="108">
        <v>1</v>
      </c>
      <c r="F121" s="109"/>
      <c r="G121" s="183">
        <v>1</v>
      </c>
      <c r="H121" s="111" t="s">
        <v>93</v>
      </c>
      <c r="I121" s="110">
        <f t="shared" si="4"/>
        <v>800000</v>
      </c>
      <c r="J121" s="112">
        <v>1</v>
      </c>
      <c r="K121" s="113"/>
      <c r="L121" s="113"/>
      <c r="M121" s="154">
        <v>0.3</v>
      </c>
      <c r="N121" s="148" t="str">
        <f>INDEX(Exported!$1:$1048576,MATCH($A121,Exported!E:E,0),MATCH(N$1,Exported!$1:$1,0))</f>
        <v>1040000</v>
      </c>
      <c r="O121" s="114">
        <f t="shared" si="5"/>
        <v>1040000</v>
      </c>
      <c r="P121" s="115">
        <f t="shared" si="3"/>
        <v>1</v>
      </c>
      <c r="Q121" s="116" t="e">
        <f>INDEX(Exported!$1:$1048576,MATCH($A121,Exported!$D:$D,0),MATCH(Q$1,Exported!$1:$1,0))</f>
        <v>#N/A</v>
      </c>
      <c r="R121" s="117" t="e">
        <f>INDEX(Exported!$1:$1048576,MATCH($A121,Exported!$D:$D,0),MATCH(R$1,Exported!$1:$1,0))</f>
        <v>#N/A</v>
      </c>
      <c r="S121" s="117" t="e">
        <f>INDEX(Exported!$1:$1048576,MATCH($A121,Exported!$D:$D,0),MATCH(S$1,Exported!$1:$1,0))</f>
        <v>#N/A</v>
      </c>
      <c r="T121" s="117" t="e">
        <f>INDEX(Exported!$1:$1048576,MATCH($A121,Exported!$D:$D,0),MATCH(T$1,Exported!$1:$1,0))</f>
        <v>#N/A</v>
      </c>
      <c r="U121" s="117" t="e">
        <f>INDEX(Exported!$1:$1048576,MATCH($A121,Exported!$D:$D,0),MATCH(U$1,Exported!$1:$1,0))</f>
        <v>#N/A</v>
      </c>
      <c r="V121" s="117" t="e">
        <f>INDEX(Exported!$1:$1048576,MATCH($A121,Exported!$D:$D,0),MATCH(V$1,Exported!$1:$1,0))</f>
        <v>#N/A</v>
      </c>
      <c r="W121" s="117" t="e">
        <f>INDEX(Exported!$1:$1048576,MATCH($A121,Exported!$D:$D,0),MATCH(W$1,Exported!$1:$1,0))</f>
        <v>#N/A</v>
      </c>
      <c r="X121" s="118"/>
      <c r="Y121" s="119" t="e">
        <f>INDEX(Exported!$1:$1048576,MATCH($A121,Exported!$D:$D,0),MATCH(Y$1,Exported!$1:$1,0))</f>
        <v>#N/A</v>
      </c>
      <c r="Z121" s="120"/>
      <c r="AA121" s="121"/>
      <c r="AB121" s="121" t="s">
        <v>3377</v>
      </c>
      <c r="AC121" s="117" t="e">
        <f>INDEX(Exported!$1:$1048576,MATCH($A121,Exported!$D:$D,0),MATCH(AC$1,Exported!$1:$1,0))</f>
        <v>#N/A</v>
      </c>
    </row>
    <row r="122" spans="1:29" s="111" customFormat="1" ht="14.25" hidden="1" customHeight="1" x14ac:dyDescent="0.25">
      <c r="A122" s="104">
        <v>10017870308</v>
      </c>
      <c r="B122" s="105" t="str">
        <f>INDEX(Exported!$1:$1048576,MATCH($A122,Exported!E:E,0),MATCH(B$1,Exported!$1:$1,0))</f>
        <v>سلفون پشت صدفی لبه ساده | عرض 30 * طول 30 | بسته 1 کیلویی</v>
      </c>
      <c r="C122" s="106">
        <v>10017870294</v>
      </c>
      <c r="D122" s="107">
        <f>VLOOKUP(C122,PriceRelations!A:D,4,FALSE)</f>
        <v>800000</v>
      </c>
      <c r="E122" s="108">
        <v>1</v>
      </c>
      <c r="F122" s="109"/>
      <c r="G122" s="183">
        <v>1</v>
      </c>
      <c r="H122" s="111" t="s">
        <v>93</v>
      </c>
      <c r="I122" s="110">
        <f t="shared" si="4"/>
        <v>800000</v>
      </c>
      <c r="J122" s="112">
        <v>1</v>
      </c>
      <c r="K122" s="113"/>
      <c r="L122" s="113"/>
      <c r="M122" s="154">
        <v>0.3</v>
      </c>
      <c r="N122" s="148" t="str">
        <f>INDEX(Exported!$1:$1048576,MATCH($A122,Exported!E:E,0),MATCH(N$1,Exported!$1:$1,0))</f>
        <v>1040000</v>
      </c>
      <c r="O122" s="114">
        <f t="shared" si="5"/>
        <v>1040000</v>
      </c>
      <c r="P122" s="115">
        <f t="shared" ref="P122:P187" si="6">O122/N122</f>
        <v>1</v>
      </c>
      <c r="Q122" s="116" t="e">
        <f>INDEX(Exported!$1:$1048576,MATCH($A122,Exported!$D:$D,0),MATCH(Q$1,Exported!$1:$1,0))</f>
        <v>#N/A</v>
      </c>
      <c r="R122" s="117" t="e">
        <f>INDEX(Exported!$1:$1048576,MATCH($A122,Exported!$D:$D,0),MATCH(R$1,Exported!$1:$1,0))</f>
        <v>#N/A</v>
      </c>
      <c r="S122" s="117" t="e">
        <f>INDEX(Exported!$1:$1048576,MATCH($A122,Exported!$D:$D,0),MATCH(S$1,Exported!$1:$1,0))</f>
        <v>#N/A</v>
      </c>
      <c r="T122" s="117" t="e">
        <f>INDEX(Exported!$1:$1048576,MATCH($A122,Exported!$D:$D,0),MATCH(T$1,Exported!$1:$1,0))</f>
        <v>#N/A</v>
      </c>
      <c r="U122" s="117" t="e">
        <f>INDEX(Exported!$1:$1048576,MATCH($A122,Exported!$D:$D,0),MATCH(U$1,Exported!$1:$1,0))</f>
        <v>#N/A</v>
      </c>
      <c r="V122" s="117" t="e">
        <f>INDEX(Exported!$1:$1048576,MATCH($A122,Exported!$D:$D,0),MATCH(V$1,Exported!$1:$1,0))</f>
        <v>#N/A</v>
      </c>
      <c r="W122" s="117" t="e">
        <f>INDEX(Exported!$1:$1048576,MATCH($A122,Exported!$D:$D,0),MATCH(W$1,Exported!$1:$1,0))</f>
        <v>#N/A</v>
      </c>
      <c r="X122" s="118"/>
      <c r="Y122" s="119" t="e">
        <f>INDEX(Exported!$1:$1048576,MATCH($A122,Exported!$D:$D,0),MATCH(Y$1,Exported!$1:$1,0))</f>
        <v>#N/A</v>
      </c>
      <c r="Z122" s="120"/>
      <c r="AA122" s="121"/>
      <c r="AB122" s="121" t="s">
        <v>3377</v>
      </c>
      <c r="AC122" s="117" t="e">
        <f>INDEX(Exported!$1:$1048576,MATCH($A122,Exported!$D:$D,0),MATCH(AC$1,Exported!$1:$1,0))</f>
        <v>#N/A</v>
      </c>
    </row>
    <row r="123" spans="1:29" s="111" customFormat="1" ht="14.25" hidden="1" customHeight="1" x14ac:dyDescent="0.25">
      <c r="A123" s="104">
        <v>10017870310</v>
      </c>
      <c r="B123" s="105" t="str">
        <f>INDEX(Exported!$1:$1048576,MATCH($A123,Exported!E:E,0),MATCH(B$1,Exported!$1:$1,0))</f>
        <v>سلفون پشت صدفی لبه ساده | عرض 30 * طول 34 | بسته 1 کیلویی</v>
      </c>
      <c r="C123" s="106">
        <v>10017870294</v>
      </c>
      <c r="D123" s="107">
        <f>VLOOKUP(C123,PriceRelations!A:D,4,FALSE)</f>
        <v>800000</v>
      </c>
      <c r="E123" s="108">
        <v>1</v>
      </c>
      <c r="F123" s="109"/>
      <c r="G123" s="183">
        <v>1</v>
      </c>
      <c r="H123" s="111" t="s">
        <v>93</v>
      </c>
      <c r="I123" s="110">
        <f t="shared" si="4"/>
        <v>800000</v>
      </c>
      <c r="J123" s="112">
        <v>1</v>
      </c>
      <c r="K123" s="113"/>
      <c r="L123" s="113"/>
      <c r="M123" s="154">
        <v>0.3</v>
      </c>
      <c r="N123" s="148" t="str">
        <f>INDEX(Exported!$1:$1048576,MATCH($A123,Exported!E:E,0),MATCH(N$1,Exported!$1:$1,0))</f>
        <v>1040000</v>
      </c>
      <c r="O123" s="114">
        <f t="shared" si="5"/>
        <v>1040000</v>
      </c>
      <c r="P123" s="115">
        <f t="shared" si="6"/>
        <v>1</v>
      </c>
      <c r="Q123" s="116" t="e">
        <f>INDEX(Exported!$1:$1048576,MATCH($A123,Exported!$D:$D,0),MATCH(Q$1,Exported!$1:$1,0))</f>
        <v>#N/A</v>
      </c>
      <c r="R123" s="117" t="e">
        <f>INDEX(Exported!$1:$1048576,MATCH($A123,Exported!$D:$D,0),MATCH(R$1,Exported!$1:$1,0))</f>
        <v>#N/A</v>
      </c>
      <c r="S123" s="117" t="e">
        <f>INDEX(Exported!$1:$1048576,MATCH($A123,Exported!$D:$D,0),MATCH(S$1,Exported!$1:$1,0))</f>
        <v>#N/A</v>
      </c>
      <c r="T123" s="117" t="e">
        <f>INDEX(Exported!$1:$1048576,MATCH($A123,Exported!$D:$D,0),MATCH(T$1,Exported!$1:$1,0))</f>
        <v>#N/A</v>
      </c>
      <c r="U123" s="117" t="e">
        <f>INDEX(Exported!$1:$1048576,MATCH($A123,Exported!$D:$D,0),MATCH(U$1,Exported!$1:$1,0))</f>
        <v>#N/A</v>
      </c>
      <c r="V123" s="117" t="e">
        <f>INDEX(Exported!$1:$1048576,MATCH($A123,Exported!$D:$D,0),MATCH(V$1,Exported!$1:$1,0))</f>
        <v>#N/A</v>
      </c>
      <c r="W123" s="117" t="e">
        <f>INDEX(Exported!$1:$1048576,MATCH($A123,Exported!$D:$D,0),MATCH(W$1,Exported!$1:$1,0))</f>
        <v>#N/A</v>
      </c>
      <c r="X123" s="118"/>
      <c r="Y123" s="119" t="e">
        <f>INDEX(Exported!$1:$1048576,MATCH($A123,Exported!$D:$D,0),MATCH(Y$1,Exported!$1:$1,0))</f>
        <v>#N/A</v>
      </c>
      <c r="Z123" s="120"/>
      <c r="AA123" s="121"/>
      <c r="AB123" s="121" t="s">
        <v>3377</v>
      </c>
      <c r="AC123" s="117" t="e">
        <f>INDEX(Exported!$1:$1048576,MATCH($A123,Exported!$D:$D,0),MATCH(AC$1,Exported!$1:$1,0))</f>
        <v>#N/A</v>
      </c>
    </row>
    <row r="124" spans="1:29" s="111" customFormat="1" ht="14.25" hidden="1" customHeight="1" x14ac:dyDescent="0.25">
      <c r="A124" s="104">
        <v>10017870312</v>
      </c>
      <c r="B124" s="105" t="str">
        <f>INDEX(Exported!$1:$1048576,MATCH($A124,Exported!E:E,0),MATCH(B$1,Exported!$1:$1,0))</f>
        <v>سلفون پشت صدفی لبه ساده | عرض 30 * طول 40 | بسته 1 کیلویی</v>
      </c>
      <c r="C124" s="106">
        <v>10017870294</v>
      </c>
      <c r="D124" s="107">
        <f>VLOOKUP(C124,PriceRelations!A:D,4,FALSE)</f>
        <v>800000</v>
      </c>
      <c r="E124" s="108">
        <v>1</v>
      </c>
      <c r="F124" s="109"/>
      <c r="G124" s="183">
        <v>1</v>
      </c>
      <c r="H124" s="111" t="s">
        <v>93</v>
      </c>
      <c r="I124" s="110">
        <f t="shared" si="4"/>
        <v>800000</v>
      </c>
      <c r="J124" s="112">
        <v>1</v>
      </c>
      <c r="K124" s="113"/>
      <c r="L124" s="113"/>
      <c r="M124" s="154">
        <v>0.3</v>
      </c>
      <c r="N124" s="148" t="str">
        <f>INDEX(Exported!$1:$1048576,MATCH($A124,Exported!E:E,0),MATCH(N$1,Exported!$1:$1,0))</f>
        <v>1040000</v>
      </c>
      <c r="O124" s="114">
        <f t="shared" si="5"/>
        <v>1040000</v>
      </c>
      <c r="P124" s="115">
        <f t="shared" si="6"/>
        <v>1</v>
      </c>
      <c r="Q124" s="116" t="e">
        <f>INDEX(Exported!$1:$1048576,MATCH($A124,Exported!$D:$D,0),MATCH(Q$1,Exported!$1:$1,0))</f>
        <v>#N/A</v>
      </c>
      <c r="R124" s="117" t="e">
        <f>INDEX(Exported!$1:$1048576,MATCH($A124,Exported!$D:$D,0),MATCH(R$1,Exported!$1:$1,0))</f>
        <v>#N/A</v>
      </c>
      <c r="S124" s="117" t="e">
        <f>INDEX(Exported!$1:$1048576,MATCH($A124,Exported!$D:$D,0),MATCH(S$1,Exported!$1:$1,0))</f>
        <v>#N/A</v>
      </c>
      <c r="T124" s="117" t="e">
        <f>INDEX(Exported!$1:$1048576,MATCH($A124,Exported!$D:$D,0),MATCH(T$1,Exported!$1:$1,0))</f>
        <v>#N/A</v>
      </c>
      <c r="U124" s="117" t="e">
        <f>INDEX(Exported!$1:$1048576,MATCH($A124,Exported!$D:$D,0),MATCH(U$1,Exported!$1:$1,0))</f>
        <v>#N/A</v>
      </c>
      <c r="V124" s="117" t="e">
        <f>INDEX(Exported!$1:$1048576,MATCH($A124,Exported!$D:$D,0),MATCH(V$1,Exported!$1:$1,0))</f>
        <v>#N/A</v>
      </c>
      <c r="W124" s="117" t="e">
        <f>INDEX(Exported!$1:$1048576,MATCH($A124,Exported!$D:$D,0),MATCH(W$1,Exported!$1:$1,0))</f>
        <v>#N/A</v>
      </c>
      <c r="X124" s="118"/>
      <c r="Y124" s="119" t="e">
        <f>INDEX(Exported!$1:$1048576,MATCH($A124,Exported!$D:$D,0),MATCH(Y$1,Exported!$1:$1,0))</f>
        <v>#N/A</v>
      </c>
      <c r="Z124" s="120"/>
      <c r="AA124" s="121"/>
      <c r="AB124" s="121" t="s">
        <v>3377</v>
      </c>
      <c r="AC124" s="117" t="e">
        <f>INDEX(Exported!$1:$1048576,MATCH($A124,Exported!$D:$D,0),MATCH(AC$1,Exported!$1:$1,0))</f>
        <v>#N/A</v>
      </c>
    </row>
    <row r="125" spans="1:29" s="111" customFormat="1" ht="14.25" hidden="1" customHeight="1" x14ac:dyDescent="0.25">
      <c r="A125" s="104">
        <v>10017870314</v>
      </c>
      <c r="B125" s="105" t="str">
        <f>INDEX(Exported!$1:$1048576,MATCH($A125,Exported!E:E,0),MATCH(B$1,Exported!$1:$1,0))</f>
        <v>سلفون پشت صدفی لبه ساده | عرض 35 * طول 20 | بسته 1 کیلویی</v>
      </c>
      <c r="C125" s="106">
        <v>10017870294</v>
      </c>
      <c r="D125" s="107">
        <f>VLOOKUP(C125,PriceRelations!A:D,4,FALSE)</f>
        <v>800000</v>
      </c>
      <c r="E125" s="108">
        <v>1</v>
      </c>
      <c r="F125" s="109"/>
      <c r="G125" s="183">
        <v>1</v>
      </c>
      <c r="H125" s="111" t="s">
        <v>93</v>
      </c>
      <c r="I125" s="110">
        <f t="shared" si="4"/>
        <v>800000</v>
      </c>
      <c r="J125" s="112">
        <v>1</v>
      </c>
      <c r="K125" s="113"/>
      <c r="L125" s="113"/>
      <c r="M125" s="154">
        <v>0.3</v>
      </c>
      <c r="N125" s="148" t="str">
        <f>INDEX(Exported!$1:$1048576,MATCH($A125,Exported!E:E,0),MATCH(N$1,Exported!$1:$1,0))</f>
        <v>1040000</v>
      </c>
      <c r="O125" s="114">
        <f t="shared" si="5"/>
        <v>1040000</v>
      </c>
      <c r="P125" s="115">
        <f t="shared" si="6"/>
        <v>1</v>
      </c>
      <c r="Q125" s="116" t="e">
        <f>INDEX(Exported!$1:$1048576,MATCH($A125,Exported!$D:$D,0),MATCH(Q$1,Exported!$1:$1,0))</f>
        <v>#N/A</v>
      </c>
      <c r="R125" s="117" t="e">
        <f>INDEX(Exported!$1:$1048576,MATCH($A125,Exported!$D:$D,0),MATCH(R$1,Exported!$1:$1,0))</f>
        <v>#N/A</v>
      </c>
      <c r="S125" s="117" t="e">
        <f>INDEX(Exported!$1:$1048576,MATCH($A125,Exported!$D:$D,0),MATCH(S$1,Exported!$1:$1,0))</f>
        <v>#N/A</v>
      </c>
      <c r="T125" s="117" t="e">
        <f>INDEX(Exported!$1:$1048576,MATCH($A125,Exported!$D:$D,0),MATCH(T$1,Exported!$1:$1,0))</f>
        <v>#N/A</v>
      </c>
      <c r="U125" s="117" t="e">
        <f>INDEX(Exported!$1:$1048576,MATCH($A125,Exported!$D:$D,0),MATCH(U$1,Exported!$1:$1,0))</f>
        <v>#N/A</v>
      </c>
      <c r="V125" s="117" t="e">
        <f>INDEX(Exported!$1:$1048576,MATCH($A125,Exported!$D:$D,0),MATCH(V$1,Exported!$1:$1,0))</f>
        <v>#N/A</v>
      </c>
      <c r="W125" s="117" t="e">
        <f>INDEX(Exported!$1:$1048576,MATCH($A125,Exported!$D:$D,0),MATCH(W$1,Exported!$1:$1,0))</f>
        <v>#N/A</v>
      </c>
      <c r="X125" s="118"/>
      <c r="Y125" s="119" t="e">
        <f>INDEX(Exported!$1:$1048576,MATCH($A125,Exported!$D:$D,0),MATCH(Y$1,Exported!$1:$1,0))</f>
        <v>#N/A</v>
      </c>
      <c r="Z125" s="120"/>
      <c r="AA125" s="121"/>
      <c r="AB125" s="121" t="s">
        <v>3377</v>
      </c>
      <c r="AC125" s="117" t="e">
        <f>INDEX(Exported!$1:$1048576,MATCH($A125,Exported!$D:$D,0),MATCH(AC$1,Exported!$1:$1,0))</f>
        <v>#N/A</v>
      </c>
    </row>
    <row r="126" spans="1:29" s="111" customFormat="1" ht="14.25" hidden="1" customHeight="1" x14ac:dyDescent="0.25">
      <c r="A126" s="104">
        <v>10017870316</v>
      </c>
      <c r="B126" s="105" t="str">
        <f>INDEX(Exported!$1:$1048576,MATCH($A126,Exported!E:E,0),MATCH(B$1,Exported!$1:$1,0))</f>
        <v>سلفون پشت صدفی لبه ساده | عرض 35 * طول 25 | بسته 1 کیلویی</v>
      </c>
      <c r="C126" s="106">
        <v>10017870294</v>
      </c>
      <c r="D126" s="107">
        <f>VLOOKUP(C126,PriceRelations!A:D,4,FALSE)</f>
        <v>800000</v>
      </c>
      <c r="E126" s="108">
        <v>1</v>
      </c>
      <c r="F126" s="109"/>
      <c r="G126" s="183">
        <v>1</v>
      </c>
      <c r="H126" s="111" t="s">
        <v>93</v>
      </c>
      <c r="I126" s="110">
        <f t="shared" si="4"/>
        <v>800000</v>
      </c>
      <c r="J126" s="112">
        <v>1</v>
      </c>
      <c r="K126" s="113"/>
      <c r="L126" s="113"/>
      <c r="M126" s="154">
        <v>0.3</v>
      </c>
      <c r="N126" s="148" t="str">
        <f>INDEX(Exported!$1:$1048576,MATCH($A126,Exported!E:E,0),MATCH(N$1,Exported!$1:$1,0))</f>
        <v>1040000</v>
      </c>
      <c r="O126" s="114">
        <f t="shared" si="5"/>
        <v>1040000</v>
      </c>
      <c r="P126" s="115">
        <f t="shared" si="6"/>
        <v>1</v>
      </c>
      <c r="Q126" s="116" t="e">
        <f>INDEX(Exported!$1:$1048576,MATCH($A126,Exported!$D:$D,0),MATCH(Q$1,Exported!$1:$1,0))</f>
        <v>#N/A</v>
      </c>
      <c r="R126" s="117" t="e">
        <f>INDEX(Exported!$1:$1048576,MATCH($A126,Exported!$D:$D,0),MATCH(R$1,Exported!$1:$1,0))</f>
        <v>#N/A</v>
      </c>
      <c r="S126" s="117" t="e">
        <f>INDEX(Exported!$1:$1048576,MATCH($A126,Exported!$D:$D,0),MATCH(S$1,Exported!$1:$1,0))</f>
        <v>#N/A</v>
      </c>
      <c r="T126" s="117" t="e">
        <f>INDEX(Exported!$1:$1048576,MATCH($A126,Exported!$D:$D,0),MATCH(T$1,Exported!$1:$1,0))</f>
        <v>#N/A</v>
      </c>
      <c r="U126" s="117" t="e">
        <f>INDEX(Exported!$1:$1048576,MATCH($A126,Exported!$D:$D,0),MATCH(U$1,Exported!$1:$1,0))</f>
        <v>#N/A</v>
      </c>
      <c r="V126" s="117" t="e">
        <f>INDEX(Exported!$1:$1048576,MATCH($A126,Exported!$D:$D,0),MATCH(V$1,Exported!$1:$1,0))</f>
        <v>#N/A</v>
      </c>
      <c r="W126" s="117" t="e">
        <f>INDEX(Exported!$1:$1048576,MATCH($A126,Exported!$D:$D,0),MATCH(W$1,Exported!$1:$1,0))</f>
        <v>#N/A</v>
      </c>
      <c r="X126" s="118"/>
      <c r="Y126" s="119" t="e">
        <f>INDEX(Exported!$1:$1048576,MATCH($A126,Exported!$D:$D,0),MATCH(Y$1,Exported!$1:$1,0))</f>
        <v>#N/A</v>
      </c>
      <c r="Z126" s="120"/>
      <c r="AA126" s="121"/>
      <c r="AB126" s="121" t="s">
        <v>3377</v>
      </c>
      <c r="AC126" s="117" t="e">
        <f>INDEX(Exported!$1:$1048576,MATCH($A126,Exported!$D:$D,0),MATCH(AC$1,Exported!$1:$1,0))</f>
        <v>#N/A</v>
      </c>
    </row>
    <row r="127" spans="1:29" s="111" customFormat="1" ht="14.25" hidden="1" customHeight="1" x14ac:dyDescent="0.25">
      <c r="A127" s="104">
        <v>10017870318</v>
      </c>
      <c r="B127" s="105" t="str">
        <f>INDEX(Exported!$1:$1048576,MATCH($A127,Exported!E:E,0),MATCH(B$1,Exported!$1:$1,0))</f>
        <v>سلفون پشت صدفی لبه ساده | عرض 35 * طول 30 | بسته 1 کیلویی</v>
      </c>
      <c r="C127" s="106">
        <v>10017870294</v>
      </c>
      <c r="D127" s="107">
        <f>VLOOKUP(C127,PriceRelations!A:D,4,FALSE)</f>
        <v>800000</v>
      </c>
      <c r="E127" s="108">
        <v>1</v>
      </c>
      <c r="F127" s="109"/>
      <c r="G127" s="183">
        <v>1</v>
      </c>
      <c r="H127" s="111" t="s">
        <v>93</v>
      </c>
      <c r="I127" s="110">
        <f t="shared" si="4"/>
        <v>800000</v>
      </c>
      <c r="J127" s="112">
        <v>1</v>
      </c>
      <c r="K127" s="113"/>
      <c r="L127" s="113"/>
      <c r="M127" s="154">
        <v>0.3</v>
      </c>
      <c r="N127" s="148" t="str">
        <f>INDEX(Exported!$1:$1048576,MATCH($A127,Exported!E:E,0),MATCH(N$1,Exported!$1:$1,0))</f>
        <v>1040000</v>
      </c>
      <c r="O127" s="114">
        <f t="shared" si="5"/>
        <v>1040000</v>
      </c>
      <c r="P127" s="115">
        <f t="shared" si="6"/>
        <v>1</v>
      </c>
      <c r="Q127" s="116" t="e">
        <f>INDEX(Exported!$1:$1048576,MATCH($A127,Exported!$D:$D,0),MATCH(Q$1,Exported!$1:$1,0))</f>
        <v>#N/A</v>
      </c>
      <c r="R127" s="117" t="e">
        <f>INDEX(Exported!$1:$1048576,MATCH($A127,Exported!$D:$D,0),MATCH(R$1,Exported!$1:$1,0))</f>
        <v>#N/A</v>
      </c>
      <c r="S127" s="117" t="e">
        <f>INDEX(Exported!$1:$1048576,MATCH($A127,Exported!$D:$D,0),MATCH(S$1,Exported!$1:$1,0))</f>
        <v>#N/A</v>
      </c>
      <c r="T127" s="117" t="e">
        <f>INDEX(Exported!$1:$1048576,MATCH($A127,Exported!$D:$D,0),MATCH(T$1,Exported!$1:$1,0))</f>
        <v>#N/A</v>
      </c>
      <c r="U127" s="117" t="e">
        <f>INDEX(Exported!$1:$1048576,MATCH($A127,Exported!$D:$D,0),MATCH(U$1,Exported!$1:$1,0))</f>
        <v>#N/A</v>
      </c>
      <c r="V127" s="117" t="e">
        <f>INDEX(Exported!$1:$1048576,MATCH($A127,Exported!$D:$D,0),MATCH(V$1,Exported!$1:$1,0))</f>
        <v>#N/A</v>
      </c>
      <c r="W127" s="117" t="e">
        <f>INDEX(Exported!$1:$1048576,MATCH($A127,Exported!$D:$D,0),MATCH(W$1,Exported!$1:$1,0))</f>
        <v>#N/A</v>
      </c>
      <c r="X127" s="118"/>
      <c r="Y127" s="119" t="e">
        <f>INDEX(Exported!$1:$1048576,MATCH($A127,Exported!$D:$D,0),MATCH(Y$1,Exported!$1:$1,0))</f>
        <v>#N/A</v>
      </c>
      <c r="Z127" s="120"/>
      <c r="AA127" s="121"/>
      <c r="AB127" s="121" t="s">
        <v>3377</v>
      </c>
      <c r="AC127" s="117" t="e">
        <f>INDEX(Exported!$1:$1048576,MATCH($A127,Exported!$D:$D,0),MATCH(AC$1,Exported!$1:$1,0))</f>
        <v>#N/A</v>
      </c>
    </row>
    <row r="128" spans="1:29" s="111" customFormat="1" ht="14.25" hidden="1" customHeight="1" x14ac:dyDescent="0.25">
      <c r="A128" s="104">
        <v>10017870320</v>
      </c>
      <c r="B128" s="105" t="str">
        <f>INDEX(Exported!$1:$1048576,MATCH($A128,Exported!E:E,0),MATCH(B$1,Exported!$1:$1,0))</f>
        <v>سلفون پشت صدفی لبه ساده | عرض 35 * طول 35 | بسته 1 کیلویی</v>
      </c>
      <c r="C128" s="106">
        <v>10017870294</v>
      </c>
      <c r="D128" s="107">
        <f>VLOOKUP(C128,PriceRelations!A:D,4,FALSE)</f>
        <v>800000</v>
      </c>
      <c r="E128" s="108">
        <v>1</v>
      </c>
      <c r="F128" s="109"/>
      <c r="G128" s="183">
        <v>1</v>
      </c>
      <c r="H128" s="111" t="s">
        <v>93</v>
      </c>
      <c r="I128" s="110">
        <f t="shared" si="4"/>
        <v>800000</v>
      </c>
      <c r="J128" s="112">
        <v>1</v>
      </c>
      <c r="K128" s="113"/>
      <c r="L128" s="113"/>
      <c r="M128" s="154">
        <v>0.3</v>
      </c>
      <c r="N128" s="148" t="str">
        <f>INDEX(Exported!$1:$1048576,MATCH($A128,Exported!E:E,0),MATCH(N$1,Exported!$1:$1,0))</f>
        <v>1040000</v>
      </c>
      <c r="O128" s="114">
        <f t="shared" si="5"/>
        <v>1040000</v>
      </c>
      <c r="P128" s="115">
        <f t="shared" si="6"/>
        <v>1</v>
      </c>
      <c r="Q128" s="116" t="e">
        <f>INDEX(Exported!$1:$1048576,MATCH($A128,Exported!$D:$D,0),MATCH(Q$1,Exported!$1:$1,0))</f>
        <v>#N/A</v>
      </c>
      <c r="R128" s="117" t="e">
        <f>INDEX(Exported!$1:$1048576,MATCH($A128,Exported!$D:$D,0),MATCH(R$1,Exported!$1:$1,0))</f>
        <v>#N/A</v>
      </c>
      <c r="S128" s="117" t="e">
        <f>INDEX(Exported!$1:$1048576,MATCH($A128,Exported!$D:$D,0),MATCH(S$1,Exported!$1:$1,0))</f>
        <v>#N/A</v>
      </c>
      <c r="T128" s="117" t="e">
        <f>INDEX(Exported!$1:$1048576,MATCH($A128,Exported!$D:$D,0),MATCH(T$1,Exported!$1:$1,0))</f>
        <v>#N/A</v>
      </c>
      <c r="U128" s="117" t="e">
        <f>INDEX(Exported!$1:$1048576,MATCH($A128,Exported!$D:$D,0),MATCH(U$1,Exported!$1:$1,0))</f>
        <v>#N/A</v>
      </c>
      <c r="V128" s="117" t="e">
        <f>INDEX(Exported!$1:$1048576,MATCH($A128,Exported!$D:$D,0),MATCH(V$1,Exported!$1:$1,0))</f>
        <v>#N/A</v>
      </c>
      <c r="W128" s="117" t="e">
        <f>INDEX(Exported!$1:$1048576,MATCH($A128,Exported!$D:$D,0),MATCH(W$1,Exported!$1:$1,0))</f>
        <v>#N/A</v>
      </c>
      <c r="X128" s="118"/>
      <c r="Y128" s="119" t="e">
        <f>INDEX(Exported!$1:$1048576,MATCH($A128,Exported!$D:$D,0),MATCH(Y$1,Exported!$1:$1,0))</f>
        <v>#N/A</v>
      </c>
      <c r="Z128" s="120"/>
      <c r="AA128" s="121"/>
      <c r="AB128" s="121" t="s">
        <v>3377</v>
      </c>
      <c r="AC128" s="117" t="e">
        <f>INDEX(Exported!$1:$1048576,MATCH($A128,Exported!$D:$D,0),MATCH(AC$1,Exported!$1:$1,0))</f>
        <v>#N/A</v>
      </c>
    </row>
    <row r="129" spans="1:29" s="111" customFormat="1" ht="14.25" hidden="1" customHeight="1" x14ac:dyDescent="0.25">
      <c r="A129" s="104">
        <v>10017870322</v>
      </c>
      <c r="B129" s="105" t="str">
        <f>INDEX(Exported!$1:$1048576,MATCH($A129,Exported!E:E,0),MATCH(B$1,Exported!$1:$1,0))</f>
        <v>سلفون پشت صدفی لبه ساده | عرض 35 * طول 40 | بسته 1 کیلویی</v>
      </c>
      <c r="C129" s="106">
        <v>10017870294</v>
      </c>
      <c r="D129" s="107">
        <f>VLOOKUP(C129,PriceRelations!A:D,4,FALSE)</f>
        <v>800000</v>
      </c>
      <c r="E129" s="108">
        <v>1</v>
      </c>
      <c r="F129" s="109"/>
      <c r="G129" s="183">
        <v>1</v>
      </c>
      <c r="H129" s="111" t="s">
        <v>93</v>
      </c>
      <c r="I129" s="110">
        <f t="shared" si="4"/>
        <v>800000</v>
      </c>
      <c r="J129" s="112">
        <v>1</v>
      </c>
      <c r="K129" s="113"/>
      <c r="L129" s="113"/>
      <c r="M129" s="154">
        <v>0.3</v>
      </c>
      <c r="N129" s="148" t="str">
        <f>INDEX(Exported!$1:$1048576,MATCH($A129,Exported!E:E,0),MATCH(N$1,Exported!$1:$1,0))</f>
        <v>1040000</v>
      </c>
      <c r="O129" s="114">
        <f t="shared" si="5"/>
        <v>1040000</v>
      </c>
      <c r="P129" s="115">
        <f t="shared" si="6"/>
        <v>1</v>
      </c>
      <c r="Q129" s="116" t="e">
        <f>INDEX(Exported!$1:$1048576,MATCH($A129,Exported!$D:$D,0),MATCH(Q$1,Exported!$1:$1,0))</f>
        <v>#N/A</v>
      </c>
      <c r="R129" s="117" t="e">
        <f>INDEX(Exported!$1:$1048576,MATCH($A129,Exported!$D:$D,0),MATCH(R$1,Exported!$1:$1,0))</f>
        <v>#N/A</v>
      </c>
      <c r="S129" s="117" t="e">
        <f>INDEX(Exported!$1:$1048576,MATCH($A129,Exported!$D:$D,0),MATCH(S$1,Exported!$1:$1,0))</f>
        <v>#N/A</v>
      </c>
      <c r="T129" s="117" t="e">
        <f>INDEX(Exported!$1:$1048576,MATCH($A129,Exported!$D:$D,0),MATCH(T$1,Exported!$1:$1,0))</f>
        <v>#N/A</v>
      </c>
      <c r="U129" s="117" t="e">
        <f>INDEX(Exported!$1:$1048576,MATCH($A129,Exported!$D:$D,0),MATCH(U$1,Exported!$1:$1,0))</f>
        <v>#N/A</v>
      </c>
      <c r="V129" s="117" t="e">
        <f>INDEX(Exported!$1:$1048576,MATCH($A129,Exported!$D:$D,0),MATCH(V$1,Exported!$1:$1,0))</f>
        <v>#N/A</v>
      </c>
      <c r="W129" s="117" t="e">
        <f>INDEX(Exported!$1:$1048576,MATCH($A129,Exported!$D:$D,0),MATCH(W$1,Exported!$1:$1,0))</f>
        <v>#N/A</v>
      </c>
      <c r="X129" s="118"/>
      <c r="Y129" s="119" t="e">
        <f>INDEX(Exported!$1:$1048576,MATCH($A129,Exported!$D:$D,0),MATCH(Y$1,Exported!$1:$1,0))</f>
        <v>#N/A</v>
      </c>
      <c r="Z129" s="120"/>
      <c r="AA129" s="121"/>
      <c r="AB129" s="121" t="s">
        <v>3377</v>
      </c>
      <c r="AC129" s="117" t="e">
        <f>INDEX(Exported!$1:$1048576,MATCH($A129,Exported!$D:$D,0),MATCH(AC$1,Exported!$1:$1,0))</f>
        <v>#N/A</v>
      </c>
    </row>
    <row r="130" spans="1:29" s="111" customFormat="1" ht="14.25" hidden="1" customHeight="1" x14ac:dyDescent="0.25">
      <c r="A130" s="104">
        <v>10017870324</v>
      </c>
      <c r="B130" s="105" t="str">
        <f>INDEX(Exported!$1:$1048576,MATCH($A130,Exported!E:E,0),MATCH(B$1,Exported!$1:$1,0))</f>
        <v>سلفون پشت صدفی لبه ساده | عرض 35 * طول 45 | بسته 1 کیلویی</v>
      </c>
      <c r="C130" s="106">
        <v>10017870294</v>
      </c>
      <c r="D130" s="107">
        <f>VLOOKUP(C130,PriceRelations!A:D,4,FALSE)</f>
        <v>800000</v>
      </c>
      <c r="E130" s="108">
        <v>1</v>
      </c>
      <c r="F130" s="109"/>
      <c r="G130" s="183">
        <v>1</v>
      </c>
      <c r="H130" s="111" t="s">
        <v>93</v>
      </c>
      <c r="I130" s="110">
        <f t="shared" si="4"/>
        <v>800000</v>
      </c>
      <c r="J130" s="112">
        <v>1</v>
      </c>
      <c r="K130" s="113"/>
      <c r="L130" s="113"/>
      <c r="M130" s="154">
        <v>0.3</v>
      </c>
      <c r="N130" s="148" t="str">
        <f>INDEX(Exported!$1:$1048576,MATCH($A130,Exported!E:E,0),MATCH(N$1,Exported!$1:$1,0))</f>
        <v>1040000</v>
      </c>
      <c r="O130" s="114">
        <f t="shared" si="5"/>
        <v>1040000</v>
      </c>
      <c r="P130" s="115">
        <f t="shared" si="6"/>
        <v>1</v>
      </c>
      <c r="Q130" s="116" t="e">
        <f>INDEX(Exported!$1:$1048576,MATCH($A130,Exported!$D:$D,0),MATCH(Q$1,Exported!$1:$1,0))</f>
        <v>#N/A</v>
      </c>
      <c r="R130" s="117" t="e">
        <f>INDEX(Exported!$1:$1048576,MATCH($A130,Exported!$D:$D,0),MATCH(R$1,Exported!$1:$1,0))</f>
        <v>#N/A</v>
      </c>
      <c r="S130" s="117" t="e">
        <f>INDEX(Exported!$1:$1048576,MATCH($A130,Exported!$D:$D,0),MATCH(S$1,Exported!$1:$1,0))</f>
        <v>#N/A</v>
      </c>
      <c r="T130" s="117" t="e">
        <f>INDEX(Exported!$1:$1048576,MATCH($A130,Exported!$D:$D,0),MATCH(T$1,Exported!$1:$1,0))</f>
        <v>#N/A</v>
      </c>
      <c r="U130" s="117" t="e">
        <f>INDEX(Exported!$1:$1048576,MATCH($A130,Exported!$D:$D,0),MATCH(U$1,Exported!$1:$1,0))</f>
        <v>#N/A</v>
      </c>
      <c r="V130" s="117" t="e">
        <f>INDEX(Exported!$1:$1048576,MATCH($A130,Exported!$D:$D,0),MATCH(V$1,Exported!$1:$1,0))</f>
        <v>#N/A</v>
      </c>
      <c r="W130" s="117" t="e">
        <f>INDEX(Exported!$1:$1048576,MATCH($A130,Exported!$D:$D,0),MATCH(W$1,Exported!$1:$1,0))</f>
        <v>#N/A</v>
      </c>
      <c r="X130" s="118"/>
      <c r="Y130" s="119" t="e">
        <f>INDEX(Exported!$1:$1048576,MATCH($A130,Exported!$D:$D,0),MATCH(Y$1,Exported!$1:$1,0))</f>
        <v>#N/A</v>
      </c>
      <c r="Z130" s="120"/>
      <c r="AA130" s="121"/>
      <c r="AB130" s="121" t="s">
        <v>3377</v>
      </c>
      <c r="AC130" s="117" t="e">
        <f>INDEX(Exported!$1:$1048576,MATCH($A130,Exported!$D:$D,0),MATCH(AC$1,Exported!$1:$1,0))</f>
        <v>#N/A</v>
      </c>
    </row>
    <row r="131" spans="1:29" s="111" customFormat="1" ht="14.25" hidden="1" customHeight="1" x14ac:dyDescent="0.25">
      <c r="A131" s="104">
        <v>10017870326</v>
      </c>
      <c r="B131" s="105" t="str">
        <f>INDEX(Exported!$1:$1048576,MATCH($A131,Exported!E:E,0),MATCH(B$1,Exported!$1:$1,0))</f>
        <v>سلفون پشت صدفی لبه ساده | عرض 35 * طول 50 | بسته 1 کیلویی</v>
      </c>
      <c r="C131" s="106">
        <v>10017870294</v>
      </c>
      <c r="D131" s="107">
        <f>VLOOKUP(C131,PriceRelations!A:D,4,FALSE)</f>
        <v>800000</v>
      </c>
      <c r="E131" s="108">
        <v>1</v>
      </c>
      <c r="F131" s="109"/>
      <c r="G131" s="183">
        <v>1</v>
      </c>
      <c r="H131" s="111" t="s">
        <v>93</v>
      </c>
      <c r="I131" s="110">
        <f t="shared" ref="I131:I194" si="7">D131*E131</f>
        <v>800000</v>
      </c>
      <c r="J131" s="112">
        <v>1</v>
      </c>
      <c r="K131" s="113"/>
      <c r="L131" s="113"/>
      <c r="M131" s="154">
        <v>0.3</v>
      </c>
      <c r="N131" s="148" t="str">
        <f>INDEX(Exported!$1:$1048576,MATCH($A131,Exported!E:E,0),MATCH(N$1,Exported!$1:$1,0))</f>
        <v>1040000</v>
      </c>
      <c r="O131" s="114">
        <f t="shared" ref="O131:O194" si="8">IF(I131*(1+M131)&gt;2500000,_xlfn.CEILING.MATH(I131*(1+M131),5000),IF(I131*(1+M131)&gt;1500000,_xlfn.CEILING.MATH(I131*(1+M131),1000),_xlfn.CEILING.MATH(I131*(1+M131),500)))</f>
        <v>1040000</v>
      </c>
      <c r="P131" s="115">
        <f t="shared" si="6"/>
        <v>1</v>
      </c>
      <c r="Q131" s="116" t="e">
        <f>INDEX(Exported!$1:$1048576,MATCH($A131,Exported!$D:$D,0),MATCH(Q$1,Exported!$1:$1,0))</f>
        <v>#N/A</v>
      </c>
      <c r="R131" s="117" t="e">
        <f>INDEX(Exported!$1:$1048576,MATCH($A131,Exported!$D:$D,0),MATCH(R$1,Exported!$1:$1,0))</f>
        <v>#N/A</v>
      </c>
      <c r="S131" s="117" t="e">
        <f>INDEX(Exported!$1:$1048576,MATCH($A131,Exported!$D:$D,0),MATCH(S$1,Exported!$1:$1,0))</f>
        <v>#N/A</v>
      </c>
      <c r="T131" s="117" t="e">
        <f>INDEX(Exported!$1:$1048576,MATCH($A131,Exported!$D:$D,0),MATCH(T$1,Exported!$1:$1,0))</f>
        <v>#N/A</v>
      </c>
      <c r="U131" s="117" t="e">
        <f>INDEX(Exported!$1:$1048576,MATCH($A131,Exported!$D:$D,0),MATCH(U$1,Exported!$1:$1,0))</f>
        <v>#N/A</v>
      </c>
      <c r="V131" s="117" t="e">
        <f>INDEX(Exported!$1:$1048576,MATCH($A131,Exported!$D:$D,0),MATCH(V$1,Exported!$1:$1,0))</f>
        <v>#N/A</v>
      </c>
      <c r="W131" s="117" t="e">
        <f>INDEX(Exported!$1:$1048576,MATCH($A131,Exported!$D:$D,0),MATCH(W$1,Exported!$1:$1,0))</f>
        <v>#N/A</v>
      </c>
      <c r="X131" s="118"/>
      <c r="Y131" s="119" t="e">
        <f>INDEX(Exported!$1:$1048576,MATCH($A131,Exported!$D:$D,0),MATCH(Y$1,Exported!$1:$1,0))</f>
        <v>#N/A</v>
      </c>
      <c r="Z131" s="120"/>
      <c r="AA131" s="121"/>
      <c r="AB131" s="121" t="s">
        <v>3377</v>
      </c>
      <c r="AC131" s="117" t="e">
        <f>INDEX(Exported!$1:$1048576,MATCH($A131,Exported!$D:$D,0),MATCH(AC$1,Exported!$1:$1,0))</f>
        <v>#N/A</v>
      </c>
    </row>
    <row r="132" spans="1:29" s="111" customFormat="1" ht="14.25" hidden="1" customHeight="1" x14ac:dyDescent="0.25">
      <c r="A132" s="104">
        <v>10017870328</v>
      </c>
      <c r="B132" s="105" t="str">
        <f>INDEX(Exported!$1:$1048576,MATCH($A132,Exported!E:E,0),MATCH(B$1,Exported!$1:$1,0))</f>
        <v>سلفون پشت صدفی لبه ساده | عرض 40 * طول 25 | بسته 1 کیلویی</v>
      </c>
      <c r="C132" s="106">
        <v>10017870294</v>
      </c>
      <c r="D132" s="107">
        <f>VLOOKUP(C132,PriceRelations!A:D,4,FALSE)</f>
        <v>800000</v>
      </c>
      <c r="E132" s="108">
        <v>1</v>
      </c>
      <c r="F132" s="109"/>
      <c r="G132" s="183">
        <v>1</v>
      </c>
      <c r="H132" s="111" t="s">
        <v>93</v>
      </c>
      <c r="I132" s="110">
        <f t="shared" si="7"/>
        <v>800000</v>
      </c>
      <c r="J132" s="112">
        <v>1</v>
      </c>
      <c r="K132" s="113"/>
      <c r="L132" s="113"/>
      <c r="M132" s="154">
        <v>0.3</v>
      </c>
      <c r="N132" s="148" t="str">
        <f>INDEX(Exported!$1:$1048576,MATCH($A132,Exported!E:E,0),MATCH(N$1,Exported!$1:$1,0))</f>
        <v>1040000</v>
      </c>
      <c r="O132" s="114">
        <f t="shared" si="8"/>
        <v>1040000</v>
      </c>
      <c r="P132" s="115">
        <f t="shared" si="6"/>
        <v>1</v>
      </c>
      <c r="Q132" s="116" t="e">
        <f>INDEX(Exported!$1:$1048576,MATCH($A132,Exported!$D:$D,0),MATCH(Q$1,Exported!$1:$1,0))</f>
        <v>#N/A</v>
      </c>
      <c r="R132" s="117" t="e">
        <f>INDEX(Exported!$1:$1048576,MATCH($A132,Exported!$D:$D,0),MATCH(R$1,Exported!$1:$1,0))</f>
        <v>#N/A</v>
      </c>
      <c r="S132" s="117" t="e">
        <f>INDEX(Exported!$1:$1048576,MATCH($A132,Exported!$D:$D,0),MATCH(S$1,Exported!$1:$1,0))</f>
        <v>#N/A</v>
      </c>
      <c r="T132" s="117" t="e">
        <f>INDEX(Exported!$1:$1048576,MATCH($A132,Exported!$D:$D,0),MATCH(T$1,Exported!$1:$1,0))</f>
        <v>#N/A</v>
      </c>
      <c r="U132" s="117" t="e">
        <f>INDEX(Exported!$1:$1048576,MATCH($A132,Exported!$D:$D,0),MATCH(U$1,Exported!$1:$1,0))</f>
        <v>#N/A</v>
      </c>
      <c r="V132" s="117" t="e">
        <f>INDEX(Exported!$1:$1048576,MATCH($A132,Exported!$D:$D,0),MATCH(V$1,Exported!$1:$1,0))</f>
        <v>#N/A</v>
      </c>
      <c r="W132" s="117" t="e">
        <f>INDEX(Exported!$1:$1048576,MATCH($A132,Exported!$D:$D,0),MATCH(W$1,Exported!$1:$1,0))</f>
        <v>#N/A</v>
      </c>
      <c r="X132" s="118"/>
      <c r="Y132" s="119" t="e">
        <f>INDEX(Exported!$1:$1048576,MATCH($A132,Exported!$D:$D,0),MATCH(Y$1,Exported!$1:$1,0))</f>
        <v>#N/A</v>
      </c>
      <c r="Z132" s="120"/>
      <c r="AA132" s="121"/>
      <c r="AB132" s="121" t="s">
        <v>3377</v>
      </c>
      <c r="AC132" s="117" t="e">
        <f>INDEX(Exported!$1:$1048576,MATCH($A132,Exported!$D:$D,0),MATCH(AC$1,Exported!$1:$1,0))</f>
        <v>#N/A</v>
      </c>
    </row>
    <row r="133" spans="1:29" s="111" customFormat="1" ht="14.25" hidden="1" customHeight="1" x14ac:dyDescent="0.25">
      <c r="A133" s="104">
        <v>10017870330</v>
      </c>
      <c r="B133" s="105" t="str">
        <f>INDEX(Exported!$1:$1048576,MATCH($A133,Exported!E:E,0),MATCH(B$1,Exported!$1:$1,0))</f>
        <v>سلفون پشت صدفی لبه ساده | عرض 40 * طول 30 | بسته 1 کیلویی</v>
      </c>
      <c r="C133" s="106">
        <v>10017870294</v>
      </c>
      <c r="D133" s="107">
        <f>VLOOKUP(C133,PriceRelations!A:D,4,FALSE)</f>
        <v>800000</v>
      </c>
      <c r="E133" s="108">
        <v>1</v>
      </c>
      <c r="F133" s="109"/>
      <c r="G133" s="183">
        <v>1</v>
      </c>
      <c r="H133" s="111" t="s">
        <v>93</v>
      </c>
      <c r="I133" s="110">
        <f t="shared" si="7"/>
        <v>800000</v>
      </c>
      <c r="J133" s="112">
        <v>1</v>
      </c>
      <c r="K133" s="113"/>
      <c r="L133" s="113"/>
      <c r="M133" s="154">
        <v>0.3</v>
      </c>
      <c r="N133" s="148" t="str">
        <f>INDEX(Exported!$1:$1048576,MATCH($A133,Exported!E:E,0),MATCH(N$1,Exported!$1:$1,0))</f>
        <v>1040000</v>
      </c>
      <c r="O133" s="114">
        <f t="shared" si="8"/>
        <v>1040000</v>
      </c>
      <c r="P133" s="115">
        <f t="shared" si="6"/>
        <v>1</v>
      </c>
      <c r="Q133" s="116" t="e">
        <f>INDEX(Exported!$1:$1048576,MATCH($A133,Exported!$D:$D,0),MATCH(Q$1,Exported!$1:$1,0))</f>
        <v>#N/A</v>
      </c>
      <c r="R133" s="117" t="e">
        <f>INDEX(Exported!$1:$1048576,MATCH($A133,Exported!$D:$D,0),MATCH(R$1,Exported!$1:$1,0))</f>
        <v>#N/A</v>
      </c>
      <c r="S133" s="117" t="e">
        <f>INDEX(Exported!$1:$1048576,MATCH($A133,Exported!$D:$D,0),MATCH(S$1,Exported!$1:$1,0))</f>
        <v>#N/A</v>
      </c>
      <c r="T133" s="117" t="e">
        <f>INDEX(Exported!$1:$1048576,MATCH($A133,Exported!$D:$D,0),MATCH(T$1,Exported!$1:$1,0))</f>
        <v>#N/A</v>
      </c>
      <c r="U133" s="117" t="e">
        <f>INDEX(Exported!$1:$1048576,MATCH($A133,Exported!$D:$D,0),MATCH(U$1,Exported!$1:$1,0))</f>
        <v>#N/A</v>
      </c>
      <c r="V133" s="117" t="e">
        <f>INDEX(Exported!$1:$1048576,MATCH($A133,Exported!$D:$D,0),MATCH(V$1,Exported!$1:$1,0))</f>
        <v>#N/A</v>
      </c>
      <c r="W133" s="117" t="e">
        <f>INDEX(Exported!$1:$1048576,MATCH($A133,Exported!$D:$D,0),MATCH(W$1,Exported!$1:$1,0))</f>
        <v>#N/A</v>
      </c>
      <c r="X133" s="118"/>
      <c r="Y133" s="119" t="e">
        <f>INDEX(Exported!$1:$1048576,MATCH($A133,Exported!$D:$D,0),MATCH(Y$1,Exported!$1:$1,0))</f>
        <v>#N/A</v>
      </c>
      <c r="Z133" s="120"/>
      <c r="AA133" s="121"/>
      <c r="AB133" s="121" t="s">
        <v>3377</v>
      </c>
      <c r="AC133" s="117" t="e">
        <f>INDEX(Exported!$1:$1048576,MATCH($A133,Exported!$D:$D,0),MATCH(AC$1,Exported!$1:$1,0))</f>
        <v>#N/A</v>
      </c>
    </row>
    <row r="134" spans="1:29" s="111" customFormat="1" ht="14.25" hidden="1" customHeight="1" x14ac:dyDescent="0.25">
      <c r="A134" s="104">
        <v>10017870332</v>
      </c>
      <c r="B134" s="105" t="str">
        <f>INDEX(Exported!$1:$1048576,MATCH($A134,Exported!E:E,0),MATCH(B$1,Exported!$1:$1,0))</f>
        <v>سلفون پشت صدفی لبه ساده | عرض 40 * طول 35 | بسته 1 کیلویی</v>
      </c>
      <c r="C134" s="106">
        <v>10017870294</v>
      </c>
      <c r="D134" s="107">
        <f>VLOOKUP(C134,PriceRelations!A:D,4,FALSE)</f>
        <v>800000</v>
      </c>
      <c r="E134" s="108">
        <v>1</v>
      </c>
      <c r="F134" s="109"/>
      <c r="G134" s="183">
        <v>1</v>
      </c>
      <c r="H134" s="111" t="s">
        <v>93</v>
      </c>
      <c r="I134" s="110">
        <f t="shared" si="7"/>
        <v>800000</v>
      </c>
      <c r="J134" s="112">
        <v>1</v>
      </c>
      <c r="K134" s="113"/>
      <c r="L134" s="113"/>
      <c r="M134" s="154">
        <v>0.3</v>
      </c>
      <c r="N134" s="148" t="str">
        <f>INDEX(Exported!$1:$1048576,MATCH($A134,Exported!E:E,0),MATCH(N$1,Exported!$1:$1,0))</f>
        <v>1040000</v>
      </c>
      <c r="O134" s="114">
        <f t="shared" si="8"/>
        <v>1040000</v>
      </c>
      <c r="P134" s="115">
        <f t="shared" si="6"/>
        <v>1</v>
      </c>
      <c r="Q134" s="116" t="e">
        <f>INDEX(Exported!$1:$1048576,MATCH($A134,Exported!$D:$D,0),MATCH(Q$1,Exported!$1:$1,0))</f>
        <v>#N/A</v>
      </c>
      <c r="R134" s="117" t="e">
        <f>INDEX(Exported!$1:$1048576,MATCH($A134,Exported!$D:$D,0),MATCH(R$1,Exported!$1:$1,0))</f>
        <v>#N/A</v>
      </c>
      <c r="S134" s="117" t="e">
        <f>INDEX(Exported!$1:$1048576,MATCH($A134,Exported!$D:$D,0),MATCH(S$1,Exported!$1:$1,0))</f>
        <v>#N/A</v>
      </c>
      <c r="T134" s="117" t="e">
        <f>INDEX(Exported!$1:$1048576,MATCH($A134,Exported!$D:$D,0),MATCH(T$1,Exported!$1:$1,0))</f>
        <v>#N/A</v>
      </c>
      <c r="U134" s="117" t="e">
        <f>INDEX(Exported!$1:$1048576,MATCH($A134,Exported!$D:$D,0),MATCH(U$1,Exported!$1:$1,0))</f>
        <v>#N/A</v>
      </c>
      <c r="V134" s="117" t="e">
        <f>INDEX(Exported!$1:$1048576,MATCH($A134,Exported!$D:$D,0),MATCH(V$1,Exported!$1:$1,0))</f>
        <v>#N/A</v>
      </c>
      <c r="W134" s="117" t="e">
        <f>INDEX(Exported!$1:$1048576,MATCH($A134,Exported!$D:$D,0),MATCH(W$1,Exported!$1:$1,0))</f>
        <v>#N/A</v>
      </c>
      <c r="X134" s="118"/>
      <c r="Y134" s="119" t="e">
        <f>INDEX(Exported!$1:$1048576,MATCH($A134,Exported!$D:$D,0),MATCH(Y$1,Exported!$1:$1,0))</f>
        <v>#N/A</v>
      </c>
      <c r="Z134" s="120"/>
      <c r="AA134" s="121"/>
      <c r="AB134" s="121" t="s">
        <v>3377</v>
      </c>
      <c r="AC134" s="117" t="e">
        <f>INDEX(Exported!$1:$1048576,MATCH($A134,Exported!$D:$D,0),MATCH(AC$1,Exported!$1:$1,0))</f>
        <v>#N/A</v>
      </c>
    </row>
    <row r="135" spans="1:29" s="111" customFormat="1" ht="14.25" hidden="1" customHeight="1" x14ac:dyDescent="0.25">
      <c r="A135" s="104">
        <v>10017870334</v>
      </c>
      <c r="B135" s="105" t="str">
        <f>INDEX(Exported!$1:$1048576,MATCH($A135,Exported!E:E,0),MATCH(B$1,Exported!$1:$1,0))</f>
        <v>سلفون پشت صدفی لبه ساده | عرض 40 * طول 40 | بسته 1 کیلویی</v>
      </c>
      <c r="C135" s="106">
        <v>10017870294</v>
      </c>
      <c r="D135" s="107">
        <f>VLOOKUP(C135,PriceRelations!A:D,4,FALSE)</f>
        <v>800000</v>
      </c>
      <c r="E135" s="108">
        <v>1</v>
      </c>
      <c r="F135" s="109"/>
      <c r="G135" s="183">
        <v>1</v>
      </c>
      <c r="H135" s="111" t="s">
        <v>93</v>
      </c>
      <c r="I135" s="110">
        <f t="shared" si="7"/>
        <v>800000</v>
      </c>
      <c r="J135" s="112">
        <v>1</v>
      </c>
      <c r="K135" s="113"/>
      <c r="L135" s="113"/>
      <c r="M135" s="154">
        <v>0.3</v>
      </c>
      <c r="N135" s="148" t="str">
        <f>INDEX(Exported!$1:$1048576,MATCH($A135,Exported!E:E,0),MATCH(N$1,Exported!$1:$1,0))</f>
        <v>1040000</v>
      </c>
      <c r="O135" s="114">
        <f t="shared" si="8"/>
        <v>1040000</v>
      </c>
      <c r="P135" s="115">
        <f t="shared" si="6"/>
        <v>1</v>
      </c>
      <c r="Q135" s="116" t="e">
        <f>INDEX(Exported!$1:$1048576,MATCH($A135,Exported!$D:$D,0),MATCH(Q$1,Exported!$1:$1,0))</f>
        <v>#N/A</v>
      </c>
      <c r="R135" s="117" t="e">
        <f>INDEX(Exported!$1:$1048576,MATCH($A135,Exported!$D:$D,0),MATCH(R$1,Exported!$1:$1,0))</f>
        <v>#N/A</v>
      </c>
      <c r="S135" s="117" t="e">
        <f>INDEX(Exported!$1:$1048576,MATCH($A135,Exported!$D:$D,0),MATCH(S$1,Exported!$1:$1,0))</f>
        <v>#N/A</v>
      </c>
      <c r="T135" s="117" t="e">
        <f>INDEX(Exported!$1:$1048576,MATCH($A135,Exported!$D:$D,0),MATCH(T$1,Exported!$1:$1,0))</f>
        <v>#N/A</v>
      </c>
      <c r="U135" s="117" t="e">
        <f>INDEX(Exported!$1:$1048576,MATCH($A135,Exported!$D:$D,0),MATCH(U$1,Exported!$1:$1,0))</f>
        <v>#N/A</v>
      </c>
      <c r="V135" s="117" t="e">
        <f>INDEX(Exported!$1:$1048576,MATCH($A135,Exported!$D:$D,0),MATCH(V$1,Exported!$1:$1,0))</f>
        <v>#N/A</v>
      </c>
      <c r="W135" s="117" t="e">
        <f>INDEX(Exported!$1:$1048576,MATCH($A135,Exported!$D:$D,0),MATCH(W$1,Exported!$1:$1,0))</f>
        <v>#N/A</v>
      </c>
      <c r="X135" s="118"/>
      <c r="Y135" s="119" t="e">
        <f>INDEX(Exported!$1:$1048576,MATCH($A135,Exported!$D:$D,0),MATCH(Y$1,Exported!$1:$1,0))</f>
        <v>#N/A</v>
      </c>
      <c r="Z135" s="120"/>
      <c r="AA135" s="121"/>
      <c r="AB135" s="121" t="s">
        <v>3377</v>
      </c>
      <c r="AC135" s="117" t="e">
        <f>INDEX(Exported!$1:$1048576,MATCH($A135,Exported!$D:$D,0),MATCH(AC$1,Exported!$1:$1,0))</f>
        <v>#N/A</v>
      </c>
    </row>
    <row r="136" spans="1:29" s="111" customFormat="1" ht="14.25" hidden="1" customHeight="1" x14ac:dyDescent="0.25">
      <c r="A136" s="104">
        <v>10017870336</v>
      </c>
      <c r="B136" s="105" t="str">
        <f>INDEX(Exported!$1:$1048576,MATCH($A136,Exported!E:E,0),MATCH(B$1,Exported!$1:$1,0))</f>
        <v>سلفون پشت صدفی لبه ساده | عرض 40 * طول 45 | بسته 1 کیلویی</v>
      </c>
      <c r="C136" s="106">
        <v>10017870294</v>
      </c>
      <c r="D136" s="107">
        <f>VLOOKUP(C136,PriceRelations!A:D,4,FALSE)</f>
        <v>800000</v>
      </c>
      <c r="E136" s="108">
        <v>1</v>
      </c>
      <c r="F136" s="109"/>
      <c r="G136" s="183">
        <v>1</v>
      </c>
      <c r="H136" s="111" t="s">
        <v>93</v>
      </c>
      <c r="I136" s="110">
        <f t="shared" si="7"/>
        <v>800000</v>
      </c>
      <c r="J136" s="112">
        <v>1</v>
      </c>
      <c r="K136" s="113"/>
      <c r="L136" s="113"/>
      <c r="M136" s="154">
        <v>0.3</v>
      </c>
      <c r="N136" s="148" t="str">
        <f>INDEX(Exported!$1:$1048576,MATCH($A136,Exported!E:E,0),MATCH(N$1,Exported!$1:$1,0))</f>
        <v>1040000</v>
      </c>
      <c r="O136" s="114">
        <f t="shared" si="8"/>
        <v>1040000</v>
      </c>
      <c r="P136" s="115">
        <f t="shared" si="6"/>
        <v>1</v>
      </c>
      <c r="Q136" s="116" t="e">
        <f>INDEX(Exported!$1:$1048576,MATCH($A136,Exported!$D:$D,0),MATCH(Q$1,Exported!$1:$1,0))</f>
        <v>#N/A</v>
      </c>
      <c r="R136" s="117" t="e">
        <f>INDEX(Exported!$1:$1048576,MATCH($A136,Exported!$D:$D,0),MATCH(R$1,Exported!$1:$1,0))</f>
        <v>#N/A</v>
      </c>
      <c r="S136" s="117" t="e">
        <f>INDEX(Exported!$1:$1048576,MATCH($A136,Exported!$D:$D,0),MATCH(S$1,Exported!$1:$1,0))</f>
        <v>#N/A</v>
      </c>
      <c r="T136" s="117" t="e">
        <f>INDEX(Exported!$1:$1048576,MATCH($A136,Exported!$D:$D,0),MATCH(T$1,Exported!$1:$1,0))</f>
        <v>#N/A</v>
      </c>
      <c r="U136" s="117" t="e">
        <f>INDEX(Exported!$1:$1048576,MATCH($A136,Exported!$D:$D,0),MATCH(U$1,Exported!$1:$1,0))</f>
        <v>#N/A</v>
      </c>
      <c r="V136" s="117" t="e">
        <f>INDEX(Exported!$1:$1048576,MATCH($A136,Exported!$D:$D,0),MATCH(V$1,Exported!$1:$1,0))</f>
        <v>#N/A</v>
      </c>
      <c r="W136" s="117" t="e">
        <f>INDEX(Exported!$1:$1048576,MATCH($A136,Exported!$D:$D,0),MATCH(W$1,Exported!$1:$1,0))</f>
        <v>#N/A</v>
      </c>
      <c r="X136" s="118"/>
      <c r="Y136" s="119" t="e">
        <f>INDEX(Exported!$1:$1048576,MATCH($A136,Exported!$D:$D,0),MATCH(Y$1,Exported!$1:$1,0))</f>
        <v>#N/A</v>
      </c>
      <c r="Z136" s="120"/>
      <c r="AA136" s="121"/>
      <c r="AB136" s="121" t="s">
        <v>3377</v>
      </c>
      <c r="AC136" s="117" t="e">
        <f>INDEX(Exported!$1:$1048576,MATCH($A136,Exported!$D:$D,0),MATCH(AC$1,Exported!$1:$1,0))</f>
        <v>#N/A</v>
      </c>
    </row>
    <row r="137" spans="1:29" s="111" customFormat="1" ht="14.25" hidden="1" customHeight="1" x14ac:dyDescent="0.25">
      <c r="A137" s="104">
        <v>10017870338</v>
      </c>
      <c r="B137" s="105" t="str">
        <f>INDEX(Exported!$1:$1048576,MATCH($A137,Exported!E:E,0),MATCH(B$1,Exported!$1:$1,0))</f>
        <v>سلفون پشت صدفی لبه ساده | عرض 40 * طول 50 | بسته 1 کیلویی</v>
      </c>
      <c r="C137" s="106">
        <v>10017870294</v>
      </c>
      <c r="D137" s="107">
        <f>VLOOKUP(C137,PriceRelations!A:D,4,FALSE)</f>
        <v>800000</v>
      </c>
      <c r="E137" s="108">
        <v>1</v>
      </c>
      <c r="F137" s="109"/>
      <c r="G137" s="183">
        <v>1</v>
      </c>
      <c r="H137" s="111" t="s">
        <v>93</v>
      </c>
      <c r="I137" s="110">
        <f t="shared" si="7"/>
        <v>800000</v>
      </c>
      <c r="J137" s="112">
        <v>1</v>
      </c>
      <c r="K137" s="113"/>
      <c r="L137" s="113"/>
      <c r="M137" s="154">
        <v>0.3</v>
      </c>
      <c r="N137" s="148" t="str">
        <f>INDEX(Exported!$1:$1048576,MATCH($A137,Exported!E:E,0),MATCH(N$1,Exported!$1:$1,0))</f>
        <v>1040000</v>
      </c>
      <c r="O137" s="114">
        <f t="shared" si="8"/>
        <v>1040000</v>
      </c>
      <c r="P137" s="115">
        <f t="shared" si="6"/>
        <v>1</v>
      </c>
      <c r="Q137" s="116" t="e">
        <f>INDEX(Exported!$1:$1048576,MATCH($A137,Exported!$D:$D,0),MATCH(Q$1,Exported!$1:$1,0))</f>
        <v>#N/A</v>
      </c>
      <c r="R137" s="117" t="e">
        <f>INDEX(Exported!$1:$1048576,MATCH($A137,Exported!$D:$D,0),MATCH(R$1,Exported!$1:$1,0))</f>
        <v>#N/A</v>
      </c>
      <c r="S137" s="117" t="e">
        <f>INDEX(Exported!$1:$1048576,MATCH($A137,Exported!$D:$D,0),MATCH(S$1,Exported!$1:$1,0))</f>
        <v>#N/A</v>
      </c>
      <c r="T137" s="117" t="e">
        <f>INDEX(Exported!$1:$1048576,MATCH($A137,Exported!$D:$D,0),MATCH(T$1,Exported!$1:$1,0))</f>
        <v>#N/A</v>
      </c>
      <c r="U137" s="117" t="e">
        <f>INDEX(Exported!$1:$1048576,MATCH($A137,Exported!$D:$D,0),MATCH(U$1,Exported!$1:$1,0))</f>
        <v>#N/A</v>
      </c>
      <c r="V137" s="117" t="e">
        <f>INDEX(Exported!$1:$1048576,MATCH($A137,Exported!$D:$D,0),MATCH(V$1,Exported!$1:$1,0))</f>
        <v>#N/A</v>
      </c>
      <c r="W137" s="117" t="e">
        <f>INDEX(Exported!$1:$1048576,MATCH($A137,Exported!$D:$D,0),MATCH(W$1,Exported!$1:$1,0))</f>
        <v>#N/A</v>
      </c>
      <c r="X137" s="118"/>
      <c r="Y137" s="119" t="e">
        <f>INDEX(Exported!$1:$1048576,MATCH($A137,Exported!$D:$D,0),MATCH(Y$1,Exported!$1:$1,0))</f>
        <v>#N/A</v>
      </c>
      <c r="Z137" s="120"/>
      <c r="AA137" s="121"/>
      <c r="AB137" s="121" t="s">
        <v>3377</v>
      </c>
      <c r="AC137" s="117" t="e">
        <f>INDEX(Exported!$1:$1048576,MATCH($A137,Exported!$D:$D,0),MATCH(AC$1,Exported!$1:$1,0))</f>
        <v>#N/A</v>
      </c>
    </row>
    <row r="138" spans="1:29" s="111" customFormat="1" ht="14.25" hidden="1" customHeight="1" x14ac:dyDescent="0.25">
      <c r="A138" s="104">
        <v>10017870340</v>
      </c>
      <c r="B138" s="105" t="str">
        <f>INDEX(Exported!$1:$1048576,MATCH($A138,Exported!E:E,0),MATCH(B$1,Exported!$1:$1,0))</f>
        <v>سلفون پشت صدفی لبه ساده | عرض 45 * طول 30 | بسته 1 کیلویی</v>
      </c>
      <c r="C138" s="106">
        <v>10017870294</v>
      </c>
      <c r="D138" s="107">
        <f>VLOOKUP(C138,PriceRelations!A:D,4,FALSE)</f>
        <v>800000</v>
      </c>
      <c r="E138" s="108">
        <v>1</v>
      </c>
      <c r="F138" s="109"/>
      <c r="G138" s="183">
        <v>1</v>
      </c>
      <c r="H138" s="111" t="s">
        <v>93</v>
      </c>
      <c r="I138" s="110">
        <f t="shared" si="7"/>
        <v>800000</v>
      </c>
      <c r="J138" s="112">
        <v>1</v>
      </c>
      <c r="K138" s="113"/>
      <c r="L138" s="113"/>
      <c r="M138" s="154">
        <v>0.3</v>
      </c>
      <c r="N138" s="148" t="str">
        <f>INDEX(Exported!$1:$1048576,MATCH($A138,Exported!E:E,0),MATCH(N$1,Exported!$1:$1,0))</f>
        <v>1040000</v>
      </c>
      <c r="O138" s="114">
        <f t="shared" si="8"/>
        <v>1040000</v>
      </c>
      <c r="P138" s="115">
        <f t="shared" si="6"/>
        <v>1</v>
      </c>
      <c r="Q138" s="116" t="e">
        <f>INDEX(Exported!$1:$1048576,MATCH($A138,Exported!$D:$D,0),MATCH(Q$1,Exported!$1:$1,0))</f>
        <v>#N/A</v>
      </c>
      <c r="R138" s="117" t="e">
        <f>INDEX(Exported!$1:$1048576,MATCH($A138,Exported!$D:$D,0),MATCH(R$1,Exported!$1:$1,0))</f>
        <v>#N/A</v>
      </c>
      <c r="S138" s="117" t="e">
        <f>INDEX(Exported!$1:$1048576,MATCH($A138,Exported!$D:$D,0),MATCH(S$1,Exported!$1:$1,0))</f>
        <v>#N/A</v>
      </c>
      <c r="T138" s="117" t="e">
        <f>INDEX(Exported!$1:$1048576,MATCH($A138,Exported!$D:$D,0),MATCH(T$1,Exported!$1:$1,0))</f>
        <v>#N/A</v>
      </c>
      <c r="U138" s="117" t="e">
        <f>INDEX(Exported!$1:$1048576,MATCH($A138,Exported!$D:$D,0),MATCH(U$1,Exported!$1:$1,0))</f>
        <v>#N/A</v>
      </c>
      <c r="V138" s="117" t="e">
        <f>INDEX(Exported!$1:$1048576,MATCH($A138,Exported!$D:$D,0),MATCH(V$1,Exported!$1:$1,0))</f>
        <v>#N/A</v>
      </c>
      <c r="W138" s="117" t="e">
        <f>INDEX(Exported!$1:$1048576,MATCH($A138,Exported!$D:$D,0),MATCH(W$1,Exported!$1:$1,0))</f>
        <v>#N/A</v>
      </c>
      <c r="X138" s="118"/>
      <c r="Y138" s="119" t="e">
        <f>INDEX(Exported!$1:$1048576,MATCH($A138,Exported!$D:$D,0),MATCH(Y$1,Exported!$1:$1,0))</f>
        <v>#N/A</v>
      </c>
      <c r="Z138" s="120"/>
      <c r="AA138" s="121"/>
      <c r="AB138" s="121" t="s">
        <v>3377</v>
      </c>
      <c r="AC138" s="117" t="e">
        <f>INDEX(Exported!$1:$1048576,MATCH($A138,Exported!$D:$D,0),MATCH(AC$1,Exported!$1:$1,0))</f>
        <v>#N/A</v>
      </c>
    </row>
    <row r="139" spans="1:29" s="111" customFormat="1" ht="14.25" hidden="1" customHeight="1" x14ac:dyDescent="0.25">
      <c r="A139" s="104">
        <v>10017870342</v>
      </c>
      <c r="B139" s="105" t="str">
        <f>INDEX(Exported!$1:$1048576,MATCH($A139,Exported!E:E,0),MATCH(B$1,Exported!$1:$1,0))</f>
        <v>سلفون پشت صدفی لبه ساده | عرض 45 * طول 35 | بسته 1 کیلویی</v>
      </c>
      <c r="C139" s="106">
        <v>10017870294</v>
      </c>
      <c r="D139" s="107">
        <f>VLOOKUP(C139,PriceRelations!A:D,4,FALSE)</f>
        <v>800000</v>
      </c>
      <c r="E139" s="108">
        <v>1</v>
      </c>
      <c r="F139" s="109"/>
      <c r="G139" s="183">
        <v>1</v>
      </c>
      <c r="H139" s="111" t="s">
        <v>93</v>
      </c>
      <c r="I139" s="110">
        <f t="shared" si="7"/>
        <v>800000</v>
      </c>
      <c r="J139" s="112">
        <v>1</v>
      </c>
      <c r="K139" s="113"/>
      <c r="L139" s="113"/>
      <c r="M139" s="154">
        <v>0.3</v>
      </c>
      <c r="N139" s="148" t="str">
        <f>INDEX(Exported!$1:$1048576,MATCH($A139,Exported!E:E,0),MATCH(N$1,Exported!$1:$1,0))</f>
        <v>1040000</v>
      </c>
      <c r="O139" s="114">
        <f t="shared" si="8"/>
        <v>1040000</v>
      </c>
      <c r="P139" s="115">
        <f t="shared" si="6"/>
        <v>1</v>
      </c>
      <c r="Q139" s="116" t="e">
        <f>INDEX(Exported!$1:$1048576,MATCH($A139,Exported!$D:$D,0),MATCH(Q$1,Exported!$1:$1,0))</f>
        <v>#N/A</v>
      </c>
      <c r="R139" s="117" t="e">
        <f>INDEX(Exported!$1:$1048576,MATCH($A139,Exported!$D:$D,0),MATCH(R$1,Exported!$1:$1,0))</f>
        <v>#N/A</v>
      </c>
      <c r="S139" s="117" t="e">
        <f>INDEX(Exported!$1:$1048576,MATCH($A139,Exported!$D:$D,0),MATCH(S$1,Exported!$1:$1,0))</f>
        <v>#N/A</v>
      </c>
      <c r="T139" s="117" t="e">
        <f>INDEX(Exported!$1:$1048576,MATCH($A139,Exported!$D:$D,0),MATCH(T$1,Exported!$1:$1,0))</f>
        <v>#N/A</v>
      </c>
      <c r="U139" s="117" t="e">
        <f>INDEX(Exported!$1:$1048576,MATCH($A139,Exported!$D:$D,0),MATCH(U$1,Exported!$1:$1,0))</f>
        <v>#N/A</v>
      </c>
      <c r="V139" s="117" t="e">
        <f>INDEX(Exported!$1:$1048576,MATCH($A139,Exported!$D:$D,0),MATCH(V$1,Exported!$1:$1,0))</f>
        <v>#N/A</v>
      </c>
      <c r="W139" s="117" t="e">
        <f>INDEX(Exported!$1:$1048576,MATCH($A139,Exported!$D:$D,0),MATCH(W$1,Exported!$1:$1,0))</f>
        <v>#N/A</v>
      </c>
      <c r="X139" s="118"/>
      <c r="Y139" s="119" t="e">
        <f>INDEX(Exported!$1:$1048576,MATCH($A139,Exported!$D:$D,0),MATCH(Y$1,Exported!$1:$1,0))</f>
        <v>#N/A</v>
      </c>
      <c r="Z139" s="120"/>
      <c r="AA139" s="121"/>
      <c r="AB139" s="121" t="s">
        <v>3377</v>
      </c>
      <c r="AC139" s="117" t="e">
        <f>INDEX(Exported!$1:$1048576,MATCH($A139,Exported!$D:$D,0),MATCH(AC$1,Exported!$1:$1,0))</f>
        <v>#N/A</v>
      </c>
    </row>
    <row r="140" spans="1:29" s="111" customFormat="1" ht="14.25" hidden="1" customHeight="1" x14ac:dyDescent="0.25">
      <c r="A140" s="104">
        <v>10017870344</v>
      </c>
      <c r="B140" s="105" t="str">
        <f>INDEX(Exported!$1:$1048576,MATCH($A140,Exported!E:E,0),MATCH(B$1,Exported!$1:$1,0))</f>
        <v>سلفون پشت صدفی لبه ساده | عرض 45 * طول 40 | بسته 1 کیلویی</v>
      </c>
      <c r="C140" s="106">
        <v>10017870294</v>
      </c>
      <c r="D140" s="107">
        <f>VLOOKUP(C140,PriceRelations!A:D,4,FALSE)</f>
        <v>800000</v>
      </c>
      <c r="E140" s="108">
        <v>1</v>
      </c>
      <c r="F140" s="109"/>
      <c r="G140" s="183">
        <v>1</v>
      </c>
      <c r="H140" s="111" t="s">
        <v>93</v>
      </c>
      <c r="I140" s="110">
        <f t="shared" si="7"/>
        <v>800000</v>
      </c>
      <c r="J140" s="112">
        <v>1</v>
      </c>
      <c r="K140" s="113"/>
      <c r="L140" s="113"/>
      <c r="M140" s="154">
        <v>0.3</v>
      </c>
      <c r="N140" s="148" t="str">
        <f>INDEX(Exported!$1:$1048576,MATCH($A140,Exported!E:E,0),MATCH(N$1,Exported!$1:$1,0))</f>
        <v>1040000</v>
      </c>
      <c r="O140" s="114">
        <f t="shared" si="8"/>
        <v>1040000</v>
      </c>
      <c r="P140" s="115">
        <f t="shared" si="6"/>
        <v>1</v>
      </c>
      <c r="Q140" s="116" t="e">
        <f>INDEX(Exported!$1:$1048576,MATCH($A140,Exported!$D:$D,0),MATCH(Q$1,Exported!$1:$1,0))</f>
        <v>#N/A</v>
      </c>
      <c r="R140" s="117" t="e">
        <f>INDEX(Exported!$1:$1048576,MATCH($A140,Exported!$D:$D,0),MATCH(R$1,Exported!$1:$1,0))</f>
        <v>#N/A</v>
      </c>
      <c r="S140" s="117" t="e">
        <f>INDEX(Exported!$1:$1048576,MATCH($A140,Exported!$D:$D,0),MATCH(S$1,Exported!$1:$1,0))</f>
        <v>#N/A</v>
      </c>
      <c r="T140" s="117" t="e">
        <f>INDEX(Exported!$1:$1048576,MATCH($A140,Exported!$D:$D,0),MATCH(T$1,Exported!$1:$1,0))</f>
        <v>#N/A</v>
      </c>
      <c r="U140" s="117" t="e">
        <f>INDEX(Exported!$1:$1048576,MATCH($A140,Exported!$D:$D,0),MATCH(U$1,Exported!$1:$1,0))</f>
        <v>#N/A</v>
      </c>
      <c r="V140" s="117" t="e">
        <f>INDEX(Exported!$1:$1048576,MATCH($A140,Exported!$D:$D,0),MATCH(V$1,Exported!$1:$1,0))</f>
        <v>#N/A</v>
      </c>
      <c r="W140" s="117" t="e">
        <f>INDEX(Exported!$1:$1048576,MATCH($A140,Exported!$D:$D,0),MATCH(W$1,Exported!$1:$1,0))</f>
        <v>#N/A</v>
      </c>
      <c r="X140" s="118"/>
      <c r="Y140" s="119" t="e">
        <f>INDEX(Exported!$1:$1048576,MATCH($A140,Exported!$D:$D,0),MATCH(Y$1,Exported!$1:$1,0))</f>
        <v>#N/A</v>
      </c>
      <c r="Z140" s="120"/>
      <c r="AA140" s="121"/>
      <c r="AB140" s="121" t="s">
        <v>3377</v>
      </c>
      <c r="AC140" s="117" t="e">
        <f>INDEX(Exported!$1:$1048576,MATCH($A140,Exported!$D:$D,0),MATCH(AC$1,Exported!$1:$1,0))</f>
        <v>#N/A</v>
      </c>
    </row>
    <row r="141" spans="1:29" s="111" customFormat="1" ht="14.25" hidden="1" customHeight="1" x14ac:dyDescent="0.25">
      <c r="A141" s="104">
        <v>10017870346</v>
      </c>
      <c r="B141" s="105" t="str">
        <f>INDEX(Exported!$1:$1048576,MATCH($A141,Exported!E:E,0),MATCH(B$1,Exported!$1:$1,0))</f>
        <v>سلفون پشت صدفی لبه ساده | عرض 45 * طول 45 | بسته 1 کیلویی</v>
      </c>
      <c r="C141" s="106">
        <v>10017870294</v>
      </c>
      <c r="D141" s="107">
        <f>VLOOKUP(C141,PriceRelations!A:D,4,FALSE)</f>
        <v>800000</v>
      </c>
      <c r="E141" s="108">
        <v>1</v>
      </c>
      <c r="F141" s="109"/>
      <c r="G141" s="183">
        <v>1</v>
      </c>
      <c r="H141" s="111" t="s">
        <v>93</v>
      </c>
      <c r="I141" s="110">
        <f t="shared" si="7"/>
        <v>800000</v>
      </c>
      <c r="J141" s="112">
        <v>1</v>
      </c>
      <c r="K141" s="113"/>
      <c r="L141" s="113"/>
      <c r="M141" s="154">
        <v>0.3</v>
      </c>
      <c r="N141" s="148" t="str">
        <f>INDEX(Exported!$1:$1048576,MATCH($A141,Exported!E:E,0),MATCH(N$1,Exported!$1:$1,0))</f>
        <v>1040000</v>
      </c>
      <c r="O141" s="114">
        <f t="shared" si="8"/>
        <v>1040000</v>
      </c>
      <c r="P141" s="115">
        <f t="shared" si="6"/>
        <v>1</v>
      </c>
      <c r="Q141" s="116" t="e">
        <f>INDEX(Exported!$1:$1048576,MATCH($A141,Exported!$D:$D,0),MATCH(Q$1,Exported!$1:$1,0))</f>
        <v>#N/A</v>
      </c>
      <c r="R141" s="117" t="e">
        <f>INDEX(Exported!$1:$1048576,MATCH($A141,Exported!$D:$D,0),MATCH(R$1,Exported!$1:$1,0))</f>
        <v>#N/A</v>
      </c>
      <c r="S141" s="117" t="e">
        <f>INDEX(Exported!$1:$1048576,MATCH($A141,Exported!$D:$D,0),MATCH(S$1,Exported!$1:$1,0))</f>
        <v>#N/A</v>
      </c>
      <c r="T141" s="117" t="e">
        <f>INDEX(Exported!$1:$1048576,MATCH($A141,Exported!$D:$D,0),MATCH(T$1,Exported!$1:$1,0))</f>
        <v>#N/A</v>
      </c>
      <c r="U141" s="117" t="e">
        <f>INDEX(Exported!$1:$1048576,MATCH($A141,Exported!$D:$D,0),MATCH(U$1,Exported!$1:$1,0))</f>
        <v>#N/A</v>
      </c>
      <c r="V141" s="117" t="e">
        <f>INDEX(Exported!$1:$1048576,MATCH($A141,Exported!$D:$D,0),MATCH(V$1,Exported!$1:$1,0))</f>
        <v>#N/A</v>
      </c>
      <c r="W141" s="117" t="e">
        <f>INDEX(Exported!$1:$1048576,MATCH($A141,Exported!$D:$D,0),MATCH(W$1,Exported!$1:$1,0))</f>
        <v>#N/A</v>
      </c>
      <c r="X141" s="118"/>
      <c r="Y141" s="119" t="e">
        <f>INDEX(Exported!$1:$1048576,MATCH($A141,Exported!$D:$D,0),MATCH(Y$1,Exported!$1:$1,0))</f>
        <v>#N/A</v>
      </c>
      <c r="Z141" s="120"/>
      <c r="AA141" s="121"/>
      <c r="AB141" s="121" t="s">
        <v>3377</v>
      </c>
      <c r="AC141" s="117" t="e">
        <f>INDEX(Exported!$1:$1048576,MATCH($A141,Exported!$D:$D,0),MATCH(AC$1,Exported!$1:$1,0))</f>
        <v>#N/A</v>
      </c>
    </row>
    <row r="142" spans="1:29" s="111" customFormat="1" ht="14.25" hidden="1" customHeight="1" x14ac:dyDescent="0.25">
      <c r="A142" s="104">
        <v>10017870348</v>
      </c>
      <c r="B142" s="105" t="str">
        <f>INDEX(Exported!$1:$1048576,MATCH($A142,Exported!E:E,0),MATCH(B$1,Exported!$1:$1,0))</f>
        <v>سلفون پشت صدفی لبه ساده | عرض 45 * طول 50 | بسته 1 کیلویی</v>
      </c>
      <c r="C142" s="106">
        <v>10017870294</v>
      </c>
      <c r="D142" s="107">
        <f>VLOOKUP(C142,PriceRelations!A:D,4,FALSE)</f>
        <v>800000</v>
      </c>
      <c r="E142" s="108">
        <v>1</v>
      </c>
      <c r="F142" s="109"/>
      <c r="G142" s="183">
        <v>1</v>
      </c>
      <c r="H142" s="111" t="s">
        <v>93</v>
      </c>
      <c r="I142" s="110">
        <f t="shared" si="7"/>
        <v>800000</v>
      </c>
      <c r="J142" s="112">
        <v>1</v>
      </c>
      <c r="K142" s="113"/>
      <c r="L142" s="113"/>
      <c r="M142" s="154">
        <v>0.3</v>
      </c>
      <c r="N142" s="148" t="str">
        <f>INDEX(Exported!$1:$1048576,MATCH($A142,Exported!E:E,0),MATCH(N$1,Exported!$1:$1,0))</f>
        <v>1040000</v>
      </c>
      <c r="O142" s="114">
        <f t="shared" si="8"/>
        <v>1040000</v>
      </c>
      <c r="P142" s="115">
        <f t="shared" si="6"/>
        <v>1</v>
      </c>
      <c r="Q142" s="116" t="e">
        <f>INDEX(Exported!$1:$1048576,MATCH($A142,Exported!$D:$D,0),MATCH(Q$1,Exported!$1:$1,0))</f>
        <v>#N/A</v>
      </c>
      <c r="R142" s="117" t="e">
        <f>INDEX(Exported!$1:$1048576,MATCH($A142,Exported!$D:$D,0),MATCH(R$1,Exported!$1:$1,0))</f>
        <v>#N/A</v>
      </c>
      <c r="S142" s="117" t="e">
        <f>INDEX(Exported!$1:$1048576,MATCH($A142,Exported!$D:$D,0),MATCH(S$1,Exported!$1:$1,0))</f>
        <v>#N/A</v>
      </c>
      <c r="T142" s="117" t="e">
        <f>INDEX(Exported!$1:$1048576,MATCH($A142,Exported!$D:$D,0),MATCH(T$1,Exported!$1:$1,0))</f>
        <v>#N/A</v>
      </c>
      <c r="U142" s="117" t="e">
        <f>INDEX(Exported!$1:$1048576,MATCH($A142,Exported!$D:$D,0),MATCH(U$1,Exported!$1:$1,0))</f>
        <v>#N/A</v>
      </c>
      <c r="V142" s="117" t="e">
        <f>INDEX(Exported!$1:$1048576,MATCH($A142,Exported!$D:$D,0),MATCH(V$1,Exported!$1:$1,0))</f>
        <v>#N/A</v>
      </c>
      <c r="W142" s="117" t="e">
        <f>INDEX(Exported!$1:$1048576,MATCH($A142,Exported!$D:$D,0),MATCH(W$1,Exported!$1:$1,0))</f>
        <v>#N/A</v>
      </c>
      <c r="X142" s="118"/>
      <c r="Y142" s="119" t="e">
        <f>INDEX(Exported!$1:$1048576,MATCH($A142,Exported!$D:$D,0),MATCH(Y$1,Exported!$1:$1,0))</f>
        <v>#N/A</v>
      </c>
      <c r="Z142" s="120"/>
      <c r="AA142" s="121"/>
      <c r="AB142" s="121" t="s">
        <v>3377</v>
      </c>
      <c r="AC142" s="117" t="e">
        <f>INDEX(Exported!$1:$1048576,MATCH($A142,Exported!$D:$D,0),MATCH(AC$1,Exported!$1:$1,0))</f>
        <v>#N/A</v>
      </c>
    </row>
    <row r="143" spans="1:29" s="111" customFormat="1" ht="14.25" hidden="1" customHeight="1" x14ac:dyDescent="0.25">
      <c r="A143" s="104">
        <v>10017870350</v>
      </c>
      <c r="B143" s="105" t="str">
        <f>INDEX(Exported!$1:$1048576,MATCH($A143,Exported!E:E,0),MATCH(B$1,Exported!$1:$1,0))</f>
        <v>سلفون پشت صدفی لبه ساده | عرض 50 * طول 30 | بسته 1 کیلویی</v>
      </c>
      <c r="C143" s="106">
        <v>10017870294</v>
      </c>
      <c r="D143" s="107">
        <f>VLOOKUP(C143,PriceRelations!A:D,4,FALSE)</f>
        <v>800000</v>
      </c>
      <c r="E143" s="108">
        <v>1</v>
      </c>
      <c r="F143" s="109"/>
      <c r="G143" s="183">
        <v>1</v>
      </c>
      <c r="H143" s="111" t="s">
        <v>93</v>
      </c>
      <c r="I143" s="110">
        <f t="shared" si="7"/>
        <v>800000</v>
      </c>
      <c r="J143" s="112">
        <v>1</v>
      </c>
      <c r="K143" s="113"/>
      <c r="L143" s="113"/>
      <c r="M143" s="154">
        <v>0.3</v>
      </c>
      <c r="N143" s="148" t="str">
        <f>INDEX(Exported!$1:$1048576,MATCH($A143,Exported!E:E,0),MATCH(N$1,Exported!$1:$1,0))</f>
        <v>1040000</v>
      </c>
      <c r="O143" s="114">
        <f t="shared" si="8"/>
        <v>1040000</v>
      </c>
      <c r="P143" s="115">
        <f t="shared" si="6"/>
        <v>1</v>
      </c>
      <c r="Q143" s="116" t="e">
        <f>INDEX(Exported!$1:$1048576,MATCH($A143,Exported!$D:$D,0),MATCH(Q$1,Exported!$1:$1,0))</f>
        <v>#N/A</v>
      </c>
      <c r="R143" s="117" t="e">
        <f>INDEX(Exported!$1:$1048576,MATCH($A143,Exported!$D:$D,0),MATCH(R$1,Exported!$1:$1,0))</f>
        <v>#N/A</v>
      </c>
      <c r="S143" s="117" t="e">
        <f>INDEX(Exported!$1:$1048576,MATCH($A143,Exported!$D:$D,0),MATCH(S$1,Exported!$1:$1,0))</f>
        <v>#N/A</v>
      </c>
      <c r="T143" s="117" t="e">
        <f>INDEX(Exported!$1:$1048576,MATCH($A143,Exported!$D:$D,0),MATCH(T$1,Exported!$1:$1,0))</f>
        <v>#N/A</v>
      </c>
      <c r="U143" s="117" t="e">
        <f>INDEX(Exported!$1:$1048576,MATCH($A143,Exported!$D:$D,0),MATCH(U$1,Exported!$1:$1,0))</f>
        <v>#N/A</v>
      </c>
      <c r="V143" s="117" t="e">
        <f>INDEX(Exported!$1:$1048576,MATCH($A143,Exported!$D:$D,0),MATCH(V$1,Exported!$1:$1,0))</f>
        <v>#N/A</v>
      </c>
      <c r="W143" s="117" t="e">
        <f>INDEX(Exported!$1:$1048576,MATCH($A143,Exported!$D:$D,0),MATCH(W$1,Exported!$1:$1,0))</f>
        <v>#N/A</v>
      </c>
      <c r="X143" s="118"/>
      <c r="Y143" s="119" t="e">
        <f>INDEX(Exported!$1:$1048576,MATCH($A143,Exported!$D:$D,0),MATCH(Y$1,Exported!$1:$1,0))</f>
        <v>#N/A</v>
      </c>
      <c r="Z143" s="120"/>
      <c r="AA143" s="121"/>
      <c r="AB143" s="121" t="s">
        <v>3377</v>
      </c>
      <c r="AC143" s="117" t="e">
        <f>INDEX(Exported!$1:$1048576,MATCH($A143,Exported!$D:$D,0),MATCH(AC$1,Exported!$1:$1,0))</f>
        <v>#N/A</v>
      </c>
    </row>
    <row r="144" spans="1:29" s="111" customFormat="1" ht="14.25" hidden="1" customHeight="1" x14ac:dyDescent="0.25">
      <c r="A144" s="104">
        <v>10017870352</v>
      </c>
      <c r="B144" s="105" t="str">
        <f>INDEX(Exported!$1:$1048576,MATCH($A144,Exported!E:E,0),MATCH(B$1,Exported!$1:$1,0))</f>
        <v>سلفون پشت صدفی لبه ساده | عرض 50 * طول 35 | بسته 1 کیلویی</v>
      </c>
      <c r="C144" s="106">
        <v>10017870294</v>
      </c>
      <c r="D144" s="107">
        <f>VLOOKUP(C144,PriceRelations!A:D,4,FALSE)</f>
        <v>800000</v>
      </c>
      <c r="E144" s="108">
        <v>1</v>
      </c>
      <c r="F144" s="109"/>
      <c r="G144" s="183">
        <v>1</v>
      </c>
      <c r="H144" s="111" t="s">
        <v>93</v>
      </c>
      <c r="I144" s="110">
        <f t="shared" si="7"/>
        <v>800000</v>
      </c>
      <c r="J144" s="112">
        <v>1</v>
      </c>
      <c r="K144" s="113"/>
      <c r="L144" s="113"/>
      <c r="M144" s="154">
        <v>0.3</v>
      </c>
      <c r="N144" s="148" t="str">
        <f>INDEX(Exported!$1:$1048576,MATCH($A144,Exported!E:E,0),MATCH(N$1,Exported!$1:$1,0))</f>
        <v>1040000</v>
      </c>
      <c r="O144" s="114">
        <f t="shared" si="8"/>
        <v>1040000</v>
      </c>
      <c r="P144" s="115">
        <f t="shared" si="6"/>
        <v>1</v>
      </c>
      <c r="Q144" s="116" t="e">
        <f>INDEX(Exported!$1:$1048576,MATCH($A144,Exported!$D:$D,0),MATCH(Q$1,Exported!$1:$1,0))</f>
        <v>#N/A</v>
      </c>
      <c r="R144" s="117" t="e">
        <f>INDEX(Exported!$1:$1048576,MATCH($A144,Exported!$D:$D,0),MATCH(R$1,Exported!$1:$1,0))</f>
        <v>#N/A</v>
      </c>
      <c r="S144" s="117" t="e">
        <f>INDEX(Exported!$1:$1048576,MATCH($A144,Exported!$D:$D,0),MATCH(S$1,Exported!$1:$1,0))</f>
        <v>#N/A</v>
      </c>
      <c r="T144" s="117" t="e">
        <f>INDEX(Exported!$1:$1048576,MATCH($A144,Exported!$D:$D,0),MATCH(T$1,Exported!$1:$1,0))</f>
        <v>#N/A</v>
      </c>
      <c r="U144" s="117" t="e">
        <f>INDEX(Exported!$1:$1048576,MATCH($A144,Exported!$D:$D,0),MATCH(U$1,Exported!$1:$1,0))</f>
        <v>#N/A</v>
      </c>
      <c r="V144" s="117" t="e">
        <f>INDEX(Exported!$1:$1048576,MATCH($A144,Exported!$D:$D,0),MATCH(V$1,Exported!$1:$1,0))</f>
        <v>#N/A</v>
      </c>
      <c r="W144" s="117" t="e">
        <f>INDEX(Exported!$1:$1048576,MATCH($A144,Exported!$D:$D,0),MATCH(W$1,Exported!$1:$1,0))</f>
        <v>#N/A</v>
      </c>
      <c r="X144" s="118"/>
      <c r="Y144" s="119" t="e">
        <f>INDEX(Exported!$1:$1048576,MATCH($A144,Exported!$D:$D,0),MATCH(Y$1,Exported!$1:$1,0))</f>
        <v>#N/A</v>
      </c>
      <c r="Z144" s="120"/>
      <c r="AA144" s="121"/>
      <c r="AB144" s="121" t="s">
        <v>3377</v>
      </c>
      <c r="AC144" s="117" t="e">
        <f>INDEX(Exported!$1:$1048576,MATCH($A144,Exported!$D:$D,0),MATCH(AC$1,Exported!$1:$1,0))</f>
        <v>#N/A</v>
      </c>
    </row>
    <row r="145" spans="1:29" s="111" customFormat="1" ht="14.25" hidden="1" customHeight="1" x14ac:dyDescent="0.25">
      <c r="A145" s="104">
        <v>10017870354</v>
      </c>
      <c r="B145" s="105" t="str">
        <f>INDEX(Exported!$1:$1048576,MATCH($A145,Exported!E:E,0),MATCH(B$1,Exported!$1:$1,0))</f>
        <v>سلفون پشت صدفی لبه ساده | عرض 50 * طول 40 | بسته 1 کیلویی</v>
      </c>
      <c r="C145" s="106">
        <v>10017870294</v>
      </c>
      <c r="D145" s="107">
        <f>VLOOKUP(C145,PriceRelations!A:D,4,FALSE)</f>
        <v>800000</v>
      </c>
      <c r="E145" s="108">
        <v>1</v>
      </c>
      <c r="F145" s="109"/>
      <c r="G145" s="183">
        <v>1</v>
      </c>
      <c r="H145" s="111" t="s">
        <v>93</v>
      </c>
      <c r="I145" s="110">
        <f t="shared" si="7"/>
        <v>800000</v>
      </c>
      <c r="J145" s="112">
        <v>1</v>
      </c>
      <c r="K145" s="113"/>
      <c r="L145" s="113"/>
      <c r="M145" s="154">
        <v>0.3</v>
      </c>
      <c r="N145" s="148" t="str">
        <f>INDEX(Exported!$1:$1048576,MATCH($A145,Exported!E:E,0),MATCH(N$1,Exported!$1:$1,0))</f>
        <v>1040000</v>
      </c>
      <c r="O145" s="114">
        <f t="shared" si="8"/>
        <v>1040000</v>
      </c>
      <c r="P145" s="115">
        <f t="shared" si="6"/>
        <v>1</v>
      </c>
      <c r="Q145" s="116" t="e">
        <f>INDEX(Exported!$1:$1048576,MATCH($A145,Exported!$D:$D,0),MATCH(Q$1,Exported!$1:$1,0))</f>
        <v>#N/A</v>
      </c>
      <c r="R145" s="117" t="e">
        <f>INDEX(Exported!$1:$1048576,MATCH($A145,Exported!$D:$D,0),MATCH(R$1,Exported!$1:$1,0))</f>
        <v>#N/A</v>
      </c>
      <c r="S145" s="117" t="e">
        <f>INDEX(Exported!$1:$1048576,MATCH($A145,Exported!$D:$D,0),MATCH(S$1,Exported!$1:$1,0))</f>
        <v>#N/A</v>
      </c>
      <c r="T145" s="117" t="e">
        <f>INDEX(Exported!$1:$1048576,MATCH($A145,Exported!$D:$D,0),MATCH(T$1,Exported!$1:$1,0))</f>
        <v>#N/A</v>
      </c>
      <c r="U145" s="117" t="e">
        <f>INDEX(Exported!$1:$1048576,MATCH($A145,Exported!$D:$D,0),MATCH(U$1,Exported!$1:$1,0))</f>
        <v>#N/A</v>
      </c>
      <c r="V145" s="117" t="e">
        <f>INDEX(Exported!$1:$1048576,MATCH($A145,Exported!$D:$D,0),MATCH(V$1,Exported!$1:$1,0))</f>
        <v>#N/A</v>
      </c>
      <c r="W145" s="117" t="e">
        <f>INDEX(Exported!$1:$1048576,MATCH($A145,Exported!$D:$D,0),MATCH(W$1,Exported!$1:$1,0))</f>
        <v>#N/A</v>
      </c>
      <c r="X145" s="118"/>
      <c r="Y145" s="119" t="e">
        <f>INDEX(Exported!$1:$1048576,MATCH($A145,Exported!$D:$D,0),MATCH(Y$1,Exported!$1:$1,0))</f>
        <v>#N/A</v>
      </c>
      <c r="Z145" s="120"/>
      <c r="AA145" s="121"/>
      <c r="AB145" s="121" t="s">
        <v>3377</v>
      </c>
      <c r="AC145" s="117" t="e">
        <f>INDEX(Exported!$1:$1048576,MATCH($A145,Exported!$D:$D,0),MATCH(AC$1,Exported!$1:$1,0))</f>
        <v>#N/A</v>
      </c>
    </row>
    <row r="146" spans="1:29" s="111" customFormat="1" ht="14.25" hidden="1" customHeight="1" x14ac:dyDescent="0.25">
      <c r="A146" s="104">
        <v>10017870356</v>
      </c>
      <c r="B146" s="105" t="str">
        <f>INDEX(Exported!$1:$1048576,MATCH($A146,Exported!E:E,0),MATCH(B$1,Exported!$1:$1,0))</f>
        <v>سلفون پشت صدفی لبه ساده | عرض 50 * طول 45 | بسته 1 کیلویی</v>
      </c>
      <c r="C146" s="106">
        <v>10017870294</v>
      </c>
      <c r="D146" s="107">
        <f>VLOOKUP(C146,PriceRelations!A:D,4,FALSE)</f>
        <v>800000</v>
      </c>
      <c r="E146" s="108">
        <v>1</v>
      </c>
      <c r="F146" s="109"/>
      <c r="G146" s="183">
        <v>1</v>
      </c>
      <c r="H146" s="111" t="s">
        <v>93</v>
      </c>
      <c r="I146" s="110">
        <f t="shared" si="7"/>
        <v>800000</v>
      </c>
      <c r="J146" s="112">
        <v>1</v>
      </c>
      <c r="K146" s="113"/>
      <c r="L146" s="113"/>
      <c r="M146" s="154">
        <v>0.3</v>
      </c>
      <c r="N146" s="148" t="str">
        <f>INDEX(Exported!$1:$1048576,MATCH($A146,Exported!E:E,0),MATCH(N$1,Exported!$1:$1,0))</f>
        <v>1040000</v>
      </c>
      <c r="O146" s="114">
        <f t="shared" si="8"/>
        <v>1040000</v>
      </c>
      <c r="P146" s="115">
        <f t="shared" si="6"/>
        <v>1</v>
      </c>
      <c r="Q146" s="116" t="e">
        <f>INDEX(Exported!$1:$1048576,MATCH($A146,Exported!$D:$D,0),MATCH(Q$1,Exported!$1:$1,0))</f>
        <v>#N/A</v>
      </c>
      <c r="R146" s="117" t="e">
        <f>INDEX(Exported!$1:$1048576,MATCH($A146,Exported!$D:$D,0),MATCH(R$1,Exported!$1:$1,0))</f>
        <v>#N/A</v>
      </c>
      <c r="S146" s="117" t="e">
        <f>INDEX(Exported!$1:$1048576,MATCH($A146,Exported!$D:$D,0),MATCH(S$1,Exported!$1:$1,0))</f>
        <v>#N/A</v>
      </c>
      <c r="T146" s="117" t="e">
        <f>INDEX(Exported!$1:$1048576,MATCH($A146,Exported!$D:$D,0),MATCH(T$1,Exported!$1:$1,0))</f>
        <v>#N/A</v>
      </c>
      <c r="U146" s="117" t="e">
        <f>INDEX(Exported!$1:$1048576,MATCH($A146,Exported!$D:$D,0),MATCH(U$1,Exported!$1:$1,0))</f>
        <v>#N/A</v>
      </c>
      <c r="V146" s="117" t="e">
        <f>INDEX(Exported!$1:$1048576,MATCH($A146,Exported!$D:$D,0),MATCH(V$1,Exported!$1:$1,0))</f>
        <v>#N/A</v>
      </c>
      <c r="W146" s="117" t="e">
        <f>INDEX(Exported!$1:$1048576,MATCH($A146,Exported!$D:$D,0),MATCH(W$1,Exported!$1:$1,0))</f>
        <v>#N/A</v>
      </c>
      <c r="X146" s="118"/>
      <c r="Y146" s="119" t="e">
        <f>INDEX(Exported!$1:$1048576,MATCH($A146,Exported!$D:$D,0),MATCH(Y$1,Exported!$1:$1,0))</f>
        <v>#N/A</v>
      </c>
      <c r="Z146" s="120"/>
      <c r="AA146" s="121"/>
      <c r="AB146" s="121" t="s">
        <v>3377</v>
      </c>
      <c r="AC146" s="117" t="e">
        <f>INDEX(Exported!$1:$1048576,MATCH($A146,Exported!$D:$D,0),MATCH(AC$1,Exported!$1:$1,0))</f>
        <v>#N/A</v>
      </c>
    </row>
    <row r="147" spans="1:29" s="111" customFormat="1" ht="14.25" hidden="1" customHeight="1" x14ac:dyDescent="0.25">
      <c r="A147" s="104">
        <v>10017870358</v>
      </c>
      <c r="B147" s="105" t="str">
        <f>INDEX(Exported!$1:$1048576,MATCH($A147,Exported!E:E,0),MATCH(B$1,Exported!$1:$1,0))</f>
        <v>سلفون پشت صدفی لبه ساده | عرض 50 * طول 50 | بسته 1 کیلویی</v>
      </c>
      <c r="C147" s="106">
        <v>10017870294</v>
      </c>
      <c r="D147" s="107">
        <f>VLOOKUP(C147,PriceRelations!A:D,4,FALSE)</f>
        <v>800000</v>
      </c>
      <c r="E147" s="108">
        <v>1</v>
      </c>
      <c r="F147" s="109"/>
      <c r="G147" s="183">
        <v>1</v>
      </c>
      <c r="H147" s="111" t="s">
        <v>93</v>
      </c>
      <c r="I147" s="110">
        <f t="shared" si="7"/>
        <v>800000</v>
      </c>
      <c r="J147" s="112">
        <v>1</v>
      </c>
      <c r="K147" s="113"/>
      <c r="L147" s="113"/>
      <c r="M147" s="154">
        <v>0.3</v>
      </c>
      <c r="N147" s="148" t="str">
        <f>INDEX(Exported!$1:$1048576,MATCH($A147,Exported!E:E,0),MATCH(N$1,Exported!$1:$1,0))</f>
        <v>1040000</v>
      </c>
      <c r="O147" s="114">
        <f t="shared" si="8"/>
        <v>1040000</v>
      </c>
      <c r="P147" s="115">
        <f t="shared" si="6"/>
        <v>1</v>
      </c>
      <c r="Q147" s="116" t="e">
        <f>INDEX(Exported!$1:$1048576,MATCH($A147,Exported!$D:$D,0),MATCH(Q$1,Exported!$1:$1,0))</f>
        <v>#N/A</v>
      </c>
      <c r="R147" s="117" t="e">
        <f>INDEX(Exported!$1:$1048576,MATCH($A147,Exported!$D:$D,0),MATCH(R$1,Exported!$1:$1,0))</f>
        <v>#N/A</v>
      </c>
      <c r="S147" s="117" t="e">
        <f>INDEX(Exported!$1:$1048576,MATCH($A147,Exported!$D:$D,0),MATCH(S$1,Exported!$1:$1,0))</f>
        <v>#N/A</v>
      </c>
      <c r="T147" s="117" t="e">
        <f>INDEX(Exported!$1:$1048576,MATCH($A147,Exported!$D:$D,0),MATCH(T$1,Exported!$1:$1,0))</f>
        <v>#N/A</v>
      </c>
      <c r="U147" s="117" t="e">
        <f>INDEX(Exported!$1:$1048576,MATCH($A147,Exported!$D:$D,0),MATCH(U$1,Exported!$1:$1,0))</f>
        <v>#N/A</v>
      </c>
      <c r="V147" s="117" t="e">
        <f>INDEX(Exported!$1:$1048576,MATCH($A147,Exported!$D:$D,0),MATCH(V$1,Exported!$1:$1,0))</f>
        <v>#N/A</v>
      </c>
      <c r="W147" s="117" t="e">
        <f>INDEX(Exported!$1:$1048576,MATCH($A147,Exported!$D:$D,0),MATCH(W$1,Exported!$1:$1,0))</f>
        <v>#N/A</v>
      </c>
      <c r="X147" s="118"/>
      <c r="Y147" s="119" t="e">
        <f>INDEX(Exported!$1:$1048576,MATCH($A147,Exported!$D:$D,0),MATCH(Y$1,Exported!$1:$1,0))</f>
        <v>#N/A</v>
      </c>
      <c r="Z147" s="120"/>
      <c r="AA147" s="121"/>
      <c r="AB147" s="121" t="s">
        <v>3377</v>
      </c>
      <c r="AC147" s="117" t="e">
        <f>INDEX(Exported!$1:$1048576,MATCH($A147,Exported!$D:$D,0),MATCH(AC$1,Exported!$1:$1,0))</f>
        <v>#N/A</v>
      </c>
    </row>
    <row r="148" spans="1:29" s="111" customFormat="1" ht="14.25" hidden="1" customHeight="1" x14ac:dyDescent="0.25">
      <c r="A148" s="104">
        <v>10017870360</v>
      </c>
      <c r="B148" s="105" t="str">
        <f>INDEX(Exported!$1:$1048576,MATCH($A148,Exported!E:E,0),MATCH(B$1,Exported!$1:$1,0))</f>
        <v>سلفون پشت صدفی لبه ساده | عرض 55 * طول 35 | بسته 1 کیلویی</v>
      </c>
      <c r="C148" s="106">
        <v>10017870294</v>
      </c>
      <c r="D148" s="107">
        <f>VLOOKUP(C148,PriceRelations!A:D,4,FALSE)</f>
        <v>800000</v>
      </c>
      <c r="E148" s="108">
        <v>1</v>
      </c>
      <c r="F148" s="109"/>
      <c r="G148" s="183">
        <v>1</v>
      </c>
      <c r="H148" s="111" t="s">
        <v>93</v>
      </c>
      <c r="I148" s="110">
        <f t="shared" si="7"/>
        <v>800000</v>
      </c>
      <c r="J148" s="112">
        <v>1</v>
      </c>
      <c r="K148" s="113"/>
      <c r="L148" s="113"/>
      <c r="M148" s="154">
        <v>0.3</v>
      </c>
      <c r="N148" s="148" t="str">
        <f>INDEX(Exported!$1:$1048576,MATCH($A148,Exported!E:E,0),MATCH(N$1,Exported!$1:$1,0))</f>
        <v>1040000</v>
      </c>
      <c r="O148" s="114">
        <f t="shared" si="8"/>
        <v>1040000</v>
      </c>
      <c r="P148" s="115">
        <f t="shared" si="6"/>
        <v>1</v>
      </c>
      <c r="Q148" s="116" t="e">
        <f>INDEX(Exported!$1:$1048576,MATCH($A148,Exported!$D:$D,0),MATCH(Q$1,Exported!$1:$1,0))</f>
        <v>#N/A</v>
      </c>
      <c r="R148" s="117" t="e">
        <f>INDEX(Exported!$1:$1048576,MATCH($A148,Exported!$D:$D,0),MATCH(R$1,Exported!$1:$1,0))</f>
        <v>#N/A</v>
      </c>
      <c r="S148" s="117" t="e">
        <f>INDEX(Exported!$1:$1048576,MATCH($A148,Exported!$D:$D,0),MATCH(S$1,Exported!$1:$1,0))</f>
        <v>#N/A</v>
      </c>
      <c r="T148" s="117" t="e">
        <f>INDEX(Exported!$1:$1048576,MATCH($A148,Exported!$D:$D,0),MATCH(T$1,Exported!$1:$1,0))</f>
        <v>#N/A</v>
      </c>
      <c r="U148" s="117" t="e">
        <f>INDEX(Exported!$1:$1048576,MATCH($A148,Exported!$D:$D,0),MATCH(U$1,Exported!$1:$1,0))</f>
        <v>#N/A</v>
      </c>
      <c r="V148" s="117" t="e">
        <f>INDEX(Exported!$1:$1048576,MATCH($A148,Exported!$D:$D,0),MATCH(V$1,Exported!$1:$1,0))</f>
        <v>#N/A</v>
      </c>
      <c r="W148" s="117" t="e">
        <f>INDEX(Exported!$1:$1048576,MATCH($A148,Exported!$D:$D,0),MATCH(W$1,Exported!$1:$1,0))</f>
        <v>#N/A</v>
      </c>
      <c r="X148" s="118"/>
      <c r="Y148" s="119" t="e">
        <f>INDEX(Exported!$1:$1048576,MATCH($A148,Exported!$D:$D,0),MATCH(Y$1,Exported!$1:$1,0))</f>
        <v>#N/A</v>
      </c>
      <c r="Z148" s="120"/>
      <c r="AA148" s="121"/>
      <c r="AB148" s="121" t="s">
        <v>3377</v>
      </c>
      <c r="AC148" s="117" t="e">
        <f>INDEX(Exported!$1:$1048576,MATCH($A148,Exported!$D:$D,0),MATCH(AC$1,Exported!$1:$1,0))</f>
        <v>#N/A</v>
      </c>
    </row>
    <row r="149" spans="1:29" s="111" customFormat="1" ht="14.25" hidden="1" customHeight="1" x14ac:dyDescent="0.25">
      <c r="A149" s="104">
        <v>10017870362</v>
      </c>
      <c r="B149" s="105" t="str">
        <f>INDEX(Exported!$1:$1048576,MATCH($A149,Exported!E:E,0),MATCH(B$1,Exported!$1:$1,0))</f>
        <v>سلفون پشت صدفی لبه ساده | عرض 55 * طول 40 | بسته 1 کیلویی</v>
      </c>
      <c r="C149" s="106">
        <v>10017870294</v>
      </c>
      <c r="D149" s="107">
        <f>VLOOKUP(C149,PriceRelations!A:D,4,FALSE)</f>
        <v>800000</v>
      </c>
      <c r="E149" s="108">
        <v>1</v>
      </c>
      <c r="F149" s="109"/>
      <c r="G149" s="183">
        <v>1</v>
      </c>
      <c r="H149" s="111" t="s">
        <v>93</v>
      </c>
      <c r="I149" s="110">
        <f t="shared" si="7"/>
        <v>800000</v>
      </c>
      <c r="J149" s="112">
        <v>1</v>
      </c>
      <c r="K149" s="113"/>
      <c r="L149" s="113"/>
      <c r="M149" s="154">
        <v>0.3</v>
      </c>
      <c r="N149" s="148" t="str">
        <f>INDEX(Exported!$1:$1048576,MATCH($A149,Exported!E:E,0),MATCH(N$1,Exported!$1:$1,0))</f>
        <v>1040000</v>
      </c>
      <c r="O149" s="114">
        <f t="shared" si="8"/>
        <v>1040000</v>
      </c>
      <c r="P149" s="115">
        <f t="shared" si="6"/>
        <v>1</v>
      </c>
      <c r="Q149" s="116" t="e">
        <f>INDEX(Exported!$1:$1048576,MATCH($A149,Exported!$D:$D,0),MATCH(Q$1,Exported!$1:$1,0))</f>
        <v>#N/A</v>
      </c>
      <c r="R149" s="117" t="e">
        <f>INDEX(Exported!$1:$1048576,MATCH($A149,Exported!$D:$D,0),MATCH(R$1,Exported!$1:$1,0))</f>
        <v>#N/A</v>
      </c>
      <c r="S149" s="117" t="e">
        <f>INDEX(Exported!$1:$1048576,MATCH($A149,Exported!$D:$D,0),MATCH(S$1,Exported!$1:$1,0))</f>
        <v>#N/A</v>
      </c>
      <c r="T149" s="117" t="e">
        <f>INDEX(Exported!$1:$1048576,MATCH($A149,Exported!$D:$D,0),MATCH(T$1,Exported!$1:$1,0))</f>
        <v>#N/A</v>
      </c>
      <c r="U149" s="117" t="e">
        <f>INDEX(Exported!$1:$1048576,MATCH($A149,Exported!$D:$D,0),MATCH(U$1,Exported!$1:$1,0))</f>
        <v>#N/A</v>
      </c>
      <c r="V149" s="117" t="e">
        <f>INDEX(Exported!$1:$1048576,MATCH($A149,Exported!$D:$D,0),MATCH(V$1,Exported!$1:$1,0))</f>
        <v>#N/A</v>
      </c>
      <c r="W149" s="117" t="e">
        <f>INDEX(Exported!$1:$1048576,MATCH($A149,Exported!$D:$D,0),MATCH(W$1,Exported!$1:$1,0))</f>
        <v>#N/A</v>
      </c>
      <c r="X149" s="118"/>
      <c r="Y149" s="119" t="e">
        <f>INDEX(Exported!$1:$1048576,MATCH($A149,Exported!$D:$D,0),MATCH(Y$1,Exported!$1:$1,0))</f>
        <v>#N/A</v>
      </c>
      <c r="Z149" s="120"/>
      <c r="AA149" s="121"/>
      <c r="AB149" s="121" t="s">
        <v>3377</v>
      </c>
      <c r="AC149" s="117" t="e">
        <f>INDEX(Exported!$1:$1048576,MATCH($A149,Exported!$D:$D,0),MATCH(AC$1,Exported!$1:$1,0))</f>
        <v>#N/A</v>
      </c>
    </row>
    <row r="150" spans="1:29" s="111" customFormat="1" ht="14.25" hidden="1" customHeight="1" x14ac:dyDescent="0.25">
      <c r="A150" s="104">
        <v>10017870364</v>
      </c>
      <c r="B150" s="105" t="str">
        <f>INDEX(Exported!$1:$1048576,MATCH($A150,Exported!E:E,0),MATCH(B$1,Exported!$1:$1,0))</f>
        <v>سلفون پشت صدفی لبه ساده | عرض 55 * طول 45 | بسته 1 کیلویی</v>
      </c>
      <c r="C150" s="106">
        <v>10017870294</v>
      </c>
      <c r="D150" s="107">
        <f>VLOOKUP(C150,PriceRelations!A:D,4,FALSE)</f>
        <v>800000</v>
      </c>
      <c r="E150" s="108">
        <v>1</v>
      </c>
      <c r="F150" s="109"/>
      <c r="G150" s="183">
        <v>1</v>
      </c>
      <c r="H150" s="111" t="s">
        <v>93</v>
      </c>
      <c r="I150" s="110">
        <f t="shared" si="7"/>
        <v>800000</v>
      </c>
      <c r="J150" s="112">
        <v>1</v>
      </c>
      <c r="K150" s="113"/>
      <c r="L150" s="113"/>
      <c r="M150" s="154">
        <v>0.3</v>
      </c>
      <c r="N150" s="148" t="str">
        <f>INDEX(Exported!$1:$1048576,MATCH($A150,Exported!E:E,0),MATCH(N$1,Exported!$1:$1,0))</f>
        <v>1040000</v>
      </c>
      <c r="O150" s="114">
        <f t="shared" si="8"/>
        <v>1040000</v>
      </c>
      <c r="P150" s="115">
        <f t="shared" si="6"/>
        <v>1</v>
      </c>
      <c r="Q150" s="116" t="e">
        <f>INDEX(Exported!$1:$1048576,MATCH($A150,Exported!$D:$D,0),MATCH(Q$1,Exported!$1:$1,0))</f>
        <v>#N/A</v>
      </c>
      <c r="R150" s="117" t="e">
        <f>INDEX(Exported!$1:$1048576,MATCH($A150,Exported!$D:$D,0),MATCH(R$1,Exported!$1:$1,0))</f>
        <v>#N/A</v>
      </c>
      <c r="S150" s="117" t="e">
        <f>INDEX(Exported!$1:$1048576,MATCH($A150,Exported!$D:$D,0),MATCH(S$1,Exported!$1:$1,0))</f>
        <v>#N/A</v>
      </c>
      <c r="T150" s="117" t="e">
        <f>INDEX(Exported!$1:$1048576,MATCH($A150,Exported!$D:$D,0),MATCH(T$1,Exported!$1:$1,0))</f>
        <v>#N/A</v>
      </c>
      <c r="U150" s="117" t="e">
        <f>INDEX(Exported!$1:$1048576,MATCH($A150,Exported!$D:$D,0),MATCH(U$1,Exported!$1:$1,0))</f>
        <v>#N/A</v>
      </c>
      <c r="V150" s="117" t="e">
        <f>INDEX(Exported!$1:$1048576,MATCH($A150,Exported!$D:$D,0),MATCH(V$1,Exported!$1:$1,0))</f>
        <v>#N/A</v>
      </c>
      <c r="W150" s="117" t="e">
        <f>INDEX(Exported!$1:$1048576,MATCH($A150,Exported!$D:$D,0),MATCH(W$1,Exported!$1:$1,0))</f>
        <v>#N/A</v>
      </c>
      <c r="X150" s="118"/>
      <c r="Y150" s="119" t="e">
        <f>INDEX(Exported!$1:$1048576,MATCH($A150,Exported!$D:$D,0),MATCH(Y$1,Exported!$1:$1,0))</f>
        <v>#N/A</v>
      </c>
      <c r="Z150" s="120"/>
      <c r="AA150" s="121"/>
      <c r="AB150" s="121" t="s">
        <v>3377</v>
      </c>
      <c r="AC150" s="117" t="e">
        <f>INDEX(Exported!$1:$1048576,MATCH($A150,Exported!$D:$D,0),MATCH(AC$1,Exported!$1:$1,0))</f>
        <v>#N/A</v>
      </c>
    </row>
    <row r="151" spans="1:29" s="111" customFormat="1" ht="14.25" hidden="1" customHeight="1" x14ac:dyDescent="0.25">
      <c r="A151" s="104">
        <v>10017870366</v>
      </c>
      <c r="B151" s="105" t="str">
        <f>INDEX(Exported!$1:$1048576,MATCH($A151,Exported!E:E,0),MATCH(B$1,Exported!$1:$1,0))</f>
        <v>سلفون پشت صدفی لبه ساده | عرض 55 * طول 50 | بسته 1 کیلویی</v>
      </c>
      <c r="C151" s="106">
        <v>10017870294</v>
      </c>
      <c r="D151" s="107">
        <f>VLOOKUP(C151,PriceRelations!A:D,4,FALSE)</f>
        <v>800000</v>
      </c>
      <c r="E151" s="108">
        <v>1</v>
      </c>
      <c r="F151" s="109"/>
      <c r="G151" s="183">
        <v>1</v>
      </c>
      <c r="H151" s="111" t="s">
        <v>93</v>
      </c>
      <c r="I151" s="110">
        <f t="shared" si="7"/>
        <v>800000</v>
      </c>
      <c r="J151" s="112">
        <v>1</v>
      </c>
      <c r="K151" s="113"/>
      <c r="L151" s="113"/>
      <c r="M151" s="154">
        <v>0.3</v>
      </c>
      <c r="N151" s="148" t="str">
        <f>INDEX(Exported!$1:$1048576,MATCH($A151,Exported!E:E,0),MATCH(N$1,Exported!$1:$1,0))</f>
        <v>1040000</v>
      </c>
      <c r="O151" s="114">
        <f t="shared" si="8"/>
        <v>1040000</v>
      </c>
      <c r="P151" s="115">
        <f t="shared" si="6"/>
        <v>1</v>
      </c>
      <c r="Q151" s="116" t="e">
        <f>INDEX(Exported!$1:$1048576,MATCH($A151,Exported!$D:$D,0),MATCH(Q$1,Exported!$1:$1,0))</f>
        <v>#N/A</v>
      </c>
      <c r="R151" s="117" t="e">
        <f>INDEX(Exported!$1:$1048576,MATCH($A151,Exported!$D:$D,0),MATCH(R$1,Exported!$1:$1,0))</f>
        <v>#N/A</v>
      </c>
      <c r="S151" s="117" t="e">
        <f>INDEX(Exported!$1:$1048576,MATCH($A151,Exported!$D:$D,0),MATCH(S$1,Exported!$1:$1,0))</f>
        <v>#N/A</v>
      </c>
      <c r="T151" s="117" t="e">
        <f>INDEX(Exported!$1:$1048576,MATCH($A151,Exported!$D:$D,0),MATCH(T$1,Exported!$1:$1,0))</f>
        <v>#N/A</v>
      </c>
      <c r="U151" s="117" t="e">
        <f>INDEX(Exported!$1:$1048576,MATCH($A151,Exported!$D:$D,0),MATCH(U$1,Exported!$1:$1,0))</f>
        <v>#N/A</v>
      </c>
      <c r="V151" s="117" t="e">
        <f>INDEX(Exported!$1:$1048576,MATCH($A151,Exported!$D:$D,0),MATCH(V$1,Exported!$1:$1,0))</f>
        <v>#N/A</v>
      </c>
      <c r="W151" s="117" t="e">
        <f>INDEX(Exported!$1:$1048576,MATCH($A151,Exported!$D:$D,0),MATCH(W$1,Exported!$1:$1,0))</f>
        <v>#N/A</v>
      </c>
      <c r="X151" s="118"/>
      <c r="Y151" s="119" t="e">
        <f>INDEX(Exported!$1:$1048576,MATCH($A151,Exported!$D:$D,0),MATCH(Y$1,Exported!$1:$1,0))</f>
        <v>#N/A</v>
      </c>
      <c r="Z151" s="120"/>
      <c r="AA151" s="121"/>
      <c r="AB151" s="121" t="s">
        <v>3377</v>
      </c>
      <c r="AC151" s="117" t="e">
        <f>INDEX(Exported!$1:$1048576,MATCH($A151,Exported!$D:$D,0),MATCH(AC$1,Exported!$1:$1,0))</f>
        <v>#N/A</v>
      </c>
    </row>
    <row r="152" spans="1:29" s="111" customFormat="1" ht="14.25" hidden="1" customHeight="1" x14ac:dyDescent="0.25">
      <c r="A152" s="104">
        <v>10017875647</v>
      </c>
      <c r="B152" s="105" t="str">
        <f>INDEX(Exported!$1:$1048576,MATCH($A152,Exported!E:E,0),MATCH(B$1,Exported!$1:$1,0))</f>
        <v>سلفون لبه چسب دار شفاف | 6*8 عمودی | بسته 1 کیلویی</v>
      </c>
      <c r="C152" s="106">
        <v>10017875647</v>
      </c>
      <c r="D152" s="107">
        <f>VLOOKUP(C152,PriceRelations!A:D,4,FALSE)</f>
        <v>1580000</v>
      </c>
      <c r="E152" s="108">
        <v>1</v>
      </c>
      <c r="F152" s="109"/>
      <c r="G152" s="183">
        <v>1</v>
      </c>
      <c r="H152" s="111" t="s">
        <v>93</v>
      </c>
      <c r="I152" s="110">
        <f t="shared" si="7"/>
        <v>1580000</v>
      </c>
      <c r="J152" s="112">
        <v>1</v>
      </c>
      <c r="K152" s="113"/>
      <c r="L152" s="113"/>
      <c r="M152" s="154">
        <v>0.3</v>
      </c>
      <c r="N152" s="148" t="str">
        <f>INDEX(Exported!$1:$1048576,MATCH($A152,Exported!E:E,0),MATCH(N$1,Exported!$1:$1,0))</f>
        <v>2054000</v>
      </c>
      <c r="O152" s="114">
        <f t="shared" si="8"/>
        <v>2054000</v>
      </c>
      <c r="P152" s="115">
        <f t="shared" ref="P152:P157" si="9">O152/N152</f>
        <v>1</v>
      </c>
      <c r="Q152" s="116" t="e">
        <f>INDEX(Exported!$1:$1048576,MATCH($A152,Exported!$D:$D,0),MATCH(Q$1,Exported!$1:$1,0))</f>
        <v>#N/A</v>
      </c>
      <c r="R152" s="117" t="e">
        <f>INDEX(Exported!$1:$1048576,MATCH($A152,Exported!$D:$D,0),MATCH(R$1,Exported!$1:$1,0))</f>
        <v>#N/A</v>
      </c>
      <c r="S152" s="117" t="e">
        <f>INDEX(Exported!$1:$1048576,MATCH($A152,Exported!$D:$D,0),MATCH(S$1,Exported!$1:$1,0))</f>
        <v>#N/A</v>
      </c>
      <c r="T152" s="117" t="e">
        <f>INDEX(Exported!$1:$1048576,MATCH($A152,Exported!$D:$D,0),MATCH(T$1,Exported!$1:$1,0))</f>
        <v>#N/A</v>
      </c>
      <c r="U152" s="117" t="e">
        <f>INDEX(Exported!$1:$1048576,MATCH($A152,Exported!$D:$D,0),MATCH(U$1,Exported!$1:$1,0))</f>
        <v>#N/A</v>
      </c>
      <c r="V152" s="117" t="e">
        <f>INDEX(Exported!$1:$1048576,MATCH($A152,Exported!$D:$D,0),MATCH(V$1,Exported!$1:$1,0))</f>
        <v>#N/A</v>
      </c>
      <c r="W152" s="117" t="e">
        <f>INDEX(Exported!$1:$1048576,MATCH($A152,Exported!$D:$D,0),MATCH(W$1,Exported!$1:$1,0))</f>
        <v>#N/A</v>
      </c>
      <c r="X152" s="118"/>
      <c r="Y152" s="119" t="e">
        <f>INDEX(Exported!$1:$1048576,MATCH($A152,Exported!$D:$D,0),MATCH(Y$1,Exported!$1:$1,0))</f>
        <v>#N/A</v>
      </c>
      <c r="Z152" s="120"/>
      <c r="AA152" s="121"/>
      <c r="AB152" s="121" t="s">
        <v>3377</v>
      </c>
      <c r="AC152" s="117" t="e">
        <f>INDEX(Exported!$1:$1048576,MATCH($A152,Exported!$D:$D,0),MATCH(AC$1,Exported!$1:$1,0))</f>
        <v>#N/A</v>
      </c>
    </row>
    <row r="153" spans="1:29" s="111" customFormat="1" ht="14.25" hidden="1" customHeight="1" x14ac:dyDescent="0.25">
      <c r="A153" s="104">
        <v>10017873600</v>
      </c>
      <c r="B153" s="105" t="str">
        <f>INDEX(Exported!$1:$1048576,MATCH($A153,Exported!E:E,0),MATCH(B$1,Exported!$1:$1,0))</f>
        <v>سلفون لبه چسب دار شفاف | 7*10 عمودی | بسته 1 کیلویی</v>
      </c>
      <c r="C153" s="106">
        <v>10017873600</v>
      </c>
      <c r="D153" s="107">
        <f>VLOOKUP(C153,PriceRelations!A:D,4,FALSE)</f>
        <v>1350000</v>
      </c>
      <c r="E153" s="108">
        <v>1</v>
      </c>
      <c r="F153" s="109"/>
      <c r="G153" s="183">
        <v>1</v>
      </c>
      <c r="H153" s="111" t="s">
        <v>93</v>
      </c>
      <c r="I153" s="110">
        <f t="shared" si="7"/>
        <v>1350000</v>
      </c>
      <c r="J153" s="112">
        <v>1</v>
      </c>
      <c r="K153" s="113"/>
      <c r="L153" s="113"/>
      <c r="M153" s="154">
        <v>0.3</v>
      </c>
      <c r="N153" s="148" t="str">
        <f>INDEX(Exported!$1:$1048576,MATCH($A153,Exported!E:E,0),MATCH(N$1,Exported!$1:$1,0))</f>
        <v>1755000</v>
      </c>
      <c r="O153" s="114">
        <f t="shared" si="8"/>
        <v>1755000</v>
      </c>
      <c r="P153" s="115">
        <f t="shared" si="9"/>
        <v>1</v>
      </c>
      <c r="Q153" s="116" t="e">
        <f>INDEX(Exported!$1:$1048576,MATCH($A153,Exported!$D:$D,0),MATCH(Q$1,Exported!$1:$1,0))</f>
        <v>#N/A</v>
      </c>
      <c r="R153" s="117" t="e">
        <f>INDEX(Exported!$1:$1048576,MATCH($A153,Exported!$D:$D,0),MATCH(R$1,Exported!$1:$1,0))</f>
        <v>#N/A</v>
      </c>
      <c r="S153" s="117" t="e">
        <f>INDEX(Exported!$1:$1048576,MATCH($A153,Exported!$D:$D,0),MATCH(S$1,Exported!$1:$1,0))</f>
        <v>#N/A</v>
      </c>
      <c r="T153" s="117" t="e">
        <f>INDEX(Exported!$1:$1048576,MATCH($A153,Exported!$D:$D,0),MATCH(T$1,Exported!$1:$1,0))</f>
        <v>#N/A</v>
      </c>
      <c r="U153" s="117" t="e">
        <f>INDEX(Exported!$1:$1048576,MATCH($A153,Exported!$D:$D,0),MATCH(U$1,Exported!$1:$1,0))</f>
        <v>#N/A</v>
      </c>
      <c r="V153" s="117" t="e">
        <f>INDEX(Exported!$1:$1048576,MATCH($A153,Exported!$D:$D,0),MATCH(V$1,Exported!$1:$1,0))</f>
        <v>#N/A</v>
      </c>
      <c r="W153" s="117" t="e">
        <f>INDEX(Exported!$1:$1048576,MATCH($A153,Exported!$D:$D,0),MATCH(W$1,Exported!$1:$1,0))</f>
        <v>#N/A</v>
      </c>
      <c r="X153" s="118"/>
      <c r="Y153" s="119" t="e">
        <f>INDEX(Exported!$1:$1048576,MATCH($A153,Exported!$D:$D,0),MATCH(Y$1,Exported!$1:$1,0))</f>
        <v>#N/A</v>
      </c>
      <c r="Z153" s="120"/>
      <c r="AA153" s="121"/>
      <c r="AB153" s="121" t="s">
        <v>3377</v>
      </c>
      <c r="AC153" s="117" t="e">
        <f>INDEX(Exported!$1:$1048576,MATCH($A153,Exported!$D:$D,0),MATCH(AC$1,Exported!$1:$1,0))</f>
        <v>#N/A</v>
      </c>
    </row>
    <row r="154" spans="1:29" s="111" customFormat="1" ht="14.25" hidden="1" customHeight="1" x14ac:dyDescent="0.25">
      <c r="A154" s="104">
        <v>10017875648</v>
      </c>
      <c r="B154" s="105" t="str">
        <f>INDEX(Exported!$1:$1048576,MATCH($A154,Exported!E:E,0),MATCH(B$1,Exported!$1:$1,0))</f>
        <v>سلفون لبه چسب دار شفاف | 8*10 عمودی | بسته 1 کیلویی</v>
      </c>
      <c r="C154" s="106">
        <v>10017875648</v>
      </c>
      <c r="D154" s="107">
        <f>VLOOKUP(C154,PriceRelations!A:D,4,FALSE)</f>
        <v>1330000</v>
      </c>
      <c r="E154" s="108">
        <v>1</v>
      </c>
      <c r="F154" s="109"/>
      <c r="G154" s="183">
        <v>1</v>
      </c>
      <c r="H154" s="111" t="s">
        <v>93</v>
      </c>
      <c r="I154" s="110">
        <f t="shared" si="7"/>
        <v>1330000</v>
      </c>
      <c r="J154" s="112">
        <v>1</v>
      </c>
      <c r="K154" s="113"/>
      <c r="L154" s="113"/>
      <c r="M154" s="154">
        <v>0.3</v>
      </c>
      <c r="N154" s="148" t="str">
        <f>INDEX(Exported!$1:$1048576,MATCH($A154,Exported!E:E,0),MATCH(N$1,Exported!$1:$1,0))</f>
        <v>1729000</v>
      </c>
      <c r="O154" s="114">
        <f t="shared" si="8"/>
        <v>1729000</v>
      </c>
      <c r="P154" s="115">
        <f t="shared" si="9"/>
        <v>1</v>
      </c>
      <c r="Q154" s="116" t="e">
        <f>INDEX(Exported!$1:$1048576,MATCH($A154,Exported!$D:$D,0),MATCH(Q$1,Exported!$1:$1,0))</f>
        <v>#N/A</v>
      </c>
      <c r="R154" s="117" t="e">
        <f>INDEX(Exported!$1:$1048576,MATCH($A154,Exported!$D:$D,0),MATCH(R$1,Exported!$1:$1,0))</f>
        <v>#N/A</v>
      </c>
      <c r="S154" s="117" t="e">
        <f>INDEX(Exported!$1:$1048576,MATCH($A154,Exported!$D:$D,0),MATCH(S$1,Exported!$1:$1,0))</f>
        <v>#N/A</v>
      </c>
      <c r="T154" s="117" t="e">
        <f>INDEX(Exported!$1:$1048576,MATCH($A154,Exported!$D:$D,0),MATCH(T$1,Exported!$1:$1,0))</f>
        <v>#N/A</v>
      </c>
      <c r="U154" s="117" t="e">
        <f>INDEX(Exported!$1:$1048576,MATCH($A154,Exported!$D:$D,0),MATCH(U$1,Exported!$1:$1,0))</f>
        <v>#N/A</v>
      </c>
      <c r="V154" s="117" t="e">
        <f>INDEX(Exported!$1:$1048576,MATCH($A154,Exported!$D:$D,0),MATCH(V$1,Exported!$1:$1,0))</f>
        <v>#N/A</v>
      </c>
      <c r="W154" s="117" t="e">
        <f>INDEX(Exported!$1:$1048576,MATCH($A154,Exported!$D:$D,0),MATCH(W$1,Exported!$1:$1,0))</f>
        <v>#N/A</v>
      </c>
      <c r="X154" s="118"/>
      <c r="Y154" s="119" t="e">
        <f>INDEX(Exported!$1:$1048576,MATCH($A154,Exported!$D:$D,0),MATCH(Y$1,Exported!$1:$1,0))</f>
        <v>#N/A</v>
      </c>
      <c r="Z154" s="120"/>
      <c r="AA154" s="121"/>
      <c r="AB154" s="121" t="s">
        <v>3377</v>
      </c>
      <c r="AC154" s="117" t="e">
        <f>INDEX(Exported!$1:$1048576,MATCH($A154,Exported!$D:$D,0),MATCH(AC$1,Exported!$1:$1,0))</f>
        <v>#N/A</v>
      </c>
    </row>
    <row r="155" spans="1:29" s="111" customFormat="1" ht="14.25" hidden="1" customHeight="1" x14ac:dyDescent="0.25">
      <c r="A155" s="104">
        <v>10017873610</v>
      </c>
      <c r="B155" s="105" t="str">
        <f>INDEX(Exported!$1:$1048576,MATCH($A155,Exported!E:E,0),MATCH(B$1,Exported!$1:$1,0))</f>
        <v>سلفون لبه چسب دار شفاف | 8 * 15 عمودی | بسته 1 کیلویی</v>
      </c>
      <c r="C155" s="106">
        <v>10017873610</v>
      </c>
      <c r="D155" s="107">
        <f>VLOOKUP(C155,PriceRelations!A:D,4,FALSE)</f>
        <v>1180000</v>
      </c>
      <c r="E155" s="108">
        <v>1</v>
      </c>
      <c r="F155" s="109"/>
      <c r="G155" s="183">
        <v>1</v>
      </c>
      <c r="H155" s="111" t="s">
        <v>93</v>
      </c>
      <c r="I155" s="110">
        <f t="shared" si="7"/>
        <v>1180000</v>
      </c>
      <c r="J155" s="112">
        <v>1</v>
      </c>
      <c r="K155" s="113"/>
      <c r="L155" s="113"/>
      <c r="M155" s="154">
        <v>0.3</v>
      </c>
      <c r="N155" s="148" t="str">
        <f>INDEX(Exported!$1:$1048576,MATCH($A155,Exported!E:E,0),MATCH(N$1,Exported!$1:$1,0))</f>
        <v>1534000</v>
      </c>
      <c r="O155" s="114">
        <f t="shared" si="8"/>
        <v>1534000</v>
      </c>
      <c r="P155" s="115">
        <f t="shared" si="9"/>
        <v>1</v>
      </c>
      <c r="Q155" s="116" t="e">
        <f>INDEX(Exported!$1:$1048576,MATCH($A155,Exported!$D:$D,0),MATCH(Q$1,Exported!$1:$1,0))</f>
        <v>#N/A</v>
      </c>
      <c r="R155" s="117" t="e">
        <f>INDEX(Exported!$1:$1048576,MATCH($A155,Exported!$D:$D,0),MATCH(R$1,Exported!$1:$1,0))</f>
        <v>#N/A</v>
      </c>
      <c r="S155" s="117" t="e">
        <f>INDEX(Exported!$1:$1048576,MATCH($A155,Exported!$D:$D,0),MATCH(S$1,Exported!$1:$1,0))</f>
        <v>#N/A</v>
      </c>
      <c r="T155" s="117" t="e">
        <f>INDEX(Exported!$1:$1048576,MATCH($A155,Exported!$D:$D,0),MATCH(T$1,Exported!$1:$1,0))</f>
        <v>#N/A</v>
      </c>
      <c r="U155" s="117" t="e">
        <f>INDEX(Exported!$1:$1048576,MATCH($A155,Exported!$D:$D,0),MATCH(U$1,Exported!$1:$1,0))</f>
        <v>#N/A</v>
      </c>
      <c r="V155" s="117" t="e">
        <f>INDEX(Exported!$1:$1048576,MATCH($A155,Exported!$D:$D,0),MATCH(V$1,Exported!$1:$1,0))</f>
        <v>#N/A</v>
      </c>
      <c r="W155" s="117" t="e">
        <f>INDEX(Exported!$1:$1048576,MATCH($A155,Exported!$D:$D,0),MATCH(W$1,Exported!$1:$1,0))</f>
        <v>#N/A</v>
      </c>
      <c r="X155" s="118"/>
      <c r="Y155" s="119" t="e">
        <f>INDEX(Exported!$1:$1048576,MATCH($A155,Exported!$D:$D,0),MATCH(Y$1,Exported!$1:$1,0))</f>
        <v>#N/A</v>
      </c>
      <c r="Z155" s="120"/>
      <c r="AA155" s="121"/>
      <c r="AB155" s="121" t="s">
        <v>3377</v>
      </c>
      <c r="AC155" s="117" t="e">
        <f>INDEX(Exported!$1:$1048576,MATCH($A155,Exported!$D:$D,0),MATCH(AC$1,Exported!$1:$1,0))</f>
        <v>#N/A</v>
      </c>
    </row>
    <row r="156" spans="1:29" s="111" customFormat="1" ht="14.25" hidden="1" customHeight="1" x14ac:dyDescent="0.25">
      <c r="A156" s="104">
        <v>10017873630</v>
      </c>
      <c r="B156" s="105" t="str">
        <f>INDEX(Exported!$1:$1048576,MATCH($A156,Exported!E:E,0),MATCH(B$1,Exported!$1:$1,0))</f>
        <v>سلفون لبه چسب دار شفاف | 10*13 عمودی | بسته 1 کیلویی</v>
      </c>
      <c r="C156" s="106">
        <v>10017873630</v>
      </c>
      <c r="D156" s="107">
        <f>VLOOKUP(C156,PriceRelations!A:D,4,FALSE)</f>
        <v>1130000</v>
      </c>
      <c r="E156" s="108">
        <v>1</v>
      </c>
      <c r="F156" s="109"/>
      <c r="G156" s="183">
        <v>1</v>
      </c>
      <c r="H156" s="111" t="s">
        <v>93</v>
      </c>
      <c r="I156" s="110">
        <f t="shared" si="7"/>
        <v>1130000</v>
      </c>
      <c r="J156" s="112">
        <v>1</v>
      </c>
      <c r="K156" s="113"/>
      <c r="L156" s="113"/>
      <c r="M156" s="154">
        <v>0.3</v>
      </c>
      <c r="N156" s="148" t="str">
        <f>INDEX(Exported!$1:$1048576,MATCH($A156,Exported!E:E,0),MATCH(N$1,Exported!$1:$1,0))</f>
        <v>1469000</v>
      </c>
      <c r="O156" s="114">
        <f t="shared" si="8"/>
        <v>1469000</v>
      </c>
      <c r="P156" s="115">
        <f t="shared" si="9"/>
        <v>1</v>
      </c>
      <c r="Q156" s="116" t="e">
        <f>INDEX(Exported!$1:$1048576,MATCH($A156,Exported!$D:$D,0),MATCH(Q$1,Exported!$1:$1,0))</f>
        <v>#N/A</v>
      </c>
      <c r="R156" s="117" t="e">
        <f>INDEX(Exported!$1:$1048576,MATCH($A156,Exported!$D:$D,0),MATCH(R$1,Exported!$1:$1,0))</f>
        <v>#N/A</v>
      </c>
      <c r="S156" s="117" t="e">
        <f>INDEX(Exported!$1:$1048576,MATCH($A156,Exported!$D:$D,0),MATCH(S$1,Exported!$1:$1,0))</f>
        <v>#N/A</v>
      </c>
      <c r="T156" s="117" t="e">
        <f>INDEX(Exported!$1:$1048576,MATCH($A156,Exported!$D:$D,0),MATCH(T$1,Exported!$1:$1,0))</f>
        <v>#N/A</v>
      </c>
      <c r="U156" s="117" t="e">
        <f>INDEX(Exported!$1:$1048576,MATCH($A156,Exported!$D:$D,0),MATCH(U$1,Exported!$1:$1,0))</f>
        <v>#N/A</v>
      </c>
      <c r="V156" s="117" t="e">
        <f>INDEX(Exported!$1:$1048576,MATCH($A156,Exported!$D:$D,0),MATCH(V$1,Exported!$1:$1,0))</f>
        <v>#N/A</v>
      </c>
      <c r="W156" s="117" t="e">
        <f>INDEX(Exported!$1:$1048576,MATCH($A156,Exported!$D:$D,0),MATCH(W$1,Exported!$1:$1,0))</f>
        <v>#N/A</v>
      </c>
      <c r="X156" s="118"/>
      <c r="Y156" s="119" t="e">
        <f>INDEX(Exported!$1:$1048576,MATCH($A156,Exported!$D:$D,0),MATCH(Y$1,Exported!$1:$1,0))</f>
        <v>#N/A</v>
      </c>
      <c r="Z156" s="120"/>
      <c r="AA156" s="121"/>
      <c r="AB156" s="121" t="s">
        <v>3377</v>
      </c>
      <c r="AC156" s="117" t="e">
        <f>INDEX(Exported!$1:$1048576,MATCH($A156,Exported!$D:$D,0),MATCH(AC$1,Exported!$1:$1,0))</f>
        <v>#N/A</v>
      </c>
    </row>
    <row r="157" spans="1:29" s="111" customFormat="1" ht="14.25" hidden="1" customHeight="1" x14ac:dyDescent="0.25">
      <c r="A157" s="104">
        <v>10017873620</v>
      </c>
      <c r="B157" s="105" t="str">
        <f>INDEX(Exported!$1:$1048576,MATCH($A157,Exported!E:E,0),MATCH(B$1,Exported!$1:$1,0))</f>
        <v>سلفون لبه چسب دار شفاف | 8 * 20 عمودی | بسته 1 کیلویی</v>
      </c>
      <c r="C157" s="106">
        <v>10017873620</v>
      </c>
      <c r="D157" s="107">
        <f>VLOOKUP(C157,PriceRelations!A:D,4,FALSE)</f>
        <v>1130000</v>
      </c>
      <c r="E157" s="108">
        <v>1</v>
      </c>
      <c r="F157" s="109"/>
      <c r="G157" s="183">
        <v>1</v>
      </c>
      <c r="H157" s="111" t="s">
        <v>93</v>
      </c>
      <c r="I157" s="110">
        <f t="shared" si="7"/>
        <v>1130000</v>
      </c>
      <c r="J157" s="112">
        <v>1</v>
      </c>
      <c r="K157" s="113"/>
      <c r="L157" s="113"/>
      <c r="M157" s="154">
        <v>0.3</v>
      </c>
      <c r="N157" s="148" t="str">
        <f>INDEX(Exported!$1:$1048576,MATCH($A157,Exported!E:E,0),MATCH(N$1,Exported!$1:$1,0))</f>
        <v>1469000</v>
      </c>
      <c r="O157" s="114">
        <f t="shared" si="8"/>
        <v>1469000</v>
      </c>
      <c r="P157" s="115">
        <f t="shared" si="9"/>
        <v>1</v>
      </c>
      <c r="Q157" s="116" t="e">
        <f>INDEX(Exported!$1:$1048576,MATCH($A157,Exported!$D:$D,0),MATCH(Q$1,Exported!$1:$1,0))</f>
        <v>#N/A</v>
      </c>
      <c r="R157" s="117" t="e">
        <f>INDEX(Exported!$1:$1048576,MATCH($A157,Exported!$D:$D,0),MATCH(R$1,Exported!$1:$1,0))</f>
        <v>#N/A</v>
      </c>
      <c r="S157" s="117" t="e">
        <f>INDEX(Exported!$1:$1048576,MATCH($A157,Exported!$D:$D,0),MATCH(S$1,Exported!$1:$1,0))</f>
        <v>#N/A</v>
      </c>
      <c r="T157" s="117" t="e">
        <f>INDEX(Exported!$1:$1048576,MATCH($A157,Exported!$D:$D,0),MATCH(T$1,Exported!$1:$1,0))</f>
        <v>#N/A</v>
      </c>
      <c r="U157" s="117" t="e">
        <f>INDEX(Exported!$1:$1048576,MATCH($A157,Exported!$D:$D,0),MATCH(U$1,Exported!$1:$1,0))</f>
        <v>#N/A</v>
      </c>
      <c r="V157" s="117" t="e">
        <f>INDEX(Exported!$1:$1048576,MATCH($A157,Exported!$D:$D,0),MATCH(V$1,Exported!$1:$1,0))</f>
        <v>#N/A</v>
      </c>
      <c r="W157" s="117" t="e">
        <f>INDEX(Exported!$1:$1048576,MATCH($A157,Exported!$D:$D,0),MATCH(W$1,Exported!$1:$1,0))</f>
        <v>#N/A</v>
      </c>
      <c r="X157" s="118"/>
      <c r="Y157" s="119" t="e">
        <f>INDEX(Exported!$1:$1048576,MATCH($A157,Exported!$D:$D,0),MATCH(Y$1,Exported!$1:$1,0))</f>
        <v>#N/A</v>
      </c>
      <c r="Z157" s="120"/>
      <c r="AA157" s="121"/>
      <c r="AB157" s="121" t="s">
        <v>3377</v>
      </c>
      <c r="AC157" s="117" t="e">
        <f>INDEX(Exported!$1:$1048576,MATCH($A157,Exported!$D:$D,0),MATCH(AC$1,Exported!$1:$1,0))</f>
        <v>#N/A</v>
      </c>
    </row>
    <row r="158" spans="1:29" s="111" customFormat="1" ht="14.25" hidden="1" customHeight="1" x14ac:dyDescent="0.25">
      <c r="A158" s="104">
        <v>10017875649</v>
      </c>
      <c r="B158" s="105" t="str">
        <f>INDEX(Exported!$1:$1048576,MATCH($A158,Exported!E:E,0),MATCH(B$1,Exported!$1:$1,0))</f>
        <v>سلفون لبه چسب دار شفاف | 10*15 عمودی | بسته 1 کیلویی</v>
      </c>
      <c r="C158" s="106">
        <v>10017875649</v>
      </c>
      <c r="D158" s="107">
        <f>VLOOKUP(C158,PriceRelations!A:D,4,FALSE)</f>
        <v>1030000</v>
      </c>
      <c r="E158" s="108">
        <v>1</v>
      </c>
      <c r="F158" s="109"/>
      <c r="G158" s="183">
        <v>1</v>
      </c>
      <c r="H158" s="111" t="s">
        <v>93</v>
      </c>
      <c r="I158" s="110">
        <f t="shared" si="7"/>
        <v>1030000</v>
      </c>
      <c r="J158" s="112">
        <v>1</v>
      </c>
      <c r="K158" s="113"/>
      <c r="L158" s="113"/>
      <c r="M158" s="154">
        <v>0.3</v>
      </c>
      <c r="N158" s="148" t="str">
        <f>INDEX(Exported!$1:$1048576,MATCH($A158,Exported!E:E,0),MATCH(N$1,Exported!$1:$1,0))</f>
        <v>1339000</v>
      </c>
      <c r="O158" s="114">
        <f t="shared" si="8"/>
        <v>1339000</v>
      </c>
      <c r="P158" s="115">
        <f t="shared" si="6"/>
        <v>1</v>
      </c>
      <c r="Q158" s="116" t="e">
        <f>INDEX(Exported!$1:$1048576,MATCH($A158,Exported!$D:$D,0),MATCH(Q$1,Exported!$1:$1,0))</f>
        <v>#N/A</v>
      </c>
      <c r="R158" s="117" t="e">
        <f>INDEX(Exported!$1:$1048576,MATCH($A158,Exported!$D:$D,0),MATCH(R$1,Exported!$1:$1,0))</f>
        <v>#N/A</v>
      </c>
      <c r="S158" s="117" t="e">
        <f>INDEX(Exported!$1:$1048576,MATCH($A158,Exported!$D:$D,0),MATCH(S$1,Exported!$1:$1,0))</f>
        <v>#N/A</v>
      </c>
      <c r="T158" s="117" t="e">
        <f>INDEX(Exported!$1:$1048576,MATCH($A158,Exported!$D:$D,0),MATCH(T$1,Exported!$1:$1,0))</f>
        <v>#N/A</v>
      </c>
      <c r="U158" s="117" t="e">
        <f>INDEX(Exported!$1:$1048576,MATCH($A158,Exported!$D:$D,0),MATCH(U$1,Exported!$1:$1,0))</f>
        <v>#N/A</v>
      </c>
      <c r="V158" s="117" t="e">
        <f>INDEX(Exported!$1:$1048576,MATCH($A158,Exported!$D:$D,0),MATCH(V$1,Exported!$1:$1,0))</f>
        <v>#N/A</v>
      </c>
      <c r="W158" s="117" t="e">
        <f>INDEX(Exported!$1:$1048576,MATCH($A158,Exported!$D:$D,0),MATCH(W$1,Exported!$1:$1,0))</f>
        <v>#N/A</v>
      </c>
      <c r="X158" s="118"/>
      <c r="Y158" s="119" t="e">
        <f>INDEX(Exported!$1:$1048576,MATCH($A158,Exported!$D:$D,0),MATCH(Y$1,Exported!$1:$1,0))</f>
        <v>#N/A</v>
      </c>
      <c r="Z158" s="120"/>
      <c r="AA158" s="121"/>
      <c r="AB158" s="121" t="s">
        <v>3377</v>
      </c>
      <c r="AC158" s="117" t="e">
        <f>INDEX(Exported!$1:$1048576,MATCH($A158,Exported!$D:$D,0),MATCH(AC$1,Exported!$1:$1,0))</f>
        <v>#N/A</v>
      </c>
    </row>
    <row r="159" spans="1:29" s="111" customFormat="1" ht="14.25" hidden="1" customHeight="1" x14ac:dyDescent="0.25">
      <c r="A159" s="104">
        <v>10017873640</v>
      </c>
      <c r="B159" s="105" t="str">
        <f>INDEX(Exported!$1:$1048576,MATCH($A159,Exported!E:E,0),MATCH(B$1,Exported!$1:$1,0))</f>
        <v>سلفون لبه چسب دار شفاف | 10*20 عمودی | بسته 1 کیلویی</v>
      </c>
      <c r="C159" s="106">
        <v>10017873640</v>
      </c>
      <c r="D159" s="107">
        <f>VLOOKUP(C159,PriceRelations!A:D,4,FALSE)</f>
        <v>1010000</v>
      </c>
      <c r="E159" s="108">
        <v>1</v>
      </c>
      <c r="F159" s="109"/>
      <c r="G159" s="183">
        <v>1</v>
      </c>
      <c r="H159" s="111" t="s">
        <v>93</v>
      </c>
      <c r="I159" s="110">
        <f t="shared" si="7"/>
        <v>1010000</v>
      </c>
      <c r="J159" s="112">
        <v>1</v>
      </c>
      <c r="K159" s="113"/>
      <c r="L159" s="113"/>
      <c r="M159" s="154">
        <v>0.3</v>
      </c>
      <c r="N159" s="148" t="str">
        <f>INDEX(Exported!$1:$1048576,MATCH($A159,Exported!E:E,0),MATCH(N$1,Exported!$1:$1,0))</f>
        <v>1313000</v>
      </c>
      <c r="O159" s="114">
        <f t="shared" si="8"/>
        <v>1313000</v>
      </c>
      <c r="P159" s="115">
        <f t="shared" si="6"/>
        <v>1</v>
      </c>
      <c r="Q159" s="116" t="e">
        <f>INDEX(Exported!$1:$1048576,MATCH($A159,Exported!$D:$D,0),MATCH(Q$1,Exported!$1:$1,0))</f>
        <v>#N/A</v>
      </c>
      <c r="R159" s="117" t="e">
        <f>INDEX(Exported!$1:$1048576,MATCH($A159,Exported!$D:$D,0),MATCH(R$1,Exported!$1:$1,0))</f>
        <v>#N/A</v>
      </c>
      <c r="S159" s="117" t="e">
        <f>INDEX(Exported!$1:$1048576,MATCH($A159,Exported!$D:$D,0),MATCH(S$1,Exported!$1:$1,0))</f>
        <v>#N/A</v>
      </c>
      <c r="T159" s="117" t="e">
        <f>INDEX(Exported!$1:$1048576,MATCH($A159,Exported!$D:$D,0),MATCH(T$1,Exported!$1:$1,0))</f>
        <v>#N/A</v>
      </c>
      <c r="U159" s="117" t="e">
        <f>INDEX(Exported!$1:$1048576,MATCH($A159,Exported!$D:$D,0),MATCH(U$1,Exported!$1:$1,0))</f>
        <v>#N/A</v>
      </c>
      <c r="V159" s="117" t="e">
        <f>INDEX(Exported!$1:$1048576,MATCH($A159,Exported!$D:$D,0),MATCH(V$1,Exported!$1:$1,0))</f>
        <v>#N/A</v>
      </c>
      <c r="W159" s="117" t="e">
        <f>INDEX(Exported!$1:$1048576,MATCH($A159,Exported!$D:$D,0),MATCH(W$1,Exported!$1:$1,0))</f>
        <v>#N/A</v>
      </c>
      <c r="X159" s="118"/>
      <c r="Y159" s="119" t="e">
        <f>INDEX(Exported!$1:$1048576,MATCH($A159,Exported!$D:$D,0),MATCH(Y$1,Exported!$1:$1,0))</f>
        <v>#N/A</v>
      </c>
      <c r="Z159" s="120"/>
      <c r="AA159" s="121"/>
      <c r="AB159" s="121" t="s">
        <v>3377</v>
      </c>
      <c r="AC159" s="117" t="e">
        <f>INDEX(Exported!$1:$1048576,MATCH($A159,Exported!$D:$D,0),MATCH(AC$1,Exported!$1:$1,0))</f>
        <v>#N/A</v>
      </c>
    </row>
    <row r="160" spans="1:29" s="111" customFormat="1" ht="14.25" hidden="1" customHeight="1" x14ac:dyDescent="0.25">
      <c r="A160" s="104">
        <v>10017870157</v>
      </c>
      <c r="B160" s="105" t="str">
        <f>INDEX(Exported!$1:$1048576,MATCH($A160,Exported!E:E,0),MATCH(B$1,Exported!$1:$1,0))</f>
        <v>سلفون لبه چسب دار شفاف | 12*20 عمودی | بسته 1 کیلویی</v>
      </c>
      <c r="C160" s="106">
        <v>10017870157</v>
      </c>
      <c r="D160" s="107">
        <f>VLOOKUP(C160,PriceRelations!A:D,4,FALSE)</f>
        <v>940000</v>
      </c>
      <c r="E160" s="108">
        <v>1</v>
      </c>
      <c r="F160" s="109"/>
      <c r="G160" s="183">
        <v>1</v>
      </c>
      <c r="H160" s="111" t="s">
        <v>93</v>
      </c>
      <c r="I160" s="110">
        <f t="shared" si="7"/>
        <v>940000</v>
      </c>
      <c r="J160" s="112">
        <v>1</v>
      </c>
      <c r="K160" s="113"/>
      <c r="L160" s="113"/>
      <c r="M160" s="154">
        <v>0.3</v>
      </c>
      <c r="N160" s="148" t="str">
        <f>INDEX(Exported!$1:$1048576,MATCH($A160,Exported!E:E,0),MATCH(N$1,Exported!$1:$1,0))</f>
        <v>1222000</v>
      </c>
      <c r="O160" s="114">
        <f t="shared" si="8"/>
        <v>1222000</v>
      </c>
      <c r="P160" s="115">
        <f>O160/N160</f>
        <v>1</v>
      </c>
      <c r="Q160" s="116" t="e">
        <f>INDEX(Exported!$1:$1048576,MATCH($A160,Exported!$D:$D,0),MATCH(Q$1,Exported!$1:$1,0))</f>
        <v>#N/A</v>
      </c>
      <c r="R160" s="117" t="e">
        <f>INDEX(Exported!$1:$1048576,MATCH($A160,Exported!$D:$D,0),MATCH(R$1,Exported!$1:$1,0))</f>
        <v>#N/A</v>
      </c>
      <c r="S160" s="117" t="e">
        <f>INDEX(Exported!$1:$1048576,MATCH($A160,Exported!$D:$D,0),MATCH(S$1,Exported!$1:$1,0))</f>
        <v>#N/A</v>
      </c>
      <c r="T160" s="117" t="e">
        <f>INDEX(Exported!$1:$1048576,MATCH($A160,Exported!$D:$D,0),MATCH(T$1,Exported!$1:$1,0))</f>
        <v>#N/A</v>
      </c>
      <c r="U160" s="117" t="e">
        <f>INDEX(Exported!$1:$1048576,MATCH($A160,Exported!$D:$D,0),MATCH(U$1,Exported!$1:$1,0))</f>
        <v>#N/A</v>
      </c>
      <c r="V160" s="117" t="e">
        <f>INDEX(Exported!$1:$1048576,MATCH($A160,Exported!$D:$D,0),MATCH(V$1,Exported!$1:$1,0))</f>
        <v>#N/A</v>
      </c>
      <c r="W160" s="117" t="e">
        <f>INDEX(Exported!$1:$1048576,MATCH($A160,Exported!$D:$D,0),MATCH(W$1,Exported!$1:$1,0))</f>
        <v>#N/A</v>
      </c>
      <c r="X160" s="118"/>
      <c r="Y160" s="119" t="e">
        <f>INDEX(Exported!$1:$1048576,MATCH($A160,Exported!$D:$D,0),MATCH(Y$1,Exported!$1:$1,0))</f>
        <v>#N/A</v>
      </c>
      <c r="Z160" s="120"/>
      <c r="AA160" s="121"/>
      <c r="AB160" s="121" t="s">
        <v>3377</v>
      </c>
      <c r="AC160" s="117" t="e">
        <f>INDEX(Exported!$1:$1048576,MATCH($A160,Exported!$D:$D,0),MATCH(AC$1,Exported!$1:$1,0))</f>
        <v>#N/A</v>
      </c>
    </row>
    <row r="161" spans="1:29" s="111" customFormat="1" ht="14.25" hidden="1" customHeight="1" x14ac:dyDescent="0.25">
      <c r="A161" s="104">
        <v>10017873650</v>
      </c>
      <c r="B161" s="105" t="str">
        <f>INDEX(Exported!$1:$1048576,MATCH($A161,Exported!E:E,0),MATCH(B$1,Exported!$1:$1,0))</f>
        <v>سلفون لبه چسب دار شفاف | 11*15 عمودی | بسته 1 کیلویی</v>
      </c>
      <c r="C161" s="106">
        <v>10017873650</v>
      </c>
      <c r="D161" s="107">
        <f>VLOOKUP(C161,PriceRelations!A:D,4,FALSE)</f>
        <v>950000</v>
      </c>
      <c r="E161" s="108">
        <v>1</v>
      </c>
      <c r="F161" s="109"/>
      <c r="G161" s="183">
        <v>1</v>
      </c>
      <c r="H161" s="111" t="s">
        <v>93</v>
      </c>
      <c r="I161" s="110">
        <f t="shared" si="7"/>
        <v>950000</v>
      </c>
      <c r="J161" s="112">
        <v>1</v>
      </c>
      <c r="K161" s="113"/>
      <c r="L161" s="113"/>
      <c r="M161" s="154">
        <v>0.3</v>
      </c>
      <c r="N161" s="148" t="str">
        <f>INDEX(Exported!$1:$1048576,MATCH($A161,Exported!E:E,0),MATCH(N$1,Exported!$1:$1,0))</f>
        <v>1235000</v>
      </c>
      <c r="O161" s="114">
        <f t="shared" si="8"/>
        <v>1235000</v>
      </c>
      <c r="P161" s="115">
        <f t="shared" si="6"/>
        <v>1</v>
      </c>
      <c r="Q161" s="116" t="e">
        <f>INDEX(Exported!$1:$1048576,MATCH($A161,Exported!$D:$D,0),MATCH(Q$1,Exported!$1:$1,0))</f>
        <v>#N/A</v>
      </c>
      <c r="R161" s="117" t="e">
        <f>INDEX(Exported!$1:$1048576,MATCH($A161,Exported!$D:$D,0),MATCH(R$1,Exported!$1:$1,0))</f>
        <v>#N/A</v>
      </c>
      <c r="S161" s="117" t="e">
        <f>INDEX(Exported!$1:$1048576,MATCH($A161,Exported!$D:$D,0),MATCH(S$1,Exported!$1:$1,0))</f>
        <v>#N/A</v>
      </c>
      <c r="T161" s="117" t="e">
        <f>INDEX(Exported!$1:$1048576,MATCH($A161,Exported!$D:$D,0),MATCH(T$1,Exported!$1:$1,0))</f>
        <v>#N/A</v>
      </c>
      <c r="U161" s="117" t="e">
        <f>INDEX(Exported!$1:$1048576,MATCH($A161,Exported!$D:$D,0),MATCH(U$1,Exported!$1:$1,0))</f>
        <v>#N/A</v>
      </c>
      <c r="V161" s="117" t="e">
        <f>INDEX(Exported!$1:$1048576,MATCH($A161,Exported!$D:$D,0),MATCH(V$1,Exported!$1:$1,0))</f>
        <v>#N/A</v>
      </c>
      <c r="W161" s="117" t="e">
        <f>INDEX(Exported!$1:$1048576,MATCH($A161,Exported!$D:$D,0),MATCH(W$1,Exported!$1:$1,0))</f>
        <v>#N/A</v>
      </c>
      <c r="X161" s="118"/>
      <c r="Y161" s="119" t="e">
        <f>INDEX(Exported!$1:$1048576,MATCH($A161,Exported!$D:$D,0),MATCH(Y$1,Exported!$1:$1,0))</f>
        <v>#N/A</v>
      </c>
      <c r="Z161" s="120"/>
      <c r="AA161" s="121"/>
      <c r="AB161" s="121" t="s">
        <v>3377</v>
      </c>
      <c r="AC161" s="117" t="e">
        <f>INDEX(Exported!$1:$1048576,MATCH($A161,Exported!$D:$D,0),MATCH(AC$1,Exported!$1:$1,0))</f>
        <v>#N/A</v>
      </c>
    </row>
    <row r="162" spans="1:29" s="111" customFormat="1" ht="14.25" hidden="1" customHeight="1" x14ac:dyDescent="0.25">
      <c r="A162" s="104">
        <v>10017873310</v>
      </c>
      <c r="B162" s="105" t="str">
        <f>INDEX(Exported!$1:$1048576,MATCH($A162,Exported!E:E,0),MATCH(B$1,Exported!$1:$1,0))</f>
        <v>سلفون لبه چسب دار شفاف | 12*15 عمودی | بسته 1 کیلویی</v>
      </c>
      <c r="C162" s="106">
        <v>10017873650</v>
      </c>
      <c r="D162" s="107">
        <f>VLOOKUP(C162,PriceRelations!A:D,4,FALSE)</f>
        <v>950000</v>
      </c>
      <c r="E162" s="108">
        <v>1</v>
      </c>
      <c r="F162" s="109"/>
      <c r="G162" s="183">
        <v>1</v>
      </c>
      <c r="H162" s="111" t="s">
        <v>93</v>
      </c>
      <c r="I162" s="110">
        <f t="shared" si="7"/>
        <v>950000</v>
      </c>
      <c r="J162" s="112">
        <v>1</v>
      </c>
      <c r="K162" s="113"/>
      <c r="L162" s="113"/>
      <c r="M162" s="154">
        <v>0.3</v>
      </c>
      <c r="N162" s="148" t="str">
        <f>INDEX(Exported!$1:$1048576,MATCH($A162,Exported!E:E,0),MATCH(N$1,Exported!$1:$1,0))</f>
        <v>1235000</v>
      </c>
      <c r="O162" s="114">
        <f t="shared" si="8"/>
        <v>1235000</v>
      </c>
      <c r="P162" s="115">
        <f t="shared" si="6"/>
        <v>1</v>
      </c>
      <c r="Q162" s="116" t="e">
        <f>INDEX(Exported!$1:$1048576,MATCH($A162,Exported!$D:$D,0),MATCH(Q$1,Exported!$1:$1,0))</f>
        <v>#N/A</v>
      </c>
      <c r="R162" s="117" t="e">
        <f>INDEX(Exported!$1:$1048576,MATCH($A162,Exported!$D:$D,0),MATCH(R$1,Exported!$1:$1,0))</f>
        <v>#N/A</v>
      </c>
      <c r="S162" s="117" t="e">
        <f>INDEX(Exported!$1:$1048576,MATCH($A162,Exported!$D:$D,0),MATCH(S$1,Exported!$1:$1,0))</f>
        <v>#N/A</v>
      </c>
      <c r="T162" s="117" t="e">
        <f>INDEX(Exported!$1:$1048576,MATCH($A162,Exported!$D:$D,0),MATCH(T$1,Exported!$1:$1,0))</f>
        <v>#N/A</v>
      </c>
      <c r="U162" s="117" t="e">
        <f>INDEX(Exported!$1:$1048576,MATCH($A162,Exported!$D:$D,0),MATCH(U$1,Exported!$1:$1,0))</f>
        <v>#N/A</v>
      </c>
      <c r="V162" s="117" t="e">
        <f>INDEX(Exported!$1:$1048576,MATCH($A162,Exported!$D:$D,0),MATCH(V$1,Exported!$1:$1,0))</f>
        <v>#N/A</v>
      </c>
      <c r="W162" s="117" t="e">
        <f>INDEX(Exported!$1:$1048576,MATCH($A162,Exported!$D:$D,0),MATCH(W$1,Exported!$1:$1,0))</f>
        <v>#N/A</v>
      </c>
      <c r="X162" s="118"/>
      <c r="Y162" s="119" t="e">
        <f>INDEX(Exported!$1:$1048576,MATCH($A162,Exported!$D:$D,0),MATCH(Y$1,Exported!$1:$1,0))</f>
        <v>#N/A</v>
      </c>
      <c r="Z162" s="120"/>
      <c r="AA162" s="121"/>
      <c r="AB162" s="121" t="s">
        <v>3377</v>
      </c>
      <c r="AC162" s="117" t="e">
        <f>INDEX(Exported!$1:$1048576,MATCH($A162,Exported!$D:$D,0),MATCH(AC$1,Exported!$1:$1,0))</f>
        <v>#N/A</v>
      </c>
    </row>
    <row r="163" spans="1:29" s="111" customFormat="1" ht="14.25" hidden="1" customHeight="1" x14ac:dyDescent="0.25">
      <c r="A163" s="104">
        <v>10017873320</v>
      </c>
      <c r="B163" s="105" t="str">
        <f>INDEX(Exported!$1:$1048576,MATCH($A163,Exported!E:E,0),MATCH(B$1,Exported!$1:$1,0))</f>
        <v>سلفون لبه چسب دار شفاف | 13*18 عمودی | بسته 1 کیلویی</v>
      </c>
      <c r="C163" s="106">
        <v>10017873320</v>
      </c>
      <c r="D163" s="107">
        <f>VLOOKUP(C163,PriceRelations!A:D,4,FALSE)</f>
        <v>920000</v>
      </c>
      <c r="E163" s="108">
        <v>1</v>
      </c>
      <c r="F163" s="109"/>
      <c r="G163" s="183">
        <v>1</v>
      </c>
      <c r="H163" s="111" t="s">
        <v>93</v>
      </c>
      <c r="I163" s="110">
        <f t="shared" si="7"/>
        <v>920000</v>
      </c>
      <c r="J163" s="112">
        <v>1</v>
      </c>
      <c r="K163" s="113"/>
      <c r="L163" s="113"/>
      <c r="M163" s="154">
        <v>0.3</v>
      </c>
      <c r="N163" s="148" t="str">
        <f>INDEX(Exported!$1:$1048576,MATCH($A163,Exported!E:E,0),MATCH(N$1,Exported!$1:$1,0))</f>
        <v>1196000</v>
      </c>
      <c r="O163" s="114">
        <f t="shared" si="8"/>
        <v>1196000</v>
      </c>
      <c r="P163" s="115">
        <f>O163/N163</f>
        <v>1</v>
      </c>
      <c r="Q163" s="116" t="e">
        <f>INDEX(Exported!$1:$1048576,MATCH($A163,Exported!$D:$D,0),MATCH(Q$1,Exported!$1:$1,0))</f>
        <v>#N/A</v>
      </c>
      <c r="R163" s="117" t="e">
        <f>INDEX(Exported!$1:$1048576,MATCH($A163,Exported!$D:$D,0),MATCH(R$1,Exported!$1:$1,0))</f>
        <v>#N/A</v>
      </c>
      <c r="S163" s="117" t="e">
        <f>INDEX(Exported!$1:$1048576,MATCH($A163,Exported!$D:$D,0),MATCH(S$1,Exported!$1:$1,0))</f>
        <v>#N/A</v>
      </c>
      <c r="T163" s="117" t="e">
        <f>INDEX(Exported!$1:$1048576,MATCH($A163,Exported!$D:$D,0),MATCH(T$1,Exported!$1:$1,0))</f>
        <v>#N/A</v>
      </c>
      <c r="U163" s="117" t="e">
        <f>INDEX(Exported!$1:$1048576,MATCH($A163,Exported!$D:$D,0),MATCH(U$1,Exported!$1:$1,0))</f>
        <v>#N/A</v>
      </c>
      <c r="V163" s="117" t="e">
        <f>INDEX(Exported!$1:$1048576,MATCH($A163,Exported!$D:$D,0),MATCH(V$1,Exported!$1:$1,0))</f>
        <v>#N/A</v>
      </c>
      <c r="W163" s="117" t="e">
        <f>INDEX(Exported!$1:$1048576,MATCH($A163,Exported!$D:$D,0),MATCH(W$1,Exported!$1:$1,0))</f>
        <v>#N/A</v>
      </c>
      <c r="X163" s="118"/>
      <c r="Y163" s="119" t="e">
        <f>INDEX(Exported!$1:$1048576,MATCH($A163,Exported!$D:$D,0),MATCH(Y$1,Exported!$1:$1,0))</f>
        <v>#N/A</v>
      </c>
      <c r="Z163" s="120"/>
      <c r="AA163" s="121"/>
      <c r="AB163" s="121" t="s">
        <v>3377</v>
      </c>
      <c r="AC163" s="117" t="e">
        <f>INDEX(Exported!$1:$1048576,MATCH($A163,Exported!$D:$D,0),MATCH(AC$1,Exported!$1:$1,0))</f>
        <v>#N/A</v>
      </c>
    </row>
    <row r="164" spans="1:29" s="111" customFormat="1" ht="14.25" hidden="1" customHeight="1" x14ac:dyDescent="0.25">
      <c r="A164" s="104">
        <v>10017870163</v>
      </c>
      <c r="B164" s="105" t="str">
        <f>INDEX(Exported!$1:$1048576,MATCH($A164,Exported!E:E,0),MATCH(B$1,Exported!$1:$1,0))</f>
        <v>سلفون لبه چسب دار شفاف | 15*20 عمودی | بسته 1 کیلویی</v>
      </c>
      <c r="C164" s="106">
        <v>10017870163</v>
      </c>
      <c r="D164" s="107">
        <f>VLOOKUP(C164,PriceRelations!A:D,4,FALSE)</f>
        <v>930000</v>
      </c>
      <c r="E164" s="108">
        <v>1</v>
      </c>
      <c r="F164" s="109"/>
      <c r="G164" s="183">
        <v>1</v>
      </c>
      <c r="H164" s="111" t="s">
        <v>93</v>
      </c>
      <c r="I164" s="110">
        <f t="shared" si="7"/>
        <v>930000</v>
      </c>
      <c r="J164" s="112">
        <v>1</v>
      </c>
      <c r="K164" s="113"/>
      <c r="L164" s="113"/>
      <c r="M164" s="154">
        <v>0.3</v>
      </c>
      <c r="N164" s="148" t="str">
        <f>INDEX(Exported!$1:$1048576,MATCH($A164,Exported!E:E,0),MATCH(N$1,Exported!$1:$1,0))</f>
        <v>1209000</v>
      </c>
      <c r="O164" s="114">
        <f t="shared" si="8"/>
        <v>1209000</v>
      </c>
      <c r="P164" s="115">
        <f>O164/N164</f>
        <v>1</v>
      </c>
      <c r="Q164" s="116" t="e">
        <f>INDEX(Exported!$1:$1048576,MATCH($A164,Exported!$D:$D,0),MATCH(Q$1,Exported!$1:$1,0))</f>
        <v>#N/A</v>
      </c>
      <c r="R164" s="117" t="e">
        <f>INDEX(Exported!$1:$1048576,MATCH($A164,Exported!$D:$D,0),MATCH(R$1,Exported!$1:$1,0))</f>
        <v>#N/A</v>
      </c>
      <c r="S164" s="117" t="e">
        <f>INDEX(Exported!$1:$1048576,MATCH($A164,Exported!$D:$D,0),MATCH(S$1,Exported!$1:$1,0))</f>
        <v>#N/A</v>
      </c>
      <c r="T164" s="117" t="e">
        <f>INDEX(Exported!$1:$1048576,MATCH($A164,Exported!$D:$D,0),MATCH(T$1,Exported!$1:$1,0))</f>
        <v>#N/A</v>
      </c>
      <c r="U164" s="117" t="e">
        <f>INDEX(Exported!$1:$1048576,MATCH($A164,Exported!$D:$D,0),MATCH(U$1,Exported!$1:$1,0))</f>
        <v>#N/A</v>
      </c>
      <c r="V164" s="117" t="e">
        <f>INDEX(Exported!$1:$1048576,MATCH($A164,Exported!$D:$D,0),MATCH(V$1,Exported!$1:$1,0))</f>
        <v>#N/A</v>
      </c>
      <c r="W164" s="117" t="e">
        <f>INDEX(Exported!$1:$1048576,MATCH($A164,Exported!$D:$D,0),MATCH(W$1,Exported!$1:$1,0))</f>
        <v>#N/A</v>
      </c>
      <c r="X164" s="118"/>
      <c r="Y164" s="119" t="e">
        <f>INDEX(Exported!$1:$1048576,MATCH($A164,Exported!$D:$D,0),MATCH(Y$1,Exported!$1:$1,0))</f>
        <v>#N/A</v>
      </c>
      <c r="Z164" s="120"/>
      <c r="AA164" s="121"/>
      <c r="AB164" s="121" t="s">
        <v>3377</v>
      </c>
      <c r="AC164" s="117" t="e">
        <f>INDEX(Exported!$1:$1048576,MATCH($A164,Exported!$D:$D,0),MATCH(AC$1,Exported!$1:$1,0))</f>
        <v>#N/A</v>
      </c>
    </row>
    <row r="165" spans="1:29" s="111" customFormat="1" ht="14.25" hidden="1" customHeight="1" x14ac:dyDescent="0.25">
      <c r="A165" s="104">
        <v>10017875650</v>
      </c>
      <c r="B165" s="105" t="str">
        <f>INDEX(Exported!$1:$1048576,MATCH($A165,Exported!E:E,0),MATCH(B$1,Exported!$1:$1,0))</f>
        <v>سلفون لبه چسب دار شفاف | 13*13 عمودی | بسته 1 کیلویی</v>
      </c>
      <c r="C165" s="106">
        <v>10017875650</v>
      </c>
      <c r="D165" s="107">
        <f>VLOOKUP(C165,PriceRelations!A:D,4,FALSE)</f>
        <v>1080000</v>
      </c>
      <c r="E165" s="108">
        <v>1</v>
      </c>
      <c r="F165" s="109"/>
      <c r="G165" s="183">
        <v>1</v>
      </c>
      <c r="H165" s="111" t="s">
        <v>93</v>
      </c>
      <c r="I165" s="110">
        <f t="shared" si="7"/>
        <v>1080000</v>
      </c>
      <c r="J165" s="112">
        <v>1</v>
      </c>
      <c r="K165" s="113"/>
      <c r="L165" s="113"/>
      <c r="M165" s="154">
        <v>0.3</v>
      </c>
      <c r="N165" s="148" t="str">
        <f>INDEX(Exported!$1:$1048576,MATCH($A165,Exported!E:E,0),MATCH(N$1,Exported!$1:$1,0))</f>
        <v>1404000</v>
      </c>
      <c r="O165" s="114">
        <f t="shared" si="8"/>
        <v>1404000</v>
      </c>
      <c r="P165" s="115">
        <f t="shared" si="6"/>
        <v>1</v>
      </c>
      <c r="Q165" s="116" t="e">
        <f>INDEX(Exported!$1:$1048576,MATCH($A165,Exported!$D:$D,0),MATCH(Q$1,Exported!$1:$1,0))</f>
        <v>#N/A</v>
      </c>
      <c r="R165" s="117" t="e">
        <f>INDEX(Exported!$1:$1048576,MATCH($A165,Exported!$D:$D,0),MATCH(R$1,Exported!$1:$1,0))</f>
        <v>#N/A</v>
      </c>
      <c r="S165" s="117" t="e">
        <f>INDEX(Exported!$1:$1048576,MATCH($A165,Exported!$D:$D,0),MATCH(S$1,Exported!$1:$1,0))</f>
        <v>#N/A</v>
      </c>
      <c r="T165" s="117" t="e">
        <f>INDEX(Exported!$1:$1048576,MATCH($A165,Exported!$D:$D,0),MATCH(T$1,Exported!$1:$1,0))</f>
        <v>#N/A</v>
      </c>
      <c r="U165" s="117" t="e">
        <f>INDEX(Exported!$1:$1048576,MATCH($A165,Exported!$D:$D,0),MATCH(U$1,Exported!$1:$1,0))</f>
        <v>#N/A</v>
      </c>
      <c r="V165" s="117" t="e">
        <f>INDEX(Exported!$1:$1048576,MATCH($A165,Exported!$D:$D,0),MATCH(V$1,Exported!$1:$1,0))</f>
        <v>#N/A</v>
      </c>
      <c r="W165" s="117" t="e">
        <f>INDEX(Exported!$1:$1048576,MATCH($A165,Exported!$D:$D,0),MATCH(W$1,Exported!$1:$1,0))</f>
        <v>#N/A</v>
      </c>
      <c r="X165" s="118"/>
      <c r="Y165" s="119" t="e">
        <f>INDEX(Exported!$1:$1048576,MATCH($A165,Exported!$D:$D,0),MATCH(Y$1,Exported!$1:$1,0))</f>
        <v>#N/A</v>
      </c>
      <c r="Z165" s="120"/>
      <c r="AA165" s="121"/>
      <c r="AB165" s="121" t="s">
        <v>3377</v>
      </c>
      <c r="AC165" s="117" t="e">
        <f>INDEX(Exported!$1:$1048576,MATCH($A165,Exported!$D:$D,0),MATCH(AC$1,Exported!$1:$1,0))</f>
        <v>#N/A</v>
      </c>
    </row>
    <row r="166" spans="1:29" s="111" customFormat="1" ht="14.25" hidden="1" customHeight="1" x14ac:dyDescent="0.25">
      <c r="A166" s="104">
        <v>10017873350</v>
      </c>
      <c r="B166" s="105" t="str">
        <f>INDEX(Exported!$1:$1048576,MATCH($A166,Exported!E:E,0),MATCH(B$1,Exported!$1:$1,0))</f>
        <v>سلفون لبه چسب دار شفاف | 15*26 عمودی | بسته 1 کیلویی</v>
      </c>
      <c r="C166" s="106">
        <v>10017873350</v>
      </c>
      <c r="D166" s="107">
        <f>VLOOKUP(C166,PriceRelations!A:D,4,FALSE)</f>
        <v>850000</v>
      </c>
      <c r="E166" s="108">
        <v>1</v>
      </c>
      <c r="F166" s="109"/>
      <c r="G166" s="183">
        <v>1</v>
      </c>
      <c r="H166" s="111" t="s">
        <v>93</v>
      </c>
      <c r="I166" s="110">
        <f t="shared" si="7"/>
        <v>850000</v>
      </c>
      <c r="J166" s="112">
        <v>1</v>
      </c>
      <c r="K166" s="113"/>
      <c r="L166" s="113"/>
      <c r="M166" s="154">
        <v>0.3</v>
      </c>
      <c r="N166" s="148" t="str">
        <f>INDEX(Exported!$1:$1048576,MATCH($A166,Exported!E:E,0),MATCH(N$1,Exported!$1:$1,0))</f>
        <v>1105000</v>
      </c>
      <c r="O166" s="114">
        <f t="shared" si="8"/>
        <v>1105000</v>
      </c>
      <c r="P166" s="115">
        <f t="shared" si="6"/>
        <v>1</v>
      </c>
      <c r="Q166" s="116" t="e">
        <f>INDEX(Exported!$1:$1048576,MATCH($A166,Exported!$D:$D,0),MATCH(Q$1,Exported!$1:$1,0))</f>
        <v>#N/A</v>
      </c>
      <c r="R166" s="117" t="e">
        <f>INDEX(Exported!$1:$1048576,MATCH($A166,Exported!$D:$D,0),MATCH(R$1,Exported!$1:$1,0))</f>
        <v>#N/A</v>
      </c>
      <c r="S166" s="117" t="e">
        <f>INDEX(Exported!$1:$1048576,MATCH($A166,Exported!$D:$D,0),MATCH(S$1,Exported!$1:$1,0))</f>
        <v>#N/A</v>
      </c>
      <c r="T166" s="117" t="e">
        <f>INDEX(Exported!$1:$1048576,MATCH($A166,Exported!$D:$D,0),MATCH(T$1,Exported!$1:$1,0))</f>
        <v>#N/A</v>
      </c>
      <c r="U166" s="117" t="e">
        <f>INDEX(Exported!$1:$1048576,MATCH($A166,Exported!$D:$D,0),MATCH(U$1,Exported!$1:$1,0))</f>
        <v>#N/A</v>
      </c>
      <c r="V166" s="117" t="e">
        <f>INDEX(Exported!$1:$1048576,MATCH($A166,Exported!$D:$D,0),MATCH(V$1,Exported!$1:$1,0))</f>
        <v>#N/A</v>
      </c>
      <c r="W166" s="117" t="e">
        <f>INDEX(Exported!$1:$1048576,MATCH($A166,Exported!$D:$D,0),MATCH(W$1,Exported!$1:$1,0))</f>
        <v>#N/A</v>
      </c>
      <c r="X166" s="118"/>
      <c r="Y166" s="119" t="e">
        <f>INDEX(Exported!$1:$1048576,MATCH($A166,Exported!$D:$D,0),MATCH(Y$1,Exported!$1:$1,0))</f>
        <v>#N/A</v>
      </c>
      <c r="Z166" s="120"/>
      <c r="AA166" s="121"/>
      <c r="AB166" s="121" t="s">
        <v>3377</v>
      </c>
      <c r="AC166" s="117" t="e">
        <f>INDEX(Exported!$1:$1048576,MATCH($A166,Exported!$D:$D,0),MATCH(AC$1,Exported!$1:$1,0))</f>
        <v>#N/A</v>
      </c>
    </row>
    <row r="167" spans="1:29" s="111" customFormat="1" ht="14.25" hidden="1" customHeight="1" x14ac:dyDescent="0.25">
      <c r="A167" s="104">
        <v>10017873360</v>
      </c>
      <c r="B167" s="105" t="str">
        <f>INDEX(Exported!$1:$1048576,MATCH($A167,Exported!E:E,0),MATCH(B$1,Exported!$1:$1,0))</f>
        <v>سلفون لبه چسب دار شفاف | 16.5*23.5 عمودی | بسته 1 کیلویی</v>
      </c>
      <c r="C167" s="106">
        <v>10017873360</v>
      </c>
      <c r="D167" s="107">
        <f>VLOOKUP(C167,PriceRelations!A:D,4,FALSE)</f>
        <v>880000</v>
      </c>
      <c r="E167" s="108">
        <v>1</v>
      </c>
      <c r="F167" s="109"/>
      <c r="G167" s="183">
        <v>1</v>
      </c>
      <c r="H167" s="111" t="s">
        <v>93</v>
      </c>
      <c r="I167" s="110">
        <f t="shared" si="7"/>
        <v>880000</v>
      </c>
      <c r="J167" s="112">
        <v>1</v>
      </c>
      <c r="K167" s="113"/>
      <c r="L167" s="113"/>
      <c r="M167" s="154">
        <v>0.3</v>
      </c>
      <c r="N167" s="148" t="str">
        <f>INDEX(Exported!$1:$1048576,MATCH($A167,Exported!E:E,0),MATCH(N$1,Exported!$1:$1,0))</f>
        <v>1144000</v>
      </c>
      <c r="O167" s="114">
        <f t="shared" si="8"/>
        <v>1144000</v>
      </c>
      <c r="P167" s="115">
        <f>O167/N167</f>
        <v>1</v>
      </c>
      <c r="Q167" s="116" t="e">
        <f>INDEX(Exported!$1:$1048576,MATCH($A167,Exported!$D:$D,0),MATCH(Q$1,Exported!$1:$1,0))</f>
        <v>#N/A</v>
      </c>
      <c r="R167" s="117" t="e">
        <f>INDEX(Exported!$1:$1048576,MATCH($A167,Exported!$D:$D,0),MATCH(R$1,Exported!$1:$1,0))</f>
        <v>#N/A</v>
      </c>
      <c r="S167" s="117" t="e">
        <f>INDEX(Exported!$1:$1048576,MATCH($A167,Exported!$D:$D,0),MATCH(S$1,Exported!$1:$1,0))</f>
        <v>#N/A</v>
      </c>
      <c r="T167" s="117" t="e">
        <f>INDEX(Exported!$1:$1048576,MATCH($A167,Exported!$D:$D,0),MATCH(T$1,Exported!$1:$1,0))</f>
        <v>#N/A</v>
      </c>
      <c r="U167" s="117" t="e">
        <f>INDEX(Exported!$1:$1048576,MATCH($A167,Exported!$D:$D,0),MATCH(U$1,Exported!$1:$1,0))</f>
        <v>#N/A</v>
      </c>
      <c r="V167" s="117" t="e">
        <f>INDEX(Exported!$1:$1048576,MATCH($A167,Exported!$D:$D,0),MATCH(V$1,Exported!$1:$1,0))</f>
        <v>#N/A</v>
      </c>
      <c r="W167" s="117" t="e">
        <f>INDEX(Exported!$1:$1048576,MATCH($A167,Exported!$D:$D,0),MATCH(W$1,Exported!$1:$1,0))</f>
        <v>#N/A</v>
      </c>
      <c r="X167" s="118"/>
      <c r="Y167" s="119" t="e">
        <f>INDEX(Exported!$1:$1048576,MATCH($A167,Exported!$D:$D,0),MATCH(Y$1,Exported!$1:$1,0))</f>
        <v>#N/A</v>
      </c>
      <c r="Z167" s="120"/>
      <c r="AA167" s="121"/>
      <c r="AB167" s="121" t="s">
        <v>3377</v>
      </c>
      <c r="AC167" s="117" t="e">
        <f>INDEX(Exported!$1:$1048576,MATCH($A167,Exported!$D:$D,0),MATCH(AC$1,Exported!$1:$1,0))</f>
        <v>#N/A</v>
      </c>
    </row>
    <row r="168" spans="1:29" s="111" customFormat="1" ht="14.25" hidden="1" customHeight="1" x14ac:dyDescent="0.25">
      <c r="A168" s="104">
        <v>10017873370</v>
      </c>
      <c r="B168" s="105" t="str">
        <f>INDEX(Exported!$1:$1048576,MATCH($A168,Exported!E:E,0),MATCH(B$1,Exported!$1:$1,0))</f>
        <v>سلفون لبه چسب دار شفاف | 16*34 عمودی | بسته 1 کیلویی</v>
      </c>
      <c r="C168" s="106">
        <v>10017873370</v>
      </c>
      <c r="D168" s="107">
        <f>VLOOKUP(C168,PriceRelations!A:D,4,FALSE)</f>
        <v>860000</v>
      </c>
      <c r="E168" s="108">
        <v>1</v>
      </c>
      <c r="F168" s="109"/>
      <c r="G168" s="183">
        <v>1</v>
      </c>
      <c r="H168" s="111" t="s">
        <v>93</v>
      </c>
      <c r="I168" s="110">
        <f t="shared" si="7"/>
        <v>860000</v>
      </c>
      <c r="J168" s="112">
        <v>1</v>
      </c>
      <c r="K168" s="113"/>
      <c r="L168" s="113"/>
      <c r="M168" s="154">
        <v>0.3</v>
      </c>
      <c r="N168" s="148" t="str">
        <f>INDEX(Exported!$1:$1048576,MATCH($A168,Exported!E:E,0),MATCH(N$1,Exported!$1:$1,0))</f>
        <v>1118000</v>
      </c>
      <c r="O168" s="114">
        <f t="shared" si="8"/>
        <v>1118000</v>
      </c>
      <c r="P168" s="115">
        <f t="shared" si="6"/>
        <v>1</v>
      </c>
      <c r="Q168" s="116" t="e">
        <f>INDEX(Exported!$1:$1048576,MATCH($A168,Exported!$D:$D,0),MATCH(Q$1,Exported!$1:$1,0))</f>
        <v>#N/A</v>
      </c>
      <c r="R168" s="117" t="e">
        <f>INDEX(Exported!$1:$1048576,MATCH($A168,Exported!$D:$D,0),MATCH(R$1,Exported!$1:$1,0))</f>
        <v>#N/A</v>
      </c>
      <c r="S168" s="117" t="e">
        <f>INDEX(Exported!$1:$1048576,MATCH($A168,Exported!$D:$D,0),MATCH(S$1,Exported!$1:$1,0))</f>
        <v>#N/A</v>
      </c>
      <c r="T168" s="117" t="e">
        <f>INDEX(Exported!$1:$1048576,MATCH($A168,Exported!$D:$D,0),MATCH(T$1,Exported!$1:$1,0))</f>
        <v>#N/A</v>
      </c>
      <c r="U168" s="117" t="e">
        <f>INDEX(Exported!$1:$1048576,MATCH($A168,Exported!$D:$D,0),MATCH(U$1,Exported!$1:$1,0))</f>
        <v>#N/A</v>
      </c>
      <c r="V168" s="117" t="e">
        <f>INDEX(Exported!$1:$1048576,MATCH($A168,Exported!$D:$D,0),MATCH(V$1,Exported!$1:$1,0))</f>
        <v>#N/A</v>
      </c>
      <c r="W168" s="117" t="e">
        <f>INDEX(Exported!$1:$1048576,MATCH($A168,Exported!$D:$D,0),MATCH(W$1,Exported!$1:$1,0))</f>
        <v>#N/A</v>
      </c>
      <c r="X168" s="118"/>
      <c r="Y168" s="119" t="e">
        <f>INDEX(Exported!$1:$1048576,MATCH($A168,Exported!$D:$D,0),MATCH(Y$1,Exported!$1:$1,0))</f>
        <v>#N/A</v>
      </c>
      <c r="Z168" s="120"/>
      <c r="AA168" s="121"/>
      <c r="AB168" s="121" t="s">
        <v>3377</v>
      </c>
      <c r="AC168" s="117" t="e">
        <f>INDEX(Exported!$1:$1048576,MATCH($A168,Exported!$D:$D,0),MATCH(AC$1,Exported!$1:$1,0))</f>
        <v>#N/A</v>
      </c>
    </row>
    <row r="169" spans="1:29" s="111" customFormat="1" ht="14.25" hidden="1" customHeight="1" x14ac:dyDescent="0.25">
      <c r="A169" s="104">
        <v>10017873390</v>
      </c>
      <c r="B169" s="105" t="str">
        <f>INDEX(Exported!$1:$1048576,MATCH($A169,Exported!E:E,0),MATCH(B$1,Exported!$1:$1,0))</f>
        <v>سلفون لبه چسب دار شفاف | 18*26 عمودی | بسته 1 کیلویی</v>
      </c>
      <c r="C169" s="106">
        <v>10017873390</v>
      </c>
      <c r="D169" s="107">
        <f>VLOOKUP(C169,PriceRelations!A:D,4,FALSE)</f>
        <v>810000</v>
      </c>
      <c r="E169" s="108">
        <v>1</v>
      </c>
      <c r="F169" s="109"/>
      <c r="G169" s="183">
        <v>1</v>
      </c>
      <c r="H169" s="111" t="s">
        <v>93</v>
      </c>
      <c r="I169" s="110">
        <f t="shared" si="7"/>
        <v>810000</v>
      </c>
      <c r="J169" s="112">
        <v>1</v>
      </c>
      <c r="K169" s="113"/>
      <c r="L169" s="113"/>
      <c r="M169" s="154">
        <v>0.3</v>
      </c>
      <c r="N169" s="148" t="str">
        <f>INDEX(Exported!$1:$1048576,MATCH($A169,Exported!E:E,0),MATCH(N$1,Exported!$1:$1,0))</f>
        <v>1053000</v>
      </c>
      <c r="O169" s="114">
        <f t="shared" si="8"/>
        <v>1053000</v>
      </c>
      <c r="P169" s="115">
        <f t="shared" si="6"/>
        <v>1</v>
      </c>
      <c r="Q169" s="116" t="e">
        <f>INDEX(Exported!$1:$1048576,MATCH($A169,Exported!$D:$D,0),MATCH(Q$1,Exported!$1:$1,0))</f>
        <v>#N/A</v>
      </c>
      <c r="R169" s="117" t="e">
        <f>INDEX(Exported!$1:$1048576,MATCH($A169,Exported!$D:$D,0),MATCH(R$1,Exported!$1:$1,0))</f>
        <v>#N/A</v>
      </c>
      <c r="S169" s="117" t="e">
        <f>INDEX(Exported!$1:$1048576,MATCH($A169,Exported!$D:$D,0),MATCH(S$1,Exported!$1:$1,0))</f>
        <v>#N/A</v>
      </c>
      <c r="T169" s="117" t="e">
        <f>INDEX(Exported!$1:$1048576,MATCH($A169,Exported!$D:$D,0),MATCH(T$1,Exported!$1:$1,0))</f>
        <v>#N/A</v>
      </c>
      <c r="U169" s="117" t="e">
        <f>INDEX(Exported!$1:$1048576,MATCH($A169,Exported!$D:$D,0),MATCH(U$1,Exported!$1:$1,0))</f>
        <v>#N/A</v>
      </c>
      <c r="V169" s="117" t="e">
        <f>INDEX(Exported!$1:$1048576,MATCH($A169,Exported!$D:$D,0),MATCH(V$1,Exported!$1:$1,0))</f>
        <v>#N/A</v>
      </c>
      <c r="W169" s="117" t="e">
        <f>INDEX(Exported!$1:$1048576,MATCH($A169,Exported!$D:$D,0),MATCH(W$1,Exported!$1:$1,0))</f>
        <v>#N/A</v>
      </c>
      <c r="X169" s="118"/>
      <c r="Y169" s="119" t="e">
        <f>INDEX(Exported!$1:$1048576,MATCH($A169,Exported!$D:$D,0),MATCH(Y$1,Exported!$1:$1,0))</f>
        <v>#N/A</v>
      </c>
      <c r="Z169" s="120"/>
      <c r="AA169" s="121"/>
      <c r="AB169" s="121" t="s">
        <v>3377</v>
      </c>
      <c r="AC169" s="117" t="e">
        <f>INDEX(Exported!$1:$1048576,MATCH($A169,Exported!$D:$D,0),MATCH(AC$1,Exported!$1:$1,0))</f>
        <v>#N/A</v>
      </c>
    </row>
    <row r="170" spans="1:29" s="111" customFormat="1" ht="14.25" hidden="1" customHeight="1" x14ac:dyDescent="0.25">
      <c r="A170" s="104">
        <v>10017873400</v>
      </c>
      <c r="B170" s="105" t="str">
        <f>INDEX(Exported!$1:$1048576,MATCH($A170,Exported!E:E,0),MATCH(B$1,Exported!$1:$1,0))</f>
        <v>سلفون لبه چسب دار شفاف | 19*26 عمودی | بسته 1 کیلویی</v>
      </c>
      <c r="C170" s="106">
        <v>10017873390</v>
      </c>
      <c r="D170" s="107">
        <f>VLOOKUP(C170,PriceRelations!A:D,4,FALSE)</f>
        <v>810000</v>
      </c>
      <c r="E170" s="108">
        <v>1</v>
      </c>
      <c r="F170" s="109"/>
      <c r="G170" s="183">
        <v>1</v>
      </c>
      <c r="H170" s="111" t="s">
        <v>93</v>
      </c>
      <c r="I170" s="110">
        <f t="shared" si="7"/>
        <v>810000</v>
      </c>
      <c r="J170" s="112">
        <v>1</v>
      </c>
      <c r="K170" s="113"/>
      <c r="L170" s="113"/>
      <c r="M170" s="154">
        <v>0.3</v>
      </c>
      <c r="N170" s="148" t="str">
        <f>INDEX(Exported!$1:$1048576,MATCH($A170,Exported!E:E,0),MATCH(N$1,Exported!$1:$1,0))</f>
        <v>1053000</v>
      </c>
      <c r="O170" s="114">
        <f t="shared" si="8"/>
        <v>1053000</v>
      </c>
      <c r="P170" s="115">
        <f t="shared" si="6"/>
        <v>1</v>
      </c>
      <c r="Q170" s="116" t="e">
        <f>INDEX(Exported!$1:$1048576,MATCH($A170,Exported!$D:$D,0),MATCH(Q$1,Exported!$1:$1,0))</f>
        <v>#N/A</v>
      </c>
      <c r="R170" s="117" t="e">
        <f>INDEX(Exported!$1:$1048576,MATCH($A170,Exported!$D:$D,0),MATCH(R$1,Exported!$1:$1,0))</f>
        <v>#N/A</v>
      </c>
      <c r="S170" s="117" t="e">
        <f>INDEX(Exported!$1:$1048576,MATCH($A170,Exported!$D:$D,0),MATCH(S$1,Exported!$1:$1,0))</f>
        <v>#N/A</v>
      </c>
      <c r="T170" s="117" t="e">
        <f>INDEX(Exported!$1:$1048576,MATCH($A170,Exported!$D:$D,0),MATCH(T$1,Exported!$1:$1,0))</f>
        <v>#N/A</v>
      </c>
      <c r="U170" s="117" t="e">
        <f>INDEX(Exported!$1:$1048576,MATCH($A170,Exported!$D:$D,0),MATCH(U$1,Exported!$1:$1,0))</f>
        <v>#N/A</v>
      </c>
      <c r="V170" s="117" t="e">
        <f>INDEX(Exported!$1:$1048576,MATCH($A170,Exported!$D:$D,0),MATCH(V$1,Exported!$1:$1,0))</f>
        <v>#N/A</v>
      </c>
      <c r="W170" s="117" t="e">
        <f>INDEX(Exported!$1:$1048576,MATCH($A170,Exported!$D:$D,0),MATCH(W$1,Exported!$1:$1,0))</f>
        <v>#N/A</v>
      </c>
      <c r="X170" s="118"/>
      <c r="Y170" s="119" t="e">
        <f>INDEX(Exported!$1:$1048576,MATCH($A170,Exported!$D:$D,0),MATCH(Y$1,Exported!$1:$1,0))</f>
        <v>#N/A</v>
      </c>
      <c r="Z170" s="120"/>
      <c r="AA170" s="121"/>
      <c r="AB170" s="121" t="s">
        <v>3377</v>
      </c>
      <c r="AC170" s="117" t="e">
        <f>INDEX(Exported!$1:$1048576,MATCH($A170,Exported!$D:$D,0),MATCH(AC$1,Exported!$1:$1,0))</f>
        <v>#N/A</v>
      </c>
    </row>
    <row r="171" spans="1:29" s="111" customFormat="1" ht="14.25" hidden="1" customHeight="1" x14ac:dyDescent="0.25">
      <c r="A171" s="104">
        <v>10017873410</v>
      </c>
      <c r="B171" s="105" t="str">
        <f>INDEX(Exported!$1:$1048576,MATCH($A171,Exported!E:E,0),MATCH(B$1,Exported!$1:$1,0))</f>
        <v>سلفون لبه چسب دار شفاف | 20*26 عمودی | بسته 1 کیلویی</v>
      </c>
      <c r="C171" s="106">
        <v>10017873390</v>
      </c>
      <c r="D171" s="107">
        <f>VLOOKUP(C171,PriceRelations!A:D,4,FALSE)</f>
        <v>810000</v>
      </c>
      <c r="E171" s="108">
        <v>1</v>
      </c>
      <c r="F171" s="109"/>
      <c r="G171" s="183">
        <v>1</v>
      </c>
      <c r="H171" s="111" t="s">
        <v>93</v>
      </c>
      <c r="I171" s="110">
        <f t="shared" si="7"/>
        <v>810000</v>
      </c>
      <c r="J171" s="112">
        <v>1</v>
      </c>
      <c r="K171" s="113"/>
      <c r="L171" s="113"/>
      <c r="M171" s="154">
        <v>0.3</v>
      </c>
      <c r="N171" s="148" t="str">
        <f>INDEX(Exported!$1:$1048576,MATCH($A171,Exported!E:E,0),MATCH(N$1,Exported!$1:$1,0))</f>
        <v>1053000</v>
      </c>
      <c r="O171" s="114">
        <f t="shared" si="8"/>
        <v>1053000</v>
      </c>
      <c r="P171" s="115">
        <f t="shared" si="6"/>
        <v>1</v>
      </c>
      <c r="Q171" s="116" t="e">
        <f>INDEX(Exported!$1:$1048576,MATCH($A171,Exported!$D:$D,0),MATCH(Q$1,Exported!$1:$1,0))</f>
        <v>#N/A</v>
      </c>
      <c r="R171" s="117" t="e">
        <f>INDEX(Exported!$1:$1048576,MATCH($A171,Exported!$D:$D,0),MATCH(R$1,Exported!$1:$1,0))</f>
        <v>#N/A</v>
      </c>
      <c r="S171" s="117" t="e">
        <f>INDEX(Exported!$1:$1048576,MATCH($A171,Exported!$D:$D,0),MATCH(S$1,Exported!$1:$1,0))</f>
        <v>#N/A</v>
      </c>
      <c r="T171" s="117" t="e">
        <f>INDEX(Exported!$1:$1048576,MATCH($A171,Exported!$D:$D,0),MATCH(T$1,Exported!$1:$1,0))</f>
        <v>#N/A</v>
      </c>
      <c r="U171" s="117" t="e">
        <f>INDEX(Exported!$1:$1048576,MATCH($A171,Exported!$D:$D,0),MATCH(U$1,Exported!$1:$1,0))</f>
        <v>#N/A</v>
      </c>
      <c r="V171" s="117" t="e">
        <f>INDEX(Exported!$1:$1048576,MATCH($A171,Exported!$D:$D,0),MATCH(V$1,Exported!$1:$1,0))</f>
        <v>#N/A</v>
      </c>
      <c r="W171" s="117" t="e">
        <f>INDEX(Exported!$1:$1048576,MATCH($A171,Exported!$D:$D,0),MATCH(W$1,Exported!$1:$1,0))</f>
        <v>#N/A</v>
      </c>
      <c r="X171" s="118"/>
      <c r="Y171" s="119" t="e">
        <f>INDEX(Exported!$1:$1048576,MATCH($A171,Exported!$D:$D,0),MATCH(Y$1,Exported!$1:$1,0))</f>
        <v>#N/A</v>
      </c>
      <c r="Z171" s="120"/>
      <c r="AA171" s="121"/>
      <c r="AB171" s="121" t="s">
        <v>3377</v>
      </c>
      <c r="AC171" s="117" t="e">
        <f>INDEX(Exported!$1:$1048576,MATCH($A171,Exported!$D:$D,0),MATCH(AC$1,Exported!$1:$1,0))</f>
        <v>#N/A</v>
      </c>
    </row>
    <row r="172" spans="1:29" s="111" customFormat="1" ht="14.25" hidden="1" customHeight="1" x14ac:dyDescent="0.25">
      <c r="A172" s="104">
        <v>10017875652</v>
      </c>
      <c r="B172" s="105" t="str">
        <f>INDEX(Exported!$1:$1048576,MATCH($A172,Exported!E:E,0),MATCH(B$1,Exported!$1:$1,0))</f>
        <v>سلفون لبه چسب دار شفاف | 20*30 عمودی | بسته 1 کیلویی</v>
      </c>
      <c r="C172" s="106">
        <v>10017873390</v>
      </c>
      <c r="D172" s="107">
        <f>VLOOKUP(C172,PriceRelations!A:D,4,FALSE)</f>
        <v>810000</v>
      </c>
      <c r="E172" s="108">
        <v>1</v>
      </c>
      <c r="F172" s="109"/>
      <c r="G172" s="183">
        <v>1</v>
      </c>
      <c r="H172" s="111" t="s">
        <v>93</v>
      </c>
      <c r="I172" s="110">
        <f t="shared" si="7"/>
        <v>810000</v>
      </c>
      <c r="J172" s="112">
        <v>1</v>
      </c>
      <c r="K172" s="113"/>
      <c r="L172" s="113"/>
      <c r="M172" s="154">
        <v>0.3</v>
      </c>
      <c r="N172" s="148" t="str">
        <f>INDEX(Exported!$1:$1048576,MATCH($A172,Exported!E:E,0),MATCH(N$1,Exported!$1:$1,0))</f>
        <v>1053000</v>
      </c>
      <c r="O172" s="114">
        <f t="shared" si="8"/>
        <v>1053000</v>
      </c>
      <c r="P172" s="115">
        <f t="shared" si="6"/>
        <v>1</v>
      </c>
      <c r="Q172" s="116" t="e">
        <f>INDEX(Exported!$1:$1048576,MATCH($A172,Exported!$D:$D,0),MATCH(Q$1,Exported!$1:$1,0))</f>
        <v>#N/A</v>
      </c>
      <c r="R172" s="117" t="e">
        <f>INDEX(Exported!$1:$1048576,MATCH($A172,Exported!$D:$D,0),MATCH(R$1,Exported!$1:$1,0))</f>
        <v>#N/A</v>
      </c>
      <c r="S172" s="117" t="e">
        <f>INDEX(Exported!$1:$1048576,MATCH($A172,Exported!$D:$D,0),MATCH(S$1,Exported!$1:$1,0))</f>
        <v>#N/A</v>
      </c>
      <c r="T172" s="117" t="e">
        <f>INDEX(Exported!$1:$1048576,MATCH($A172,Exported!$D:$D,0),MATCH(T$1,Exported!$1:$1,0))</f>
        <v>#N/A</v>
      </c>
      <c r="U172" s="117" t="e">
        <f>INDEX(Exported!$1:$1048576,MATCH($A172,Exported!$D:$D,0),MATCH(U$1,Exported!$1:$1,0))</f>
        <v>#N/A</v>
      </c>
      <c r="V172" s="117" t="e">
        <f>INDEX(Exported!$1:$1048576,MATCH($A172,Exported!$D:$D,0),MATCH(V$1,Exported!$1:$1,0))</f>
        <v>#N/A</v>
      </c>
      <c r="W172" s="117" t="e">
        <f>INDEX(Exported!$1:$1048576,MATCH($A172,Exported!$D:$D,0),MATCH(W$1,Exported!$1:$1,0))</f>
        <v>#N/A</v>
      </c>
      <c r="X172" s="118"/>
      <c r="Y172" s="119" t="e">
        <f>INDEX(Exported!$1:$1048576,MATCH($A172,Exported!$D:$D,0),MATCH(Y$1,Exported!$1:$1,0))</f>
        <v>#N/A</v>
      </c>
      <c r="Z172" s="120"/>
      <c r="AA172" s="121"/>
      <c r="AB172" s="121" t="s">
        <v>3377</v>
      </c>
      <c r="AC172" s="117" t="e">
        <f>INDEX(Exported!$1:$1048576,MATCH($A172,Exported!$D:$D,0),MATCH(AC$1,Exported!$1:$1,0))</f>
        <v>#N/A</v>
      </c>
    </row>
    <row r="173" spans="1:29" s="111" customFormat="1" ht="14.25" hidden="1" customHeight="1" x14ac:dyDescent="0.25">
      <c r="A173" s="104">
        <v>10017870122</v>
      </c>
      <c r="B173" s="105" t="str">
        <f>INDEX(Exported!$1:$1048576,MATCH($A173,Exported!E:E,0),MATCH(B$1,Exported!$1:$1,0))</f>
        <v>سلفون لبه چسب دار شفاف | 21.5*30 عمودی | بسته 1 کیلویی</v>
      </c>
      <c r="C173" s="106">
        <v>10017873390</v>
      </c>
      <c r="D173" s="107">
        <f>VLOOKUP(C173,PriceRelations!A:D,4,FALSE)</f>
        <v>810000</v>
      </c>
      <c r="E173" s="108">
        <v>1</v>
      </c>
      <c r="F173" s="109"/>
      <c r="G173" s="183">
        <v>1</v>
      </c>
      <c r="H173" s="111" t="s">
        <v>93</v>
      </c>
      <c r="I173" s="110">
        <f t="shared" si="7"/>
        <v>810000</v>
      </c>
      <c r="J173" s="112">
        <v>1</v>
      </c>
      <c r="K173" s="113"/>
      <c r="L173" s="113"/>
      <c r="M173" s="154">
        <v>0.3</v>
      </c>
      <c r="N173" s="148" t="str">
        <f>INDEX(Exported!$1:$1048576,MATCH($A173,Exported!E:E,0),MATCH(N$1,Exported!$1:$1,0))</f>
        <v>1053000</v>
      </c>
      <c r="O173" s="114">
        <f t="shared" si="8"/>
        <v>1053000</v>
      </c>
      <c r="P173" s="115">
        <f t="shared" si="6"/>
        <v>1</v>
      </c>
      <c r="Q173" s="116" t="e">
        <f>INDEX(Exported!$1:$1048576,MATCH($A173,Exported!$D:$D,0),MATCH(Q$1,Exported!$1:$1,0))</f>
        <v>#N/A</v>
      </c>
      <c r="R173" s="117" t="e">
        <f>INDEX(Exported!$1:$1048576,MATCH($A173,Exported!$D:$D,0),MATCH(R$1,Exported!$1:$1,0))</f>
        <v>#N/A</v>
      </c>
      <c r="S173" s="117" t="e">
        <f>INDEX(Exported!$1:$1048576,MATCH($A173,Exported!$D:$D,0),MATCH(S$1,Exported!$1:$1,0))</f>
        <v>#N/A</v>
      </c>
      <c r="T173" s="117" t="e">
        <f>INDEX(Exported!$1:$1048576,MATCH($A173,Exported!$D:$D,0),MATCH(T$1,Exported!$1:$1,0))</f>
        <v>#N/A</v>
      </c>
      <c r="U173" s="117" t="e">
        <f>INDEX(Exported!$1:$1048576,MATCH($A173,Exported!$D:$D,0),MATCH(U$1,Exported!$1:$1,0))</f>
        <v>#N/A</v>
      </c>
      <c r="V173" s="117" t="e">
        <f>INDEX(Exported!$1:$1048576,MATCH($A173,Exported!$D:$D,0),MATCH(V$1,Exported!$1:$1,0))</f>
        <v>#N/A</v>
      </c>
      <c r="W173" s="117" t="e">
        <f>INDEX(Exported!$1:$1048576,MATCH($A173,Exported!$D:$D,0),MATCH(W$1,Exported!$1:$1,0))</f>
        <v>#N/A</v>
      </c>
      <c r="X173" s="118"/>
      <c r="Y173" s="119" t="e">
        <f>INDEX(Exported!$1:$1048576,MATCH($A173,Exported!$D:$D,0),MATCH(Y$1,Exported!$1:$1,0))</f>
        <v>#N/A</v>
      </c>
      <c r="Z173" s="120"/>
      <c r="AA173" s="121"/>
      <c r="AB173" s="121" t="s">
        <v>3377</v>
      </c>
      <c r="AC173" s="117" t="e">
        <f>INDEX(Exported!$1:$1048576,MATCH($A173,Exported!$D:$D,0),MATCH(AC$1,Exported!$1:$1,0))</f>
        <v>#N/A</v>
      </c>
    </row>
    <row r="174" spans="1:29" s="111" customFormat="1" ht="14.25" hidden="1" customHeight="1" x14ac:dyDescent="0.25">
      <c r="A174" s="104">
        <v>10017875653</v>
      </c>
      <c r="B174" s="105" t="str">
        <f>INDEX(Exported!$1:$1048576,MATCH($A174,Exported!E:E,0),MATCH(B$1,Exported!$1:$1,0))</f>
        <v>سلفون لبه چسب دار شفاف | 23*30 عمودی | بسته 1 کیلویی</v>
      </c>
      <c r="C174" s="106">
        <v>10017873390</v>
      </c>
      <c r="D174" s="107">
        <f>VLOOKUP(C174,PriceRelations!A:D,4,FALSE)</f>
        <v>810000</v>
      </c>
      <c r="E174" s="108">
        <v>1</v>
      </c>
      <c r="F174" s="109"/>
      <c r="G174" s="183">
        <v>1</v>
      </c>
      <c r="H174" s="111" t="s">
        <v>93</v>
      </c>
      <c r="I174" s="110">
        <f t="shared" si="7"/>
        <v>810000</v>
      </c>
      <c r="J174" s="112">
        <v>1</v>
      </c>
      <c r="K174" s="113"/>
      <c r="L174" s="113"/>
      <c r="M174" s="154">
        <v>0.3</v>
      </c>
      <c r="N174" s="148" t="str">
        <f>INDEX(Exported!$1:$1048576,MATCH($A174,Exported!E:E,0),MATCH(N$1,Exported!$1:$1,0))</f>
        <v>1053000</v>
      </c>
      <c r="O174" s="114">
        <f t="shared" si="8"/>
        <v>1053000</v>
      </c>
      <c r="P174" s="115">
        <f t="shared" si="6"/>
        <v>1</v>
      </c>
      <c r="Q174" s="116" t="e">
        <f>INDEX(Exported!$1:$1048576,MATCH($A174,Exported!$D:$D,0),MATCH(Q$1,Exported!$1:$1,0))</f>
        <v>#N/A</v>
      </c>
      <c r="R174" s="117" t="e">
        <f>INDEX(Exported!$1:$1048576,MATCH($A174,Exported!$D:$D,0),MATCH(R$1,Exported!$1:$1,0))</f>
        <v>#N/A</v>
      </c>
      <c r="S174" s="117" t="e">
        <f>INDEX(Exported!$1:$1048576,MATCH($A174,Exported!$D:$D,0),MATCH(S$1,Exported!$1:$1,0))</f>
        <v>#N/A</v>
      </c>
      <c r="T174" s="117" t="e">
        <f>INDEX(Exported!$1:$1048576,MATCH($A174,Exported!$D:$D,0),MATCH(T$1,Exported!$1:$1,0))</f>
        <v>#N/A</v>
      </c>
      <c r="U174" s="117" t="e">
        <f>INDEX(Exported!$1:$1048576,MATCH($A174,Exported!$D:$D,0),MATCH(U$1,Exported!$1:$1,0))</f>
        <v>#N/A</v>
      </c>
      <c r="V174" s="117" t="e">
        <f>INDEX(Exported!$1:$1048576,MATCH($A174,Exported!$D:$D,0),MATCH(V$1,Exported!$1:$1,0))</f>
        <v>#N/A</v>
      </c>
      <c r="W174" s="117" t="e">
        <f>INDEX(Exported!$1:$1048576,MATCH($A174,Exported!$D:$D,0),MATCH(W$1,Exported!$1:$1,0))</f>
        <v>#N/A</v>
      </c>
      <c r="X174" s="118"/>
      <c r="Y174" s="119" t="e">
        <f>INDEX(Exported!$1:$1048576,MATCH($A174,Exported!$D:$D,0),MATCH(Y$1,Exported!$1:$1,0))</f>
        <v>#N/A</v>
      </c>
      <c r="Z174" s="120"/>
      <c r="AA174" s="121"/>
      <c r="AB174" s="121" t="s">
        <v>3377</v>
      </c>
      <c r="AC174" s="117" t="e">
        <f>INDEX(Exported!$1:$1048576,MATCH($A174,Exported!$D:$D,0),MATCH(AC$1,Exported!$1:$1,0))</f>
        <v>#N/A</v>
      </c>
    </row>
    <row r="175" spans="1:29" s="111" customFormat="1" ht="14.25" hidden="1" customHeight="1" x14ac:dyDescent="0.25">
      <c r="A175" s="104">
        <v>10017873420</v>
      </c>
      <c r="B175" s="105" t="str">
        <f>INDEX(Exported!$1:$1048576,MATCH($A175,Exported!E:E,0),MATCH(B$1,Exported!$1:$1,0))</f>
        <v>سلفون لبه چسب دار شفاف | 23*34 عمودی | بسته 1 کیلویی</v>
      </c>
      <c r="C175" s="106">
        <v>10017873420</v>
      </c>
      <c r="D175" s="107">
        <f>VLOOKUP(C175,PriceRelations!A:D,4,FALSE)</f>
        <v>800000</v>
      </c>
      <c r="E175" s="108">
        <v>1</v>
      </c>
      <c r="F175" s="109"/>
      <c r="G175" s="183">
        <v>1</v>
      </c>
      <c r="H175" s="111" t="s">
        <v>93</v>
      </c>
      <c r="I175" s="110">
        <f t="shared" si="7"/>
        <v>800000</v>
      </c>
      <c r="J175" s="112">
        <v>1</v>
      </c>
      <c r="K175" s="113"/>
      <c r="L175" s="113"/>
      <c r="M175" s="154">
        <v>0.3</v>
      </c>
      <c r="N175" s="148" t="str">
        <f>INDEX(Exported!$1:$1048576,MATCH($A175,Exported!E:E,0),MATCH(N$1,Exported!$1:$1,0))</f>
        <v>1040000</v>
      </c>
      <c r="O175" s="114">
        <f t="shared" si="8"/>
        <v>1040000</v>
      </c>
      <c r="P175" s="115">
        <f t="shared" si="6"/>
        <v>1</v>
      </c>
      <c r="Q175" s="116" t="e">
        <f>INDEX(Exported!$1:$1048576,MATCH($A175,Exported!$D:$D,0),MATCH(Q$1,Exported!$1:$1,0))</f>
        <v>#N/A</v>
      </c>
      <c r="R175" s="117" t="e">
        <f>INDEX(Exported!$1:$1048576,MATCH($A175,Exported!$D:$D,0),MATCH(R$1,Exported!$1:$1,0))</f>
        <v>#N/A</v>
      </c>
      <c r="S175" s="117" t="e">
        <f>INDEX(Exported!$1:$1048576,MATCH($A175,Exported!$D:$D,0),MATCH(S$1,Exported!$1:$1,0))</f>
        <v>#N/A</v>
      </c>
      <c r="T175" s="117" t="e">
        <f>INDEX(Exported!$1:$1048576,MATCH($A175,Exported!$D:$D,0),MATCH(T$1,Exported!$1:$1,0))</f>
        <v>#N/A</v>
      </c>
      <c r="U175" s="117" t="e">
        <f>INDEX(Exported!$1:$1048576,MATCH($A175,Exported!$D:$D,0),MATCH(U$1,Exported!$1:$1,0))</f>
        <v>#N/A</v>
      </c>
      <c r="V175" s="117" t="e">
        <f>INDEX(Exported!$1:$1048576,MATCH($A175,Exported!$D:$D,0),MATCH(V$1,Exported!$1:$1,0))</f>
        <v>#N/A</v>
      </c>
      <c r="W175" s="117" t="e">
        <f>INDEX(Exported!$1:$1048576,MATCH($A175,Exported!$D:$D,0),MATCH(W$1,Exported!$1:$1,0))</f>
        <v>#N/A</v>
      </c>
      <c r="X175" s="118"/>
      <c r="Y175" s="119" t="e">
        <f>INDEX(Exported!$1:$1048576,MATCH($A175,Exported!$D:$D,0),MATCH(Y$1,Exported!$1:$1,0))</f>
        <v>#N/A</v>
      </c>
      <c r="Z175" s="120"/>
      <c r="AA175" s="121"/>
      <c r="AB175" s="121" t="s">
        <v>3377</v>
      </c>
      <c r="AC175" s="117" t="e">
        <f>INDEX(Exported!$1:$1048576,MATCH($A175,Exported!$D:$D,0),MATCH(AC$1,Exported!$1:$1,0))</f>
        <v>#N/A</v>
      </c>
    </row>
    <row r="176" spans="1:29" s="111" customFormat="1" ht="14.25" hidden="1" customHeight="1" x14ac:dyDescent="0.25">
      <c r="A176" s="104">
        <v>10017873430</v>
      </c>
      <c r="B176" s="105" t="str">
        <f>INDEX(Exported!$1:$1048576,MATCH($A176,Exported!E:E,0),MATCH(B$1,Exported!$1:$1,0))</f>
        <v>سلفون لبه چسب دار شفاف | 24*34 عمودی | بسته 1 کیلویی</v>
      </c>
      <c r="C176" s="106">
        <v>10017873420</v>
      </c>
      <c r="D176" s="107">
        <f>VLOOKUP(C176,PriceRelations!A:D,4,FALSE)</f>
        <v>800000</v>
      </c>
      <c r="E176" s="108">
        <v>1</v>
      </c>
      <c r="F176" s="109"/>
      <c r="G176" s="183">
        <v>1</v>
      </c>
      <c r="H176" s="111" t="s">
        <v>93</v>
      </c>
      <c r="I176" s="110">
        <f t="shared" si="7"/>
        <v>800000</v>
      </c>
      <c r="J176" s="112">
        <v>1</v>
      </c>
      <c r="K176" s="113"/>
      <c r="L176" s="113"/>
      <c r="M176" s="154">
        <v>0.3</v>
      </c>
      <c r="N176" s="148" t="str">
        <f>INDEX(Exported!$1:$1048576,MATCH($A176,Exported!E:E,0),MATCH(N$1,Exported!$1:$1,0))</f>
        <v>1040000</v>
      </c>
      <c r="O176" s="114">
        <f t="shared" si="8"/>
        <v>1040000</v>
      </c>
      <c r="P176" s="115">
        <f t="shared" si="6"/>
        <v>1</v>
      </c>
      <c r="Q176" s="116" t="e">
        <f>INDEX(Exported!$1:$1048576,MATCH($A176,Exported!$D:$D,0),MATCH(Q$1,Exported!$1:$1,0))</f>
        <v>#N/A</v>
      </c>
      <c r="R176" s="117" t="e">
        <f>INDEX(Exported!$1:$1048576,MATCH($A176,Exported!$D:$D,0),MATCH(R$1,Exported!$1:$1,0))</f>
        <v>#N/A</v>
      </c>
      <c r="S176" s="117" t="e">
        <f>INDEX(Exported!$1:$1048576,MATCH($A176,Exported!$D:$D,0),MATCH(S$1,Exported!$1:$1,0))</f>
        <v>#N/A</v>
      </c>
      <c r="T176" s="117" t="e">
        <f>INDEX(Exported!$1:$1048576,MATCH($A176,Exported!$D:$D,0),MATCH(T$1,Exported!$1:$1,0))</f>
        <v>#N/A</v>
      </c>
      <c r="U176" s="117" t="e">
        <f>INDEX(Exported!$1:$1048576,MATCH($A176,Exported!$D:$D,0),MATCH(U$1,Exported!$1:$1,0))</f>
        <v>#N/A</v>
      </c>
      <c r="V176" s="117" t="e">
        <f>INDEX(Exported!$1:$1048576,MATCH($A176,Exported!$D:$D,0),MATCH(V$1,Exported!$1:$1,0))</f>
        <v>#N/A</v>
      </c>
      <c r="W176" s="117" t="e">
        <f>INDEX(Exported!$1:$1048576,MATCH($A176,Exported!$D:$D,0),MATCH(W$1,Exported!$1:$1,0))</f>
        <v>#N/A</v>
      </c>
      <c r="X176" s="118"/>
      <c r="Y176" s="119" t="e">
        <f>INDEX(Exported!$1:$1048576,MATCH($A176,Exported!$D:$D,0),MATCH(Y$1,Exported!$1:$1,0))</f>
        <v>#N/A</v>
      </c>
      <c r="Z176" s="120"/>
      <c r="AA176" s="121"/>
      <c r="AB176" s="121" t="s">
        <v>3377</v>
      </c>
      <c r="AC176" s="117" t="e">
        <f>INDEX(Exported!$1:$1048576,MATCH($A176,Exported!$D:$D,0),MATCH(AC$1,Exported!$1:$1,0))</f>
        <v>#N/A</v>
      </c>
    </row>
    <row r="177" spans="1:29" s="111" customFormat="1" ht="14.25" hidden="1" customHeight="1" x14ac:dyDescent="0.25">
      <c r="A177" s="104">
        <v>10017873450</v>
      </c>
      <c r="B177" s="105" t="str">
        <f>INDEX(Exported!$1:$1048576,MATCH($A177,Exported!E:E,0),MATCH(B$1,Exported!$1:$1,0))</f>
        <v>سلفون لبه چسب دار شفاف | 24*38 عمودی | بسته 1 کیلویی</v>
      </c>
      <c r="C177" s="106">
        <v>10017873420</v>
      </c>
      <c r="D177" s="107">
        <f>VLOOKUP(C177,PriceRelations!A:D,4,FALSE)</f>
        <v>800000</v>
      </c>
      <c r="E177" s="108">
        <v>1</v>
      </c>
      <c r="F177" s="109"/>
      <c r="G177" s="183">
        <v>1</v>
      </c>
      <c r="H177" s="111" t="s">
        <v>93</v>
      </c>
      <c r="I177" s="110">
        <f t="shared" si="7"/>
        <v>800000</v>
      </c>
      <c r="J177" s="112">
        <v>1</v>
      </c>
      <c r="K177" s="113"/>
      <c r="L177" s="113"/>
      <c r="M177" s="154">
        <v>0.3</v>
      </c>
      <c r="N177" s="148" t="str">
        <f>INDEX(Exported!$1:$1048576,MATCH($A177,Exported!E:E,0),MATCH(N$1,Exported!$1:$1,0))</f>
        <v>1040000</v>
      </c>
      <c r="O177" s="114">
        <f t="shared" si="8"/>
        <v>1040000</v>
      </c>
      <c r="P177" s="115">
        <f t="shared" si="6"/>
        <v>1</v>
      </c>
      <c r="Q177" s="116" t="e">
        <f>INDEX(Exported!$1:$1048576,MATCH($A177,Exported!$D:$D,0),MATCH(Q$1,Exported!$1:$1,0))</f>
        <v>#N/A</v>
      </c>
      <c r="R177" s="117" t="e">
        <f>INDEX(Exported!$1:$1048576,MATCH($A177,Exported!$D:$D,0),MATCH(R$1,Exported!$1:$1,0))</f>
        <v>#N/A</v>
      </c>
      <c r="S177" s="117" t="e">
        <f>INDEX(Exported!$1:$1048576,MATCH($A177,Exported!$D:$D,0),MATCH(S$1,Exported!$1:$1,0))</f>
        <v>#N/A</v>
      </c>
      <c r="T177" s="117" t="e">
        <f>INDEX(Exported!$1:$1048576,MATCH($A177,Exported!$D:$D,0),MATCH(T$1,Exported!$1:$1,0))</f>
        <v>#N/A</v>
      </c>
      <c r="U177" s="117" t="e">
        <f>INDEX(Exported!$1:$1048576,MATCH($A177,Exported!$D:$D,0),MATCH(U$1,Exported!$1:$1,0))</f>
        <v>#N/A</v>
      </c>
      <c r="V177" s="117" t="e">
        <f>INDEX(Exported!$1:$1048576,MATCH($A177,Exported!$D:$D,0),MATCH(V$1,Exported!$1:$1,0))</f>
        <v>#N/A</v>
      </c>
      <c r="W177" s="117" t="e">
        <f>INDEX(Exported!$1:$1048576,MATCH($A177,Exported!$D:$D,0),MATCH(W$1,Exported!$1:$1,0))</f>
        <v>#N/A</v>
      </c>
      <c r="X177" s="118"/>
      <c r="Y177" s="119" t="e">
        <f>INDEX(Exported!$1:$1048576,MATCH($A177,Exported!$D:$D,0),MATCH(Y$1,Exported!$1:$1,0))</f>
        <v>#N/A</v>
      </c>
      <c r="Z177" s="120"/>
      <c r="AA177" s="121"/>
      <c r="AB177" s="121" t="s">
        <v>3377</v>
      </c>
      <c r="AC177" s="117" t="e">
        <f>INDEX(Exported!$1:$1048576,MATCH($A177,Exported!$D:$D,0),MATCH(AC$1,Exported!$1:$1,0))</f>
        <v>#N/A</v>
      </c>
    </row>
    <row r="178" spans="1:29" s="111" customFormat="1" ht="14.25" hidden="1" customHeight="1" x14ac:dyDescent="0.25">
      <c r="A178" s="104">
        <v>10017873440</v>
      </c>
      <c r="B178" s="105" t="str">
        <f>INDEX(Exported!$1:$1048576,MATCH($A178,Exported!E:E,0),MATCH(B$1,Exported!$1:$1,0))</f>
        <v>سلفون لبه چسب دار شفاف | 25*34 عمودی | بسته 1 کیلویی</v>
      </c>
      <c r="C178" s="106">
        <v>10017873420</v>
      </c>
      <c r="D178" s="107">
        <f>VLOOKUP(C178,PriceRelations!A:D,4,FALSE)</f>
        <v>800000</v>
      </c>
      <c r="E178" s="108">
        <v>1</v>
      </c>
      <c r="F178" s="109"/>
      <c r="G178" s="183">
        <v>1</v>
      </c>
      <c r="H178" s="111" t="s">
        <v>93</v>
      </c>
      <c r="I178" s="110">
        <f t="shared" si="7"/>
        <v>800000</v>
      </c>
      <c r="J178" s="112">
        <v>1</v>
      </c>
      <c r="K178" s="113"/>
      <c r="L178" s="113"/>
      <c r="M178" s="154">
        <v>0.3</v>
      </c>
      <c r="N178" s="148" t="str">
        <f>INDEX(Exported!$1:$1048576,MATCH($A178,Exported!E:E,0),MATCH(N$1,Exported!$1:$1,0))</f>
        <v>1040000</v>
      </c>
      <c r="O178" s="114">
        <f t="shared" si="8"/>
        <v>1040000</v>
      </c>
      <c r="P178" s="115">
        <f t="shared" si="6"/>
        <v>1</v>
      </c>
      <c r="Q178" s="116" t="e">
        <f>INDEX(Exported!$1:$1048576,MATCH($A178,Exported!$D:$D,0),MATCH(Q$1,Exported!$1:$1,0))</f>
        <v>#N/A</v>
      </c>
      <c r="R178" s="117" t="e">
        <f>INDEX(Exported!$1:$1048576,MATCH($A178,Exported!$D:$D,0),MATCH(R$1,Exported!$1:$1,0))</f>
        <v>#N/A</v>
      </c>
      <c r="S178" s="117" t="e">
        <f>INDEX(Exported!$1:$1048576,MATCH($A178,Exported!$D:$D,0),MATCH(S$1,Exported!$1:$1,0))</f>
        <v>#N/A</v>
      </c>
      <c r="T178" s="117" t="e">
        <f>INDEX(Exported!$1:$1048576,MATCH($A178,Exported!$D:$D,0),MATCH(T$1,Exported!$1:$1,0))</f>
        <v>#N/A</v>
      </c>
      <c r="U178" s="117" t="e">
        <f>INDEX(Exported!$1:$1048576,MATCH($A178,Exported!$D:$D,0),MATCH(U$1,Exported!$1:$1,0))</f>
        <v>#N/A</v>
      </c>
      <c r="V178" s="117" t="e">
        <f>INDEX(Exported!$1:$1048576,MATCH($A178,Exported!$D:$D,0),MATCH(V$1,Exported!$1:$1,0))</f>
        <v>#N/A</v>
      </c>
      <c r="W178" s="117" t="e">
        <f>INDEX(Exported!$1:$1048576,MATCH($A178,Exported!$D:$D,0),MATCH(W$1,Exported!$1:$1,0))</f>
        <v>#N/A</v>
      </c>
      <c r="X178" s="118"/>
      <c r="Y178" s="119" t="e">
        <f>INDEX(Exported!$1:$1048576,MATCH($A178,Exported!$D:$D,0),MATCH(Y$1,Exported!$1:$1,0))</f>
        <v>#N/A</v>
      </c>
      <c r="Z178" s="120"/>
      <c r="AA178" s="121"/>
      <c r="AB178" s="121" t="s">
        <v>3377</v>
      </c>
      <c r="AC178" s="117" t="e">
        <f>INDEX(Exported!$1:$1048576,MATCH($A178,Exported!$D:$D,0),MATCH(AC$1,Exported!$1:$1,0))</f>
        <v>#N/A</v>
      </c>
    </row>
    <row r="179" spans="1:29" s="111" customFormat="1" ht="14.25" hidden="1" customHeight="1" x14ac:dyDescent="0.25">
      <c r="A179" s="104">
        <v>10017873460</v>
      </c>
      <c r="B179" s="105" t="str">
        <f>INDEX(Exported!$1:$1048576,MATCH($A179,Exported!E:E,0),MATCH(B$1,Exported!$1:$1,0))</f>
        <v>سلفون لبه چسب دار شفاف | 25*38 عمودی | بسته 1 کیلویی</v>
      </c>
      <c r="C179" s="106">
        <v>10017873420</v>
      </c>
      <c r="D179" s="107">
        <f>VLOOKUP(C179,PriceRelations!A:D,4,FALSE)</f>
        <v>800000</v>
      </c>
      <c r="E179" s="108">
        <v>1</v>
      </c>
      <c r="F179" s="109"/>
      <c r="G179" s="183">
        <v>1</v>
      </c>
      <c r="H179" s="111" t="s">
        <v>93</v>
      </c>
      <c r="I179" s="110">
        <f t="shared" si="7"/>
        <v>800000</v>
      </c>
      <c r="J179" s="112">
        <v>1</v>
      </c>
      <c r="K179" s="113"/>
      <c r="L179" s="113"/>
      <c r="M179" s="154">
        <v>0.3</v>
      </c>
      <c r="N179" s="148" t="str">
        <f>INDEX(Exported!$1:$1048576,MATCH($A179,Exported!E:E,0),MATCH(N$1,Exported!$1:$1,0))</f>
        <v>1040000</v>
      </c>
      <c r="O179" s="114">
        <f t="shared" si="8"/>
        <v>1040000</v>
      </c>
      <c r="P179" s="115">
        <f t="shared" si="6"/>
        <v>1</v>
      </c>
      <c r="Q179" s="116" t="e">
        <f>INDEX(Exported!$1:$1048576,MATCH($A179,Exported!$D:$D,0),MATCH(Q$1,Exported!$1:$1,0))</f>
        <v>#N/A</v>
      </c>
      <c r="R179" s="117" t="e">
        <f>INDEX(Exported!$1:$1048576,MATCH($A179,Exported!$D:$D,0),MATCH(R$1,Exported!$1:$1,0))</f>
        <v>#N/A</v>
      </c>
      <c r="S179" s="117" t="e">
        <f>INDEX(Exported!$1:$1048576,MATCH($A179,Exported!$D:$D,0),MATCH(S$1,Exported!$1:$1,0))</f>
        <v>#N/A</v>
      </c>
      <c r="T179" s="117" t="e">
        <f>INDEX(Exported!$1:$1048576,MATCH($A179,Exported!$D:$D,0),MATCH(T$1,Exported!$1:$1,0))</f>
        <v>#N/A</v>
      </c>
      <c r="U179" s="117" t="e">
        <f>INDEX(Exported!$1:$1048576,MATCH($A179,Exported!$D:$D,0),MATCH(U$1,Exported!$1:$1,0))</f>
        <v>#N/A</v>
      </c>
      <c r="V179" s="117" t="e">
        <f>INDEX(Exported!$1:$1048576,MATCH($A179,Exported!$D:$D,0),MATCH(V$1,Exported!$1:$1,0))</f>
        <v>#N/A</v>
      </c>
      <c r="W179" s="117" t="e">
        <f>INDEX(Exported!$1:$1048576,MATCH($A179,Exported!$D:$D,0),MATCH(W$1,Exported!$1:$1,0))</f>
        <v>#N/A</v>
      </c>
      <c r="X179" s="118"/>
      <c r="Y179" s="119" t="e">
        <f>INDEX(Exported!$1:$1048576,MATCH($A179,Exported!$D:$D,0),MATCH(Y$1,Exported!$1:$1,0))</f>
        <v>#N/A</v>
      </c>
      <c r="Z179" s="120"/>
      <c r="AA179" s="121"/>
      <c r="AB179" s="121" t="s">
        <v>3377</v>
      </c>
      <c r="AC179" s="117" t="e">
        <f>INDEX(Exported!$1:$1048576,MATCH($A179,Exported!$D:$D,0),MATCH(AC$1,Exported!$1:$1,0))</f>
        <v>#N/A</v>
      </c>
    </row>
    <row r="180" spans="1:29" s="111" customFormat="1" ht="14.25" hidden="1" customHeight="1" x14ac:dyDescent="0.25">
      <c r="A180" s="104">
        <v>10017875654</v>
      </c>
      <c r="B180" s="105" t="str">
        <f>INDEX(Exported!$1:$1048576,MATCH($A180,Exported!E:E,0),MATCH(B$1,Exported!$1:$1,0))</f>
        <v>سلفون لبه چسب دار شفاف | 28*38 عمودی | بسته 1 کیلویی</v>
      </c>
      <c r="C180" s="106">
        <v>10017873420</v>
      </c>
      <c r="D180" s="107">
        <f>VLOOKUP(C180,PriceRelations!A:D,4,FALSE)</f>
        <v>800000</v>
      </c>
      <c r="E180" s="108">
        <v>1</v>
      </c>
      <c r="F180" s="109"/>
      <c r="G180" s="183">
        <v>1</v>
      </c>
      <c r="H180" s="111" t="s">
        <v>93</v>
      </c>
      <c r="I180" s="110">
        <f t="shared" si="7"/>
        <v>800000</v>
      </c>
      <c r="J180" s="112">
        <v>1</v>
      </c>
      <c r="K180" s="113"/>
      <c r="L180" s="113"/>
      <c r="M180" s="154">
        <v>0.3</v>
      </c>
      <c r="N180" s="148" t="str">
        <f>INDEX(Exported!$1:$1048576,MATCH($A180,Exported!E:E,0),MATCH(N$1,Exported!$1:$1,0))</f>
        <v>1040000</v>
      </c>
      <c r="O180" s="114">
        <f t="shared" si="8"/>
        <v>1040000</v>
      </c>
      <c r="P180" s="115">
        <f t="shared" si="6"/>
        <v>1</v>
      </c>
      <c r="Q180" s="116" t="e">
        <f>INDEX(Exported!$1:$1048576,MATCH($A180,Exported!$D:$D,0),MATCH(Q$1,Exported!$1:$1,0))</f>
        <v>#N/A</v>
      </c>
      <c r="R180" s="117" t="e">
        <f>INDEX(Exported!$1:$1048576,MATCH($A180,Exported!$D:$D,0),MATCH(R$1,Exported!$1:$1,0))</f>
        <v>#N/A</v>
      </c>
      <c r="S180" s="117" t="e">
        <f>INDEX(Exported!$1:$1048576,MATCH($A180,Exported!$D:$D,0),MATCH(S$1,Exported!$1:$1,0))</f>
        <v>#N/A</v>
      </c>
      <c r="T180" s="117" t="e">
        <f>INDEX(Exported!$1:$1048576,MATCH($A180,Exported!$D:$D,0),MATCH(T$1,Exported!$1:$1,0))</f>
        <v>#N/A</v>
      </c>
      <c r="U180" s="117" t="e">
        <f>INDEX(Exported!$1:$1048576,MATCH($A180,Exported!$D:$D,0),MATCH(U$1,Exported!$1:$1,0))</f>
        <v>#N/A</v>
      </c>
      <c r="V180" s="117" t="e">
        <f>INDEX(Exported!$1:$1048576,MATCH($A180,Exported!$D:$D,0),MATCH(V$1,Exported!$1:$1,0))</f>
        <v>#N/A</v>
      </c>
      <c r="W180" s="117" t="e">
        <f>INDEX(Exported!$1:$1048576,MATCH($A180,Exported!$D:$D,0),MATCH(W$1,Exported!$1:$1,0))</f>
        <v>#N/A</v>
      </c>
      <c r="X180" s="118"/>
      <c r="Y180" s="119" t="e">
        <f>INDEX(Exported!$1:$1048576,MATCH($A180,Exported!$D:$D,0),MATCH(Y$1,Exported!$1:$1,0))</f>
        <v>#N/A</v>
      </c>
      <c r="Z180" s="120"/>
      <c r="AA180" s="121"/>
      <c r="AB180" s="121" t="s">
        <v>3377</v>
      </c>
      <c r="AC180" s="117" t="e">
        <f>INDEX(Exported!$1:$1048576,MATCH($A180,Exported!$D:$D,0),MATCH(AC$1,Exported!$1:$1,0))</f>
        <v>#N/A</v>
      </c>
    </row>
    <row r="181" spans="1:29" s="111" customFormat="1" ht="14.25" hidden="1" customHeight="1" x14ac:dyDescent="0.25">
      <c r="A181" s="104">
        <v>10017875655</v>
      </c>
      <c r="B181" s="105" t="str">
        <f>INDEX(Exported!$1:$1048576,MATCH($A181,Exported!E:E,0),MATCH(B$1,Exported!$1:$1,0))</f>
        <v>سلفون لبه چسب دار شفاف | 30*38 عمودی | بسته 1 کیلویی</v>
      </c>
      <c r="C181" s="106">
        <v>10017873420</v>
      </c>
      <c r="D181" s="107">
        <f>VLOOKUP(C181,PriceRelations!A:D,4,FALSE)</f>
        <v>800000</v>
      </c>
      <c r="E181" s="108">
        <v>1</v>
      </c>
      <c r="F181" s="109"/>
      <c r="G181" s="183">
        <v>1</v>
      </c>
      <c r="H181" s="111" t="s">
        <v>93</v>
      </c>
      <c r="I181" s="110">
        <f t="shared" si="7"/>
        <v>800000</v>
      </c>
      <c r="J181" s="112">
        <v>1</v>
      </c>
      <c r="K181" s="113"/>
      <c r="L181" s="113"/>
      <c r="M181" s="154">
        <v>0.3</v>
      </c>
      <c r="N181" s="148" t="str">
        <f>INDEX(Exported!$1:$1048576,MATCH($A181,Exported!E:E,0),MATCH(N$1,Exported!$1:$1,0))</f>
        <v>1040000</v>
      </c>
      <c r="O181" s="114">
        <f t="shared" si="8"/>
        <v>1040000</v>
      </c>
      <c r="P181" s="115">
        <f t="shared" si="6"/>
        <v>1</v>
      </c>
      <c r="Q181" s="116" t="e">
        <f>INDEX(Exported!$1:$1048576,MATCH($A181,Exported!$D:$D,0),MATCH(Q$1,Exported!$1:$1,0))</f>
        <v>#N/A</v>
      </c>
      <c r="R181" s="117" t="e">
        <f>INDEX(Exported!$1:$1048576,MATCH($A181,Exported!$D:$D,0),MATCH(R$1,Exported!$1:$1,0))</f>
        <v>#N/A</v>
      </c>
      <c r="S181" s="117" t="e">
        <f>INDEX(Exported!$1:$1048576,MATCH($A181,Exported!$D:$D,0),MATCH(S$1,Exported!$1:$1,0))</f>
        <v>#N/A</v>
      </c>
      <c r="T181" s="117" t="e">
        <f>INDEX(Exported!$1:$1048576,MATCH($A181,Exported!$D:$D,0),MATCH(T$1,Exported!$1:$1,0))</f>
        <v>#N/A</v>
      </c>
      <c r="U181" s="117" t="e">
        <f>INDEX(Exported!$1:$1048576,MATCH($A181,Exported!$D:$D,0),MATCH(U$1,Exported!$1:$1,0))</f>
        <v>#N/A</v>
      </c>
      <c r="V181" s="117" t="e">
        <f>INDEX(Exported!$1:$1048576,MATCH($A181,Exported!$D:$D,0),MATCH(V$1,Exported!$1:$1,0))</f>
        <v>#N/A</v>
      </c>
      <c r="W181" s="117" t="e">
        <f>INDEX(Exported!$1:$1048576,MATCH($A181,Exported!$D:$D,0),MATCH(W$1,Exported!$1:$1,0))</f>
        <v>#N/A</v>
      </c>
      <c r="X181" s="118"/>
      <c r="Y181" s="119" t="e">
        <f>INDEX(Exported!$1:$1048576,MATCH($A181,Exported!$D:$D,0),MATCH(Y$1,Exported!$1:$1,0))</f>
        <v>#N/A</v>
      </c>
      <c r="Z181" s="120"/>
      <c r="AA181" s="121"/>
      <c r="AB181" s="121" t="s">
        <v>3377</v>
      </c>
      <c r="AC181" s="117" t="e">
        <f>INDEX(Exported!$1:$1048576,MATCH($A181,Exported!$D:$D,0),MATCH(AC$1,Exported!$1:$1,0))</f>
        <v>#N/A</v>
      </c>
    </row>
    <row r="182" spans="1:29" s="111" customFormat="1" ht="14.25" hidden="1" customHeight="1" x14ac:dyDescent="0.25">
      <c r="A182" s="104">
        <v>10017873470</v>
      </c>
      <c r="B182" s="105" t="str">
        <f>INDEX(Exported!$1:$1048576,MATCH($A182,Exported!E:E,0),MATCH(B$1,Exported!$1:$1,0))</f>
        <v>سلفون لبه چسب دار شفاف | 30*43 عمودی | بسته 1 کیلویی</v>
      </c>
      <c r="C182" s="106">
        <v>10017873420</v>
      </c>
      <c r="D182" s="107">
        <f>VLOOKUP(C182,PriceRelations!A:D,4,FALSE)</f>
        <v>800000</v>
      </c>
      <c r="E182" s="108">
        <v>1</v>
      </c>
      <c r="F182" s="109"/>
      <c r="G182" s="183">
        <v>1</v>
      </c>
      <c r="H182" s="111" t="s">
        <v>93</v>
      </c>
      <c r="I182" s="110">
        <f t="shared" si="7"/>
        <v>800000</v>
      </c>
      <c r="J182" s="112">
        <v>1</v>
      </c>
      <c r="K182" s="113"/>
      <c r="L182" s="113"/>
      <c r="M182" s="154">
        <v>0.3</v>
      </c>
      <c r="N182" s="148" t="str">
        <f>INDEX(Exported!$1:$1048576,MATCH($A182,Exported!E:E,0),MATCH(N$1,Exported!$1:$1,0))</f>
        <v>1040000</v>
      </c>
      <c r="O182" s="114">
        <f t="shared" si="8"/>
        <v>1040000</v>
      </c>
      <c r="P182" s="115">
        <f t="shared" si="6"/>
        <v>1</v>
      </c>
      <c r="Q182" s="116" t="e">
        <f>INDEX(Exported!$1:$1048576,MATCH($A182,Exported!$D:$D,0),MATCH(Q$1,Exported!$1:$1,0))</f>
        <v>#N/A</v>
      </c>
      <c r="R182" s="117" t="e">
        <f>INDEX(Exported!$1:$1048576,MATCH($A182,Exported!$D:$D,0),MATCH(R$1,Exported!$1:$1,0))</f>
        <v>#N/A</v>
      </c>
      <c r="S182" s="117" t="e">
        <f>INDEX(Exported!$1:$1048576,MATCH($A182,Exported!$D:$D,0),MATCH(S$1,Exported!$1:$1,0))</f>
        <v>#N/A</v>
      </c>
      <c r="T182" s="117" t="e">
        <f>INDEX(Exported!$1:$1048576,MATCH($A182,Exported!$D:$D,0),MATCH(T$1,Exported!$1:$1,0))</f>
        <v>#N/A</v>
      </c>
      <c r="U182" s="117" t="e">
        <f>INDEX(Exported!$1:$1048576,MATCH($A182,Exported!$D:$D,0),MATCH(U$1,Exported!$1:$1,0))</f>
        <v>#N/A</v>
      </c>
      <c r="V182" s="117" t="e">
        <f>INDEX(Exported!$1:$1048576,MATCH($A182,Exported!$D:$D,0),MATCH(V$1,Exported!$1:$1,0))</f>
        <v>#N/A</v>
      </c>
      <c r="W182" s="117" t="e">
        <f>INDEX(Exported!$1:$1048576,MATCH($A182,Exported!$D:$D,0),MATCH(W$1,Exported!$1:$1,0))</f>
        <v>#N/A</v>
      </c>
      <c r="X182" s="118"/>
      <c r="Y182" s="119" t="e">
        <f>INDEX(Exported!$1:$1048576,MATCH($A182,Exported!$D:$D,0),MATCH(Y$1,Exported!$1:$1,0))</f>
        <v>#N/A</v>
      </c>
      <c r="Z182" s="120"/>
      <c r="AA182" s="121"/>
      <c r="AB182" s="121" t="s">
        <v>3377</v>
      </c>
      <c r="AC182" s="117" t="e">
        <f>INDEX(Exported!$1:$1048576,MATCH($A182,Exported!$D:$D,0),MATCH(AC$1,Exported!$1:$1,0))</f>
        <v>#N/A</v>
      </c>
    </row>
    <row r="183" spans="1:29" s="111" customFormat="1" ht="14.25" hidden="1" customHeight="1" x14ac:dyDescent="0.25">
      <c r="A183" s="104">
        <v>10017873480</v>
      </c>
      <c r="B183" s="105" t="str">
        <f>INDEX(Exported!$1:$1048576,MATCH($A183,Exported!E:E,0),MATCH(B$1,Exported!$1:$1,0))</f>
        <v>سلفون لبه چسب دار شفاف | 30*49 عمودی | بسته 1 کیلویی</v>
      </c>
      <c r="C183" s="106">
        <v>10017873420</v>
      </c>
      <c r="D183" s="107">
        <f>VLOOKUP(C183,PriceRelations!A:D,4,FALSE)</f>
        <v>800000</v>
      </c>
      <c r="E183" s="108">
        <v>1</v>
      </c>
      <c r="F183" s="109"/>
      <c r="G183" s="183">
        <v>1</v>
      </c>
      <c r="H183" s="111" t="s">
        <v>93</v>
      </c>
      <c r="I183" s="110">
        <f t="shared" si="7"/>
        <v>800000</v>
      </c>
      <c r="J183" s="112">
        <v>1</v>
      </c>
      <c r="K183" s="113"/>
      <c r="L183" s="113"/>
      <c r="M183" s="154">
        <v>0.3</v>
      </c>
      <c r="N183" s="148" t="str">
        <f>INDEX(Exported!$1:$1048576,MATCH($A183,Exported!E:E,0),MATCH(N$1,Exported!$1:$1,0))</f>
        <v>1040000</v>
      </c>
      <c r="O183" s="114">
        <f t="shared" si="8"/>
        <v>1040000</v>
      </c>
      <c r="P183" s="115">
        <f t="shared" si="6"/>
        <v>1</v>
      </c>
      <c r="Q183" s="116" t="e">
        <f>INDEX(Exported!$1:$1048576,MATCH($A183,Exported!$D:$D,0),MATCH(Q$1,Exported!$1:$1,0))</f>
        <v>#N/A</v>
      </c>
      <c r="R183" s="117" t="e">
        <f>INDEX(Exported!$1:$1048576,MATCH($A183,Exported!$D:$D,0),MATCH(R$1,Exported!$1:$1,0))</f>
        <v>#N/A</v>
      </c>
      <c r="S183" s="117" t="e">
        <f>INDEX(Exported!$1:$1048576,MATCH($A183,Exported!$D:$D,0),MATCH(S$1,Exported!$1:$1,0))</f>
        <v>#N/A</v>
      </c>
      <c r="T183" s="117" t="e">
        <f>INDEX(Exported!$1:$1048576,MATCH($A183,Exported!$D:$D,0),MATCH(T$1,Exported!$1:$1,0))</f>
        <v>#N/A</v>
      </c>
      <c r="U183" s="117" t="e">
        <f>INDEX(Exported!$1:$1048576,MATCH($A183,Exported!$D:$D,0),MATCH(U$1,Exported!$1:$1,0))</f>
        <v>#N/A</v>
      </c>
      <c r="V183" s="117" t="e">
        <f>INDEX(Exported!$1:$1048576,MATCH($A183,Exported!$D:$D,0),MATCH(V$1,Exported!$1:$1,0))</f>
        <v>#N/A</v>
      </c>
      <c r="W183" s="117" t="e">
        <f>INDEX(Exported!$1:$1048576,MATCH($A183,Exported!$D:$D,0),MATCH(W$1,Exported!$1:$1,0))</f>
        <v>#N/A</v>
      </c>
      <c r="X183" s="118"/>
      <c r="Y183" s="119" t="e">
        <f>INDEX(Exported!$1:$1048576,MATCH($A183,Exported!$D:$D,0),MATCH(Y$1,Exported!$1:$1,0))</f>
        <v>#N/A</v>
      </c>
      <c r="Z183" s="120"/>
      <c r="AA183" s="121"/>
      <c r="AB183" s="121" t="s">
        <v>3377</v>
      </c>
      <c r="AC183" s="117" t="e">
        <f>INDEX(Exported!$1:$1048576,MATCH($A183,Exported!$D:$D,0),MATCH(AC$1,Exported!$1:$1,0))</f>
        <v>#N/A</v>
      </c>
    </row>
    <row r="184" spans="1:29" s="111" customFormat="1" ht="14.25" hidden="1" customHeight="1" x14ac:dyDescent="0.25">
      <c r="A184" s="104">
        <v>10017875656</v>
      </c>
      <c r="B184" s="105" t="str">
        <f>INDEX(Exported!$1:$1048576,MATCH($A184,Exported!E:E,0),MATCH(B$1,Exported!$1:$1,0))</f>
        <v>سلفون لبه چسب دار شفاف | 30*59 عمودی | بسته 1 کیلویی</v>
      </c>
      <c r="C184" s="106">
        <v>10017873420</v>
      </c>
      <c r="D184" s="107">
        <f>VLOOKUP(C184,PriceRelations!A:D,4,FALSE)</f>
        <v>800000</v>
      </c>
      <c r="E184" s="108">
        <v>1</v>
      </c>
      <c r="F184" s="109"/>
      <c r="G184" s="183">
        <v>1</v>
      </c>
      <c r="H184" s="111" t="s">
        <v>93</v>
      </c>
      <c r="I184" s="110">
        <f t="shared" si="7"/>
        <v>800000</v>
      </c>
      <c r="J184" s="112">
        <v>1</v>
      </c>
      <c r="K184" s="113"/>
      <c r="L184" s="113"/>
      <c r="M184" s="154">
        <v>0.3</v>
      </c>
      <c r="N184" s="148" t="str">
        <f>INDEX(Exported!$1:$1048576,MATCH($A184,Exported!E:E,0),MATCH(N$1,Exported!$1:$1,0))</f>
        <v>1040000</v>
      </c>
      <c r="O184" s="114">
        <f t="shared" si="8"/>
        <v>1040000</v>
      </c>
      <c r="P184" s="115">
        <f t="shared" si="6"/>
        <v>1</v>
      </c>
      <c r="Q184" s="116" t="e">
        <f>INDEX(Exported!$1:$1048576,MATCH($A184,Exported!$D:$D,0),MATCH(Q$1,Exported!$1:$1,0))</f>
        <v>#N/A</v>
      </c>
      <c r="R184" s="117" t="e">
        <f>INDEX(Exported!$1:$1048576,MATCH($A184,Exported!$D:$D,0),MATCH(R$1,Exported!$1:$1,0))</f>
        <v>#N/A</v>
      </c>
      <c r="S184" s="117" t="e">
        <f>INDEX(Exported!$1:$1048576,MATCH($A184,Exported!$D:$D,0),MATCH(S$1,Exported!$1:$1,0))</f>
        <v>#N/A</v>
      </c>
      <c r="T184" s="117" t="e">
        <f>INDEX(Exported!$1:$1048576,MATCH($A184,Exported!$D:$D,0),MATCH(T$1,Exported!$1:$1,0))</f>
        <v>#N/A</v>
      </c>
      <c r="U184" s="117" t="e">
        <f>INDEX(Exported!$1:$1048576,MATCH($A184,Exported!$D:$D,0),MATCH(U$1,Exported!$1:$1,0))</f>
        <v>#N/A</v>
      </c>
      <c r="V184" s="117" t="e">
        <f>INDEX(Exported!$1:$1048576,MATCH($A184,Exported!$D:$D,0),MATCH(V$1,Exported!$1:$1,0))</f>
        <v>#N/A</v>
      </c>
      <c r="W184" s="117" t="e">
        <f>INDEX(Exported!$1:$1048576,MATCH($A184,Exported!$D:$D,0),MATCH(W$1,Exported!$1:$1,0))</f>
        <v>#N/A</v>
      </c>
      <c r="X184" s="118"/>
      <c r="Y184" s="119" t="e">
        <f>INDEX(Exported!$1:$1048576,MATCH($A184,Exported!$D:$D,0),MATCH(Y$1,Exported!$1:$1,0))</f>
        <v>#N/A</v>
      </c>
      <c r="Z184" s="120"/>
      <c r="AA184" s="121"/>
      <c r="AB184" s="121" t="s">
        <v>3377</v>
      </c>
      <c r="AC184" s="117" t="e">
        <f>INDEX(Exported!$1:$1048576,MATCH($A184,Exported!$D:$D,0),MATCH(AC$1,Exported!$1:$1,0))</f>
        <v>#N/A</v>
      </c>
    </row>
    <row r="185" spans="1:29" s="111" customFormat="1" ht="14.25" hidden="1" customHeight="1" x14ac:dyDescent="0.25">
      <c r="A185" s="104">
        <v>10017873500</v>
      </c>
      <c r="B185" s="105" t="str">
        <f>INDEX(Exported!$1:$1048576,MATCH($A185,Exported!E:E,0),MATCH(B$1,Exported!$1:$1,0))</f>
        <v>سلفون لبه چسب دار شفاف | 32*43 عمودی | بسته 1 کیلویی</v>
      </c>
      <c r="C185" s="106">
        <v>10017873420</v>
      </c>
      <c r="D185" s="107">
        <f>VLOOKUP(C185,PriceRelations!A:D,4,FALSE)</f>
        <v>800000</v>
      </c>
      <c r="E185" s="108">
        <v>1</v>
      </c>
      <c r="F185" s="109"/>
      <c r="G185" s="183">
        <v>1</v>
      </c>
      <c r="H185" s="111" t="s">
        <v>93</v>
      </c>
      <c r="I185" s="110">
        <f t="shared" si="7"/>
        <v>800000</v>
      </c>
      <c r="J185" s="112">
        <v>1</v>
      </c>
      <c r="K185" s="113"/>
      <c r="L185" s="113"/>
      <c r="M185" s="154">
        <v>0.3</v>
      </c>
      <c r="N185" s="148" t="str">
        <f>INDEX(Exported!$1:$1048576,MATCH($A185,Exported!E:E,0),MATCH(N$1,Exported!$1:$1,0))</f>
        <v>1040000</v>
      </c>
      <c r="O185" s="114">
        <f t="shared" si="8"/>
        <v>1040000</v>
      </c>
      <c r="P185" s="115">
        <f t="shared" si="6"/>
        <v>1</v>
      </c>
      <c r="Q185" s="116" t="e">
        <f>INDEX(Exported!$1:$1048576,MATCH($A185,Exported!$D:$D,0),MATCH(Q$1,Exported!$1:$1,0))</f>
        <v>#N/A</v>
      </c>
      <c r="R185" s="117" t="e">
        <f>INDEX(Exported!$1:$1048576,MATCH($A185,Exported!$D:$D,0),MATCH(R$1,Exported!$1:$1,0))</f>
        <v>#N/A</v>
      </c>
      <c r="S185" s="117" t="e">
        <f>INDEX(Exported!$1:$1048576,MATCH($A185,Exported!$D:$D,0),MATCH(S$1,Exported!$1:$1,0))</f>
        <v>#N/A</v>
      </c>
      <c r="T185" s="117" t="e">
        <f>INDEX(Exported!$1:$1048576,MATCH($A185,Exported!$D:$D,0),MATCH(T$1,Exported!$1:$1,0))</f>
        <v>#N/A</v>
      </c>
      <c r="U185" s="117" t="e">
        <f>INDEX(Exported!$1:$1048576,MATCH($A185,Exported!$D:$D,0),MATCH(U$1,Exported!$1:$1,0))</f>
        <v>#N/A</v>
      </c>
      <c r="V185" s="117" t="e">
        <f>INDEX(Exported!$1:$1048576,MATCH($A185,Exported!$D:$D,0),MATCH(V$1,Exported!$1:$1,0))</f>
        <v>#N/A</v>
      </c>
      <c r="W185" s="117" t="e">
        <f>INDEX(Exported!$1:$1048576,MATCH($A185,Exported!$D:$D,0),MATCH(W$1,Exported!$1:$1,0))</f>
        <v>#N/A</v>
      </c>
      <c r="X185" s="118"/>
      <c r="Y185" s="119" t="e">
        <f>INDEX(Exported!$1:$1048576,MATCH($A185,Exported!$D:$D,0),MATCH(Y$1,Exported!$1:$1,0))</f>
        <v>#N/A</v>
      </c>
      <c r="Z185" s="120"/>
      <c r="AA185" s="121"/>
      <c r="AB185" s="121" t="s">
        <v>3377</v>
      </c>
      <c r="AC185" s="117" t="e">
        <f>INDEX(Exported!$1:$1048576,MATCH($A185,Exported!$D:$D,0),MATCH(AC$1,Exported!$1:$1,0))</f>
        <v>#N/A</v>
      </c>
    </row>
    <row r="186" spans="1:29" s="111" customFormat="1" ht="14.25" hidden="1" customHeight="1" x14ac:dyDescent="0.25">
      <c r="A186" s="104">
        <v>10017873510</v>
      </c>
      <c r="B186" s="105" t="str">
        <f>INDEX(Exported!$1:$1048576,MATCH($A186,Exported!E:E,0),MATCH(B$1,Exported!$1:$1,0))</f>
        <v>سلفون لبه چسب دار شفاف | 35*34 افقی | بسته 1 کیلویی</v>
      </c>
      <c r="C186" s="106">
        <v>10017873420</v>
      </c>
      <c r="D186" s="107">
        <f>VLOOKUP(C186,PriceRelations!A:D,4,FALSE)</f>
        <v>800000</v>
      </c>
      <c r="E186" s="108">
        <v>1</v>
      </c>
      <c r="F186" s="109"/>
      <c r="G186" s="183">
        <v>1</v>
      </c>
      <c r="H186" s="111" t="s">
        <v>93</v>
      </c>
      <c r="I186" s="110">
        <f t="shared" si="7"/>
        <v>800000</v>
      </c>
      <c r="J186" s="112">
        <v>1</v>
      </c>
      <c r="K186" s="113"/>
      <c r="L186" s="113"/>
      <c r="M186" s="154">
        <v>0.3</v>
      </c>
      <c r="N186" s="148" t="str">
        <f>INDEX(Exported!$1:$1048576,MATCH($A186,Exported!E:E,0),MATCH(N$1,Exported!$1:$1,0))</f>
        <v>1040000</v>
      </c>
      <c r="O186" s="114">
        <f t="shared" si="8"/>
        <v>1040000</v>
      </c>
      <c r="P186" s="115">
        <f t="shared" si="6"/>
        <v>1</v>
      </c>
      <c r="Q186" s="116" t="e">
        <f>INDEX(Exported!$1:$1048576,MATCH($A186,Exported!$D:$D,0),MATCH(Q$1,Exported!$1:$1,0))</f>
        <v>#N/A</v>
      </c>
      <c r="R186" s="117" t="e">
        <f>INDEX(Exported!$1:$1048576,MATCH($A186,Exported!$D:$D,0),MATCH(R$1,Exported!$1:$1,0))</f>
        <v>#N/A</v>
      </c>
      <c r="S186" s="117" t="e">
        <f>INDEX(Exported!$1:$1048576,MATCH($A186,Exported!$D:$D,0),MATCH(S$1,Exported!$1:$1,0))</f>
        <v>#N/A</v>
      </c>
      <c r="T186" s="117" t="e">
        <f>INDEX(Exported!$1:$1048576,MATCH($A186,Exported!$D:$D,0),MATCH(T$1,Exported!$1:$1,0))</f>
        <v>#N/A</v>
      </c>
      <c r="U186" s="117" t="e">
        <f>INDEX(Exported!$1:$1048576,MATCH($A186,Exported!$D:$D,0),MATCH(U$1,Exported!$1:$1,0))</f>
        <v>#N/A</v>
      </c>
      <c r="V186" s="117" t="e">
        <f>INDEX(Exported!$1:$1048576,MATCH($A186,Exported!$D:$D,0),MATCH(V$1,Exported!$1:$1,0))</f>
        <v>#N/A</v>
      </c>
      <c r="W186" s="117" t="e">
        <f>INDEX(Exported!$1:$1048576,MATCH($A186,Exported!$D:$D,0),MATCH(W$1,Exported!$1:$1,0))</f>
        <v>#N/A</v>
      </c>
      <c r="X186" s="118"/>
      <c r="Y186" s="119" t="e">
        <f>INDEX(Exported!$1:$1048576,MATCH($A186,Exported!$D:$D,0),MATCH(Y$1,Exported!$1:$1,0))</f>
        <v>#N/A</v>
      </c>
      <c r="Z186" s="120"/>
      <c r="AA186" s="121"/>
      <c r="AB186" s="121" t="s">
        <v>3377</v>
      </c>
      <c r="AC186" s="117" t="e">
        <f>INDEX(Exported!$1:$1048576,MATCH($A186,Exported!$D:$D,0),MATCH(AC$1,Exported!$1:$1,0))</f>
        <v>#N/A</v>
      </c>
    </row>
    <row r="187" spans="1:29" s="111" customFormat="1" ht="14.25" hidden="1" customHeight="1" x14ac:dyDescent="0.25">
      <c r="A187" s="104">
        <v>10017873520</v>
      </c>
      <c r="B187" s="105" t="str">
        <f>INDEX(Exported!$1:$1048576,MATCH($A187,Exported!E:E,0),MATCH(B$1,Exported!$1:$1,0))</f>
        <v>سلفون لبه چسب دار شفاف | 35*43 عمودی | بسته 1 کیلویی</v>
      </c>
      <c r="C187" s="106">
        <v>10017873420</v>
      </c>
      <c r="D187" s="107">
        <f>VLOOKUP(C187,PriceRelations!A:D,4,FALSE)</f>
        <v>800000</v>
      </c>
      <c r="E187" s="108">
        <v>1</v>
      </c>
      <c r="F187" s="109"/>
      <c r="G187" s="183">
        <v>1</v>
      </c>
      <c r="H187" s="111" t="s">
        <v>93</v>
      </c>
      <c r="I187" s="110">
        <f t="shared" si="7"/>
        <v>800000</v>
      </c>
      <c r="J187" s="112">
        <v>1</v>
      </c>
      <c r="K187" s="113"/>
      <c r="L187" s="113"/>
      <c r="M187" s="154">
        <v>0.3</v>
      </c>
      <c r="N187" s="148" t="str">
        <f>INDEX(Exported!$1:$1048576,MATCH($A187,Exported!E:E,0),MATCH(N$1,Exported!$1:$1,0))</f>
        <v>1040000</v>
      </c>
      <c r="O187" s="114">
        <f t="shared" si="8"/>
        <v>1040000</v>
      </c>
      <c r="P187" s="115">
        <f t="shared" si="6"/>
        <v>1</v>
      </c>
      <c r="Q187" s="116" t="e">
        <f>INDEX(Exported!$1:$1048576,MATCH($A187,Exported!$D:$D,0),MATCH(Q$1,Exported!$1:$1,0))</f>
        <v>#N/A</v>
      </c>
      <c r="R187" s="117" t="e">
        <f>INDEX(Exported!$1:$1048576,MATCH($A187,Exported!$D:$D,0),MATCH(R$1,Exported!$1:$1,0))</f>
        <v>#N/A</v>
      </c>
      <c r="S187" s="117" t="e">
        <f>INDEX(Exported!$1:$1048576,MATCH($A187,Exported!$D:$D,0),MATCH(S$1,Exported!$1:$1,0))</f>
        <v>#N/A</v>
      </c>
      <c r="T187" s="117" t="e">
        <f>INDEX(Exported!$1:$1048576,MATCH($A187,Exported!$D:$D,0),MATCH(T$1,Exported!$1:$1,0))</f>
        <v>#N/A</v>
      </c>
      <c r="U187" s="117" t="e">
        <f>INDEX(Exported!$1:$1048576,MATCH($A187,Exported!$D:$D,0),MATCH(U$1,Exported!$1:$1,0))</f>
        <v>#N/A</v>
      </c>
      <c r="V187" s="117" t="e">
        <f>INDEX(Exported!$1:$1048576,MATCH($A187,Exported!$D:$D,0),MATCH(V$1,Exported!$1:$1,0))</f>
        <v>#N/A</v>
      </c>
      <c r="W187" s="117" t="e">
        <f>INDEX(Exported!$1:$1048576,MATCH($A187,Exported!$D:$D,0),MATCH(W$1,Exported!$1:$1,0))</f>
        <v>#N/A</v>
      </c>
      <c r="X187" s="118"/>
      <c r="Y187" s="119" t="e">
        <f>INDEX(Exported!$1:$1048576,MATCH($A187,Exported!$D:$D,0),MATCH(Y$1,Exported!$1:$1,0))</f>
        <v>#N/A</v>
      </c>
      <c r="Z187" s="120"/>
      <c r="AA187" s="121"/>
      <c r="AB187" s="121" t="s">
        <v>3377</v>
      </c>
      <c r="AC187" s="117" t="e">
        <f>INDEX(Exported!$1:$1048576,MATCH($A187,Exported!$D:$D,0),MATCH(AC$1,Exported!$1:$1,0))</f>
        <v>#N/A</v>
      </c>
    </row>
    <row r="188" spans="1:29" s="111" customFormat="1" ht="14.25" hidden="1" customHeight="1" x14ac:dyDescent="0.25">
      <c r="A188" s="104">
        <v>10017873530</v>
      </c>
      <c r="B188" s="105" t="str">
        <f>INDEX(Exported!$1:$1048576,MATCH($A188,Exported!E:E,0),MATCH(B$1,Exported!$1:$1,0))</f>
        <v>سلفون لبه چسب دار شفاف | 35*49 عمودی | بسته 1 کیلویی</v>
      </c>
      <c r="C188" s="106">
        <v>10017873420</v>
      </c>
      <c r="D188" s="107">
        <f>VLOOKUP(C188,PriceRelations!A:D,4,FALSE)</f>
        <v>800000</v>
      </c>
      <c r="E188" s="108">
        <v>1</v>
      </c>
      <c r="F188" s="109"/>
      <c r="G188" s="183">
        <v>1</v>
      </c>
      <c r="H188" s="111" t="s">
        <v>93</v>
      </c>
      <c r="I188" s="110">
        <f t="shared" si="7"/>
        <v>800000</v>
      </c>
      <c r="J188" s="112">
        <v>1</v>
      </c>
      <c r="K188" s="113"/>
      <c r="L188" s="113"/>
      <c r="M188" s="154">
        <v>0.3</v>
      </c>
      <c r="N188" s="148" t="str">
        <f>INDEX(Exported!$1:$1048576,MATCH($A188,Exported!E:E,0),MATCH(N$1,Exported!$1:$1,0))</f>
        <v>1040000</v>
      </c>
      <c r="O188" s="114">
        <f t="shared" si="8"/>
        <v>1040000</v>
      </c>
      <c r="P188" s="115">
        <f t="shared" ref="P188:P256" si="10">O188/N188</f>
        <v>1</v>
      </c>
      <c r="Q188" s="116" t="e">
        <f>INDEX(Exported!$1:$1048576,MATCH($A188,Exported!$D:$D,0),MATCH(Q$1,Exported!$1:$1,0))</f>
        <v>#N/A</v>
      </c>
      <c r="R188" s="117" t="e">
        <f>INDEX(Exported!$1:$1048576,MATCH($A188,Exported!$D:$D,0),MATCH(R$1,Exported!$1:$1,0))</f>
        <v>#N/A</v>
      </c>
      <c r="S188" s="117" t="e">
        <f>INDEX(Exported!$1:$1048576,MATCH($A188,Exported!$D:$D,0),MATCH(S$1,Exported!$1:$1,0))</f>
        <v>#N/A</v>
      </c>
      <c r="T188" s="117" t="e">
        <f>INDEX(Exported!$1:$1048576,MATCH($A188,Exported!$D:$D,0),MATCH(T$1,Exported!$1:$1,0))</f>
        <v>#N/A</v>
      </c>
      <c r="U188" s="117" t="e">
        <f>INDEX(Exported!$1:$1048576,MATCH($A188,Exported!$D:$D,0),MATCH(U$1,Exported!$1:$1,0))</f>
        <v>#N/A</v>
      </c>
      <c r="V188" s="117" t="e">
        <f>INDEX(Exported!$1:$1048576,MATCH($A188,Exported!$D:$D,0),MATCH(V$1,Exported!$1:$1,0))</f>
        <v>#N/A</v>
      </c>
      <c r="W188" s="117" t="e">
        <f>INDEX(Exported!$1:$1048576,MATCH($A188,Exported!$D:$D,0),MATCH(W$1,Exported!$1:$1,0))</f>
        <v>#N/A</v>
      </c>
      <c r="X188" s="118"/>
      <c r="Y188" s="119" t="e">
        <f>INDEX(Exported!$1:$1048576,MATCH($A188,Exported!$D:$D,0),MATCH(Y$1,Exported!$1:$1,0))</f>
        <v>#N/A</v>
      </c>
      <c r="Z188" s="120"/>
      <c r="AA188" s="121"/>
      <c r="AB188" s="121" t="s">
        <v>3377</v>
      </c>
      <c r="AC188" s="117" t="e">
        <f>INDEX(Exported!$1:$1048576,MATCH($A188,Exported!$D:$D,0),MATCH(AC$1,Exported!$1:$1,0))</f>
        <v>#N/A</v>
      </c>
    </row>
    <row r="189" spans="1:29" s="111" customFormat="1" ht="14.25" hidden="1" customHeight="1" x14ac:dyDescent="0.25">
      <c r="A189" s="104">
        <v>10017873540</v>
      </c>
      <c r="B189" s="105" t="str">
        <f>INDEX(Exported!$1:$1048576,MATCH($A189,Exported!E:E,0),MATCH(B$1,Exported!$1:$1,0))</f>
        <v>سلفون لبه چسب دار شفاف | 35*58 عمودی | بسته 1 کیلویی</v>
      </c>
      <c r="C189" s="106">
        <v>10017873420</v>
      </c>
      <c r="D189" s="107">
        <f>VLOOKUP(C189,PriceRelations!A:D,4,FALSE)</f>
        <v>800000</v>
      </c>
      <c r="E189" s="108">
        <v>1</v>
      </c>
      <c r="F189" s="109"/>
      <c r="G189" s="183">
        <v>1</v>
      </c>
      <c r="H189" s="111" t="s">
        <v>93</v>
      </c>
      <c r="I189" s="110">
        <f t="shared" si="7"/>
        <v>800000</v>
      </c>
      <c r="J189" s="112">
        <v>1</v>
      </c>
      <c r="K189" s="113"/>
      <c r="L189" s="113"/>
      <c r="M189" s="154">
        <v>0.3</v>
      </c>
      <c r="N189" s="148" t="str">
        <f>INDEX(Exported!$1:$1048576,MATCH($A189,Exported!E:E,0),MATCH(N$1,Exported!$1:$1,0))</f>
        <v>1040000</v>
      </c>
      <c r="O189" s="114">
        <f t="shared" si="8"/>
        <v>1040000</v>
      </c>
      <c r="P189" s="115">
        <f t="shared" si="10"/>
        <v>1</v>
      </c>
      <c r="Q189" s="116" t="e">
        <f>INDEX(Exported!$1:$1048576,MATCH($A189,Exported!$D:$D,0),MATCH(Q$1,Exported!$1:$1,0))</f>
        <v>#N/A</v>
      </c>
      <c r="R189" s="117" t="e">
        <f>INDEX(Exported!$1:$1048576,MATCH($A189,Exported!$D:$D,0),MATCH(R$1,Exported!$1:$1,0))</f>
        <v>#N/A</v>
      </c>
      <c r="S189" s="117" t="e">
        <f>INDEX(Exported!$1:$1048576,MATCH($A189,Exported!$D:$D,0),MATCH(S$1,Exported!$1:$1,0))</f>
        <v>#N/A</v>
      </c>
      <c r="T189" s="117" t="e">
        <f>INDEX(Exported!$1:$1048576,MATCH($A189,Exported!$D:$D,0),MATCH(T$1,Exported!$1:$1,0))</f>
        <v>#N/A</v>
      </c>
      <c r="U189" s="117" t="e">
        <f>INDEX(Exported!$1:$1048576,MATCH($A189,Exported!$D:$D,0),MATCH(U$1,Exported!$1:$1,0))</f>
        <v>#N/A</v>
      </c>
      <c r="V189" s="117" t="e">
        <f>INDEX(Exported!$1:$1048576,MATCH($A189,Exported!$D:$D,0),MATCH(V$1,Exported!$1:$1,0))</f>
        <v>#N/A</v>
      </c>
      <c r="W189" s="117" t="e">
        <f>INDEX(Exported!$1:$1048576,MATCH($A189,Exported!$D:$D,0),MATCH(W$1,Exported!$1:$1,0))</f>
        <v>#N/A</v>
      </c>
      <c r="X189" s="118"/>
      <c r="Y189" s="119" t="e">
        <f>INDEX(Exported!$1:$1048576,MATCH($A189,Exported!$D:$D,0),MATCH(Y$1,Exported!$1:$1,0))</f>
        <v>#N/A</v>
      </c>
      <c r="Z189" s="120"/>
      <c r="AA189" s="121"/>
      <c r="AB189" s="121" t="s">
        <v>3377</v>
      </c>
      <c r="AC189" s="117" t="e">
        <f>INDEX(Exported!$1:$1048576,MATCH($A189,Exported!$D:$D,0),MATCH(AC$1,Exported!$1:$1,0))</f>
        <v>#N/A</v>
      </c>
    </row>
    <row r="190" spans="1:29" s="111" customFormat="1" ht="14.25" hidden="1" customHeight="1" x14ac:dyDescent="0.25">
      <c r="A190" s="104">
        <v>10017873570</v>
      </c>
      <c r="B190" s="105" t="str">
        <f>INDEX(Exported!$1:$1048576,MATCH($A190,Exported!E:E,0),MATCH(B$1,Exported!$1:$1,0))</f>
        <v>سلفون لبه چسب دار شفاف | 38*53 عمودی | بسته 1 کیلویی</v>
      </c>
      <c r="C190" s="106">
        <v>10017873420</v>
      </c>
      <c r="D190" s="107">
        <f>VLOOKUP(C190,PriceRelations!A:D,4,FALSE)</f>
        <v>800000</v>
      </c>
      <c r="E190" s="108">
        <v>1</v>
      </c>
      <c r="F190" s="109"/>
      <c r="G190" s="183">
        <v>1</v>
      </c>
      <c r="H190" s="111" t="s">
        <v>93</v>
      </c>
      <c r="I190" s="110">
        <f t="shared" si="7"/>
        <v>800000</v>
      </c>
      <c r="J190" s="112">
        <v>1</v>
      </c>
      <c r="K190" s="113"/>
      <c r="L190" s="113"/>
      <c r="M190" s="154">
        <v>0.3</v>
      </c>
      <c r="N190" s="148" t="str">
        <f>INDEX(Exported!$1:$1048576,MATCH($A190,Exported!E:E,0),MATCH(N$1,Exported!$1:$1,0))</f>
        <v>1040000</v>
      </c>
      <c r="O190" s="114">
        <f t="shared" si="8"/>
        <v>1040000</v>
      </c>
      <c r="P190" s="115">
        <f t="shared" si="10"/>
        <v>1</v>
      </c>
      <c r="Q190" s="116" t="e">
        <f>INDEX(Exported!$1:$1048576,MATCH($A190,Exported!$D:$D,0),MATCH(Q$1,Exported!$1:$1,0))</f>
        <v>#N/A</v>
      </c>
      <c r="R190" s="117" t="e">
        <f>INDEX(Exported!$1:$1048576,MATCH($A190,Exported!$D:$D,0),MATCH(R$1,Exported!$1:$1,0))</f>
        <v>#N/A</v>
      </c>
      <c r="S190" s="117" t="e">
        <f>INDEX(Exported!$1:$1048576,MATCH($A190,Exported!$D:$D,0),MATCH(S$1,Exported!$1:$1,0))</f>
        <v>#N/A</v>
      </c>
      <c r="T190" s="117" t="e">
        <f>INDEX(Exported!$1:$1048576,MATCH($A190,Exported!$D:$D,0),MATCH(T$1,Exported!$1:$1,0))</f>
        <v>#N/A</v>
      </c>
      <c r="U190" s="117" t="e">
        <f>INDEX(Exported!$1:$1048576,MATCH($A190,Exported!$D:$D,0),MATCH(U$1,Exported!$1:$1,0))</f>
        <v>#N/A</v>
      </c>
      <c r="V190" s="117" t="e">
        <f>INDEX(Exported!$1:$1048576,MATCH($A190,Exported!$D:$D,0),MATCH(V$1,Exported!$1:$1,0))</f>
        <v>#N/A</v>
      </c>
      <c r="W190" s="117" t="e">
        <f>INDEX(Exported!$1:$1048576,MATCH($A190,Exported!$D:$D,0),MATCH(W$1,Exported!$1:$1,0))</f>
        <v>#N/A</v>
      </c>
      <c r="X190" s="118"/>
      <c r="Y190" s="119" t="e">
        <f>INDEX(Exported!$1:$1048576,MATCH($A190,Exported!$D:$D,0),MATCH(Y$1,Exported!$1:$1,0))</f>
        <v>#N/A</v>
      </c>
      <c r="Z190" s="120"/>
      <c r="AA190" s="121"/>
      <c r="AB190" s="121" t="s">
        <v>3377</v>
      </c>
      <c r="AC190" s="117" t="e">
        <f>INDEX(Exported!$1:$1048576,MATCH($A190,Exported!$D:$D,0),MATCH(AC$1,Exported!$1:$1,0))</f>
        <v>#N/A</v>
      </c>
    </row>
    <row r="191" spans="1:29" s="111" customFormat="1" ht="14.25" hidden="1" customHeight="1" x14ac:dyDescent="0.25">
      <c r="A191" s="104">
        <v>10017873550</v>
      </c>
      <c r="B191" s="105" t="str">
        <f>INDEX(Exported!$1:$1048576,MATCH($A191,Exported!E:E,0),MATCH(B$1,Exported!$1:$1,0))</f>
        <v>سلفون لبه چسب دار شفاف | 40*40 عمودی | بسته 1 کیلویی</v>
      </c>
      <c r="C191" s="106">
        <v>10017873420</v>
      </c>
      <c r="D191" s="107">
        <f>VLOOKUP(C191,PriceRelations!A:D,4,FALSE)</f>
        <v>800000</v>
      </c>
      <c r="E191" s="108">
        <v>1</v>
      </c>
      <c r="F191" s="109"/>
      <c r="G191" s="183">
        <v>1</v>
      </c>
      <c r="H191" s="111" t="s">
        <v>93</v>
      </c>
      <c r="I191" s="110">
        <f t="shared" si="7"/>
        <v>800000</v>
      </c>
      <c r="J191" s="112">
        <v>1</v>
      </c>
      <c r="K191" s="113"/>
      <c r="L191" s="113"/>
      <c r="M191" s="154">
        <v>0.3</v>
      </c>
      <c r="N191" s="148" t="str">
        <f>INDEX(Exported!$1:$1048576,MATCH($A191,Exported!E:E,0),MATCH(N$1,Exported!$1:$1,0))</f>
        <v>1040000</v>
      </c>
      <c r="O191" s="114">
        <f t="shared" si="8"/>
        <v>1040000</v>
      </c>
      <c r="P191" s="115">
        <f t="shared" si="10"/>
        <v>1</v>
      </c>
      <c r="Q191" s="116" t="e">
        <f>INDEX(Exported!$1:$1048576,MATCH($A191,Exported!$D:$D,0),MATCH(Q$1,Exported!$1:$1,0))</f>
        <v>#N/A</v>
      </c>
      <c r="R191" s="117" t="e">
        <f>INDEX(Exported!$1:$1048576,MATCH($A191,Exported!$D:$D,0),MATCH(R$1,Exported!$1:$1,0))</f>
        <v>#N/A</v>
      </c>
      <c r="S191" s="117" t="e">
        <f>INDEX(Exported!$1:$1048576,MATCH($A191,Exported!$D:$D,0),MATCH(S$1,Exported!$1:$1,0))</f>
        <v>#N/A</v>
      </c>
      <c r="T191" s="117" t="e">
        <f>INDEX(Exported!$1:$1048576,MATCH($A191,Exported!$D:$D,0),MATCH(T$1,Exported!$1:$1,0))</f>
        <v>#N/A</v>
      </c>
      <c r="U191" s="117" t="e">
        <f>INDEX(Exported!$1:$1048576,MATCH($A191,Exported!$D:$D,0),MATCH(U$1,Exported!$1:$1,0))</f>
        <v>#N/A</v>
      </c>
      <c r="V191" s="117" t="e">
        <f>INDEX(Exported!$1:$1048576,MATCH($A191,Exported!$D:$D,0),MATCH(V$1,Exported!$1:$1,0))</f>
        <v>#N/A</v>
      </c>
      <c r="W191" s="117" t="e">
        <f>INDEX(Exported!$1:$1048576,MATCH($A191,Exported!$D:$D,0),MATCH(W$1,Exported!$1:$1,0))</f>
        <v>#N/A</v>
      </c>
      <c r="X191" s="118"/>
      <c r="Y191" s="119" t="e">
        <f>INDEX(Exported!$1:$1048576,MATCH($A191,Exported!$D:$D,0),MATCH(Y$1,Exported!$1:$1,0))</f>
        <v>#N/A</v>
      </c>
      <c r="Z191" s="120"/>
      <c r="AA191" s="121"/>
      <c r="AB191" s="121" t="s">
        <v>3377</v>
      </c>
      <c r="AC191" s="117" t="e">
        <f>INDEX(Exported!$1:$1048576,MATCH($A191,Exported!$D:$D,0),MATCH(AC$1,Exported!$1:$1,0))</f>
        <v>#N/A</v>
      </c>
    </row>
    <row r="192" spans="1:29" s="111" customFormat="1" ht="14.25" hidden="1" customHeight="1" x14ac:dyDescent="0.25">
      <c r="A192" s="104">
        <v>10017873560</v>
      </c>
      <c r="B192" s="105" t="str">
        <f>INDEX(Exported!$1:$1048576,MATCH($A192,Exported!E:E,0),MATCH(B$1,Exported!$1:$1,0))</f>
        <v>سلفون لبه چسب دار شفاف | 40*49 عمودی | بسته 1 کیلویی</v>
      </c>
      <c r="C192" s="106">
        <v>10017873420</v>
      </c>
      <c r="D192" s="107">
        <f>VLOOKUP(C192,PriceRelations!A:D,4,FALSE)</f>
        <v>800000</v>
      </c>
      <c r="E192" s="108">
        <v>1</v>
      </c>
      <c r="F192" s="109"/>
      <c r="G192" s="183">
        <v>1</v>
      </c>
      <c r="H192" s="111" t="s">
        <v>93</v>
      </c>
      <c r="I192" s="110">
        <f t="shared" si="7"/>
        <v>800000</v>
      </c>
      <c r="J192" s="112">
        <v>1</v>
      </c>
      <c r="K192" s="113"/>
      <c r="L192" s="113"/>
      <c r="M192" s="154">
        <v>0.3</v>
      </c>
      <c r="N192" s="148" t="str">
        <f>INDEX(Exported!$1:$1048576,MATCH($A192,Exported!E:E,0),MATCH(N$1,Exported!$1:$1,0))</f>
        <v>1040000</v>
      </c>
      <c r="O192" s="114">
        <f t="shared" si="8"/>
        <v>1040000</v>
      </c>
      <c r="P192" s="115">
        <f t="shared" si="10"/>
        <v>1</v>
      </c>
      <c r="Q192" s="116" t="e">
        <f>INDEX(Exported!$1:$1048576,MATCH($A192,Exported!$D:$D,0),MATCH(Q$1,Exported!$1:$1,0))</f>
        <v>#N/A</v>
      </c>
      <c r="R192" s="117" t="e">
        <f>INDEX(Exported!$1:$1048576,MATCH($A192,Exported!$D:$D,0),MATCH(R$1,Exported!$1:$1,0))</f>
        <v>#N/A</v>
      </c>
      <c r="S192" s="117" t="e">
        <f>INDEX(Exported!$1:$1048576,MATCH($A192,Exported!$D:$D,0),MATCH(S$1,Exported!$1:$1,0))</f>
        <v>#N/A</v>
      </c>
      <c r="T192" s="117" t="e">
        <f>INDEX(Exported!$1:$1048576,MATCH($A192,Exported!$D:$D,0),MATCH(T$1,Exported!$1:$1,0))</f>
        <v>#N/A</v>
      </c>
      <c r="U192" s="117" t="e">
        <f>INDEX(Exported!$1:$1048576,MATCH($A192,Exported!$D:$D,0),MATCH(U$1,Exported!$1:$1,0))</f>
        <v>#N/A</v>
      </c>
      <c r="V192" s="117" t="e">
        <f>INDEX(Exported!$1:$1048576,MATCH($A192,Exported!$D:$D,0),MATCH(V$1,Exported!$1:$1,0))</f>
        <v>#N/A</v>
      </c>
      <c r="W192" s="117" t="e">
        <f>INDEX(Exported!$1:$1048576,MATCH($A192,Exported!$D:$D,0),MATCH(W$1,Exported!$1:$1,0))</f>
        <v>#N/A</v>
      </c>
      <c r="X192" s="118"/>
      <c r="Y192" s="119" t="e">
        <f>INDEX(Exported!$1:$1048576,MATCH($A192,Exported!$D:$D,0),MATCH(Y$1,Exported!$1:$1,0))</f>
        <v>#N/A</v>
      </c>
      <c r="Z192" s="120"/>
      <c r="AA192" s="121"/>
      <c r="AB192" s="121" t="s">
        <v>3377</v>
      </c>
      <c r="AC192" s="117" t="e">
        <f>INDEX(Exported!$1:$1048576,MATCH($A192,Exported!$D:$D,0),MATCH(AC$1,Exported!$1:$1,0))</f>
        <v>#N/A</v>
      </c>
    </row>
    <row r="193" spans="1:29" s="111" customFormat="1" ht="14.25" hidden="1" customHeight="1" x14ac:dyDescent="0.25">
      <c r="A193" s="104">
        <v>10017873580</v>
      </c>
      <c r="B193" s="105" t="str">
        <f>INDEX(Exported!$1:$1048576,MATCH($A193,Exported!E:E,0),MATCH(B$1,Exported!$1:$1,0))</f>
        <v>سلفون لبه چسب دار شفاف | 40*58 عمودی | بسته 1 کیلویی</v>
      </c>
      <c r="C193" s="106">
        <v>10017873420</v>
      </c>
      <c r="D193" s="107">
        <f>VLOOKUP(C193,PriceRelations!A:D,4,FALSE)</f>
        <v>800000</v>
      </c>
      <c r="E193" s="108">
        <v>1</v>
      </c>
      <c r="F193" s="109"/>
      <c r="G193" s="183">
        <v>1</v>
      </c>
      <c r="H193" s="111" t="s">
        <v>93</v>
      </c>
      <c r="I193" s="110">
        <f t="shared" si="7"/>
        <v>800000</v>
      </c>
      <c r="J193" s="112">
        <v>1</v>
      </c>
      <c r="K193" s="113"/>
      <c r="L193" s="113"/>
      <c r="M193" s="154">
        <v>0.3</v>
      </c>
      <c r="N193" s="148" t="str">
        <f>INDEX(Exported!$1:$1048576,MATCH($A193,Exported!E:E,0),MATCH(N$1,Exported!$1:$1,0))</f>
        <v>1040000</v>
      </c>
      <c r="O193" s="114">
        <f t="shared" si="8"/>
        <v>1040000</v>
      </c>
      <c r="P193" s="115">
        <f t="shared" si="10"/>
        <v>1</v>
      </c>
      <c r="Q193" s="116" t="e">
        <f>INDEX(Exported!$1:$1048576,MATCH($A193,Exported!$D:$D,0),MATCH(Q$1,Exported!$1:$1,0))</f>
        <v>#N/A</v>
      </c>
      <c r="R193" s="117" t="e">
        <f>INDEX(Exported!$1:$1048576,MATCH($A193,Exported!$D:$D,0),MATCH(R$1,Exported!$1:$1,0))</f>
        <v>#N/A</v>
      </c>
      <c r="S193" s="117" t="e">
        <f>INDEX(Exported!$1:$1048576,MATCH($A193,Exported!$D:$D,0),MATCH(S$1,Exported!$1:$1,0))</f>
        <v>#N/A</v>
      </c>
      <c r="T193" s="117" t="e">
        <f>INDEX(Exported!$1:$1048576,MATCH($A193,Exported!$D:$D,0),MATCH(T$1,Exported!$1:$1,0))</f>
        <v>#N/A</v>
      </c>
      <c r="U193" s="117" t="e">
        <f>INDEX(Exported!$1:$1048576,MATCH($A193,Exported!$D:$D,0),MATCH(U$1,Exported!$1:$1,0))</f>
        <v>#N/A</v>
      </c>
      <c r="V193" s="117" t="e">
        <f>INDEX(Exported!$1:$1048576,MATCH($A193,Exported!$D:$D,0),MATCH(V$1,Exported!$1:$1,0))</f>
        <v>#N/A</v>
      </c>
      <c r="W193" s="117" t="e">
        <f>INDEX(Exported!$1:$1048576,MATCH($A193,Exported!$D:$D,0),MATCH(W$1,Exported!$1:$1,0))</f>
        <v>#N/A</v>
      </c>
      <c r="X193" s="118"/>
      <c r="Y193" s="119" t="e">
        <f>INDEX(Exported!$1:$1048576,MATCH($A193,Exported!$D:$D,0),MATCH(Y$1,Exported!$1:$1,0))</f>
        <v>#N/A</v>
      </c>
      <c r="Z193" s="120"/>
      <c r="AA193" s="121"/>
      <c r="AB193" s="121" t="s">
        <v>3377</v>
      </c>
      <c r="AC193" s="117" t="e">
        <f>INDEX(Exported!$1:$1048576,MATCH($A193,Exported!$D:$D,0),MATCH(AC$1,Exported!$1:$1,0))</f>
        <v>#N/A</v>
      </c>
    </row>
    <row r="194" spans="1:29" s="111" customFormat="1" ht="14.25" hidden="1" customHeight="1" x14ac:dyDescent="0.25">
      <c r="A194" s="104">
        <v>10017873590</v>
      </c>
      <c r="B194" s="105" t="str">
        <f>INDEX(Exported!$1:$1048576,MATCH($A194,Exported!E:E,0),MATCH(B$1,Exported!$1:$1,0))</f>
        <v>سلفون لبه چسب دار شفاف | 45*58 عمودی | بسته 1 کیلویی</v>
      </c>
      <c r="C194" s="106">
        <v>10017873420</v>
      </c>
      <c r="D194" s="107">
        <f>VLOOKUP(C194,PriceRelations!A:D,4,FALSE)</f>
        <v>800000</v>
      </c>
      <c r="E194" s="108">
        <v>1</v>
      </c>
      <c r="F194" s="109"/>
      <c r="G194" s="183">
        <v>1</v>
      </c>
      <c r="H194" s="111" t="s">
        <v>93</v>
      </c>
      <c r="I194" s="110">
        <f t="shared" si="7"/>
        <v>800000</v>
      </c>
      <c r="J194" s="112">
        <v>1</v>
      </c>
      <c r="K194" s="113"/>
      <c r="L194" s="113"/>
      <c r="M194" s="154">
        <v>0.3</v>
      </c>
      <c r="N194" s="148" t="str">
        <f>INDEX(Exported!$1:$1048576,MATCH($A194,Exported!E:E,0),MATCH(N$1,Exported!$1:$1,0))</f>
        <v>1040000</v>
      </c>
      <c r="O194" s="114">
        <f t="shared" si="8"/>
        <v>1040000</v>
      </c>
      <c r="P194" s="115">
        <f t="shared" si="10"/>
        <v>1</v>
      </c>
      <c r="Q194" s="116" t="e">
        <f>INDEX(Exported!$1:$1048576,MATCH($A194,Exported!$D:$D,0),MATCH(Q$1,Exported!$1:$1,0))</f>
        <v>#N/A</v>
      </c>
      <c r="R194" s="117" t="e">
        <f>INDEX(Exported!$1:$1048576,MATCH($A194,Exported!$D:$D,0),MATCH(R$1,Exported!$1:$1,0))</f>
        <v>#N/A</v>
      </c>
      <c r="S194" s="117" t="e">
        <f>INDEX(Exported!$1:$1048576,MATCH($A194,Exported!$D:$D,0),MATCH(S$1,Exported!$1:$1,0))</f>
        <v>#N/A</v>
      </c>
      <c r="T194" s="117" t="e">
        <f>INDEX(Exported!$1:$1048576,MATCH($A194,Exported!$D:$D,0),MATCH(T$1,Exported!$1:$1,0))</f>
        <v>#N/A</v>
      </c>
      <c r="U194" s="117" t="e">
        <f>INDEX(Exported!$1:$1048576,MATCH($A194,Exported!$D:$D,0),MATCH(U$1,Exported!$1:$1,0))</f>
        <v>#N/A</v>
      </c>
      <c r="V194" s="117" t="e">
        <f>INDEX(Exported!$1:$1048576,MATCH($A194,Exported!$D:$D,0),MATCH(V$1,Exported!$1:$1,0))</f>
        <v>#N/A</v>
      </c>
      <c r="W194" s="117" t="e">
        <f>INDEX(Exported!$1:$1048576,MATCH($A194,Exported!$D:$D,0),MATCH(W$1,Exported!$1:$1,0))</f>
        <v>#N/A</v>
      </c>
      <c r="X194" s="118"/>
      <c r="Y194" s="119" t="e">
        <f>INDEX(Exported!$1:$1048576,MATCH($A194,Exported!$D:$D,0),MATCH(Y$1,Exported!$1:$1,0))</f>
        <v>#N/A</v>
      </c>
      <c r="Z194" s="120"/>
      <c r="AA194" s="121"/>
      <c r="AB194" s="121" t="s">
        <v>3377</v>
      </c>
      <c r="AC194" s="117" t="e">
        <f>INDEX(Exported!$1:$1048576,MATCH($A194,Exported!$D:$D,0),MATCH(AC$1,Exported!$1:$1,0))</f>
        <v>#N/A</v>
      </c>
    </row>
    <row r="195" spans="1:29" s="111" customFormat="1" ht="14.25" hidden="1" customHeight="1" x14ac:dyDescent="0.25">
      <c r="A195" s="104">
        <v>10017869680</v>
      </c>
      <c r="B195" s="105" t="str">
        <f>INDEX(Exported!$1:$1048576,MATCH($A195,Exported!E:E,0),MATCH(B$1,Exported!$1:$1,0))</f>
        <v>سلفون لبه چسب دار شفاف | 21.5 * 30 سانت (سایز A4) | بسته 100 عددی</v>
      </c>
      <c r="C195" s="106">
        <v>10017873390</v>
      </c>
      <c r="D195" s="107">
        <f>VLOOKUP(C195,PriceRelations!A:D,4,FALSE)</f>
        <v>810000</v>
      </c>
      <c r="E195" s="108">
        <v>0.5</v>
      </c>
      <c r="F195" s="109"/>
      <c r="G195" s="183">
        <v>1</v>
      </c>
      <c r="H195" s="111" t="s">
        <v>93</v>
      </c>
      <c r="I195" s="110">
        <f t="shared" ref="I195:I264" si="11">D195*E195</f>
        <v>405000</v>
      </c>
      <c r="J195" s="112">
        <f>100/190</f>
        <v>0.52631578947368418</v>
      </c>
      <c r="K195" s="113"/>
      <c r="L195" s="113"/>
      <c r="M195" s="154">
        <v>0.3</v>
      </c>
      <c r="N195" s="148" t="str">
        <f>INDEX(Exported!$1:$1048576,MATCH($A195,Exported!E:E,0),MATCH(N$1,Exported!$1:$1,0))</f>
        <v>526500</v>
      </c>
      <c r="O195" s="114">
        <f t="shared" ref="O195:O258" si="12">IF(I195*(1+M195)&gt;2500000,_xlfn.CEILING.MATH(I195*(1+M195),5000),IF(I195*(1+M195)&gt;1500000,_xlfn.CEILING.MATH(I195*(1+M195),1000),_xlfn.CEILING.MATH(I195*(1+M195),500)))</f>
        <v>526500</v>
      </c>
      <c r="P195" s="115">
        <f>O195/N195</f>
        <v>1</v>
      </c>
      <c r="Q195" s="116" t="e">
        <f>INDEX(Exported!$1:$1048576,MATCH($A195,Exported!$D:$D,0),MATCH(Q$1,Exported!$1:$1,0))</f>
        <v>#N/A</v>
      </c>
      <c r="R195" s="117" t="e">
        <f>INDEX(Exported!$1:$1048576,MATCH($A195,Exported!$D:$D,0),MATCH(R$1,Exported!$1:$1,0))</f>
        <v>#N/A</v>
      </c>
      <c r="S195" s="117" t="e">
        <f>INDEX(Exported!$1:$1048576,MATCH($A195,Exported!$D:$D,0),MATCH(S$1,Exported!$1:$1,0))</f>
        <v>#N/A</v>
      </c>
      <c r="T195" s="117" t="e">
        <f>INDEX(Exported!$1:$1048576,MATCH($A195,Exported!$D:$D,0),MATCH(T$1,Exported!$1:$1,0))</f>
        <v>#N/A</v>
      </c>
      <c r="U195" s="117" t="e">
        <f>INDEX(Exported!$1:$1048576,MATCH($A195,Exported!$D:$D,0),MATCH(U$1,Exported!$1:$1,0))</f>
        <v>#N/A</v>
      </c>
      <c r="V195" s="117" t="e">
        <f>INDEX(Exported!$1:$1048576,MATCH($A195,Exported!$D:$D,0),MATCH(V$1,Exported!$1:$1,0))</f>
        <v>#N/A</v>
      </c>
      <c r="W195" s="117" t="e">
        <f>INDEX(Exported!$1:$1048576,MATCH($A195,Exported!$D:$D,0),MATCH(W$1,Exported!$1:$1,0))</f>
        <v>#N/A</v>
      </c>
      <c r="X195" s="118"/>
      <c r="Y195" s="119" t="e">
        <f>INDEX(Exported!$1:$1048576,MATCH($A195,Exported!$D:$D,0),MATCH(Y$1,Exported!$1:$1,0))</f>
        <v>#N/A</v>
      </c>
      <c r="Z195" s="120"/>
      <c r="AA195" s="121"/>
      <c r="AB195" s="121" t="s">
        <v>3377</v>
      </c>
      <c r="AC195" s="117"/>
    </row>
    <row r="196" spans="1:29" s="93" customFormat="1" ht="14.25" hidden="1" customHeight="1" x14ac:dyDescent="0.25">
      <c r="A196" s="86">
        <v>10017873769</v>
      </c>
      <c r="B196" s="87" t="str">
        <f>INDEX(Exported!$1:$1048576,MATCH($A196,Exported!E:E,0),MATCH(B$1,Exported!$1:$1,0))</f>
        <v>کیسه سلفون رگالی (آویز دار) شفاف | 10 * 15 | بسته 1 کیلویی</v>
      </c>
      <c r="C196" s="88">
        <v>10017873769</v>
      </c>
      <c r="D196" s="89">
        <f>VLOOKUP(C196,PriceRelations!A:D,4,FALSE)</f>
        <v>1550000</v>
      </c>
      <c r="E196" s="220">
        <v>1</v>
      </c>
      <c r="F196" s="23"/>
      <c r="G196" s="182">
        <v>1</v>
      </c>
      <c r="H196" s="93" t="s">
        <v>93</v>
      </c>
      <c r="I196" s="92">
        <f t="shared" si="11"/>
        <v>1550000</v>
      </c>
      <c r="J196" s="94">
        <v>1</v>
      </c>
      <c r="K196" s="95"/>
      <c r="L196" s="95"/>
      <c r="M196" s="153">
        <v>0.3</v>
      </c>
      <c r="N196" s="147" t="str">
        <f>INDEX(Exported!$1:$1048576,MATCH($A196,Exported!E:E,0),MATCH(N$1,Exported!$1:$1,0))</f>
        <v>1885000</v>
      </c>
      <c r="O196" s="96">
        <f t="shared" si="12"/>
        <v>2015000</v>
      </c>
      <c r="P196" s="97">
        <f t="shared" ref="P196:P206" si="13">O196/N196</f>
        <v>1.0689655172413792</v>
      </c>
      <c r="Q196" s="98" t="e">
        <f>INDEX(Exported!$1:$1048576,MATCH($A196,Exported!$D:$D,0),MATCH(Q$1,Exported!$1:$1,0))</f>
        <v>#N/A</v>
      </c>
      <c r="R196" s="99" t="e">
        <f>INDEX(Exported!$1:$1048576,MATCH($A196,Exported!$D:$D,0),MATCH(R$1,Exported!$1:$1,0))</f>
        <v>#N/A</v>
      </c>
      <c r="S196" s="99" t="e">
        <f>INDEX(Exported!$1:$1048576,MATCH($A196,Exported!$D:$D,0),MATCH(S$1,Exported!$1:$1,0))</f>
        <v>#N/A</v>
      </c>
      <c r="T196" s="99" t="e">
        <f>INDEX(Exported!$1:$1048576,MATCH($A196,Exported!$D:$D,0),MATCH(T$1,Exported!$1:$1,0))</f>
        <v>#N/A</v>
      </c>
      <c r="U196" s="99" t="e">
        <f>INDEX(Exported!$1:$1048576,MATCH($A196,Exported!$D:$D,0),MATCH(U$1,Exported!$1:$1,0))</f>
        <v>#N/A</v>
      </c>
      <c r="V196" s="99" t="e">
        <f>INDEX(Exported!$1:$1048576,MATCH($A196,Exported!$D:$D,0),MATCH(V$1,Exported!$1:$1,0))</f>
        <v>#N/A</v>
      </c>
      <c r="W196" s="99" t="e">
        <f>INDEX(Exported!$1:$1048576,MATCH($A196,Exported!$D:$D,0),MATCH(W$1,Exported!$1:$1,0))</f>
        <v>#N/A</v>
      </c>
      <c r="X196" s="100"/>
      <c r="Y196" s="101" t="e">
        <f>INDEX(Exported!$1:$1048576,MATCH($A196,Exported!$D:$D,0),MATCH(Y$1,Exported!$1:$1,0))</f>
        <v>#N/A</v>
      </c>
      <c r="Z196" s="102"/>
      <c r="AA196" s="103"/>
      <c r="AB196" s="103" t="s">
        <v>3377</v>
      </c>
      <c r="AC196" s="99" t="e">
        <f>INDEX(Exported!$1:$1048576,MATCH($A196,Exported!$D:$D,0),MATCH(AC$1,Exported!$1:$1,0))</f>
        <v>#N/A</v>
      </c>
    </row>
    <row r="197" spans="1:29" s="111" customFormat="1" ht="14.25" hidden="1" customHeight="1" x14ac:dyDescent="0.25">
      <c r="A197" s="104">
        <v>10017878594</v>
      </c>
      <c r="B197" s="105" t="str">
        <f>INDEX(Exported!$1:$1048576,MATCH($A197,Exported!E:E,0),MATCH(B$1,Exported!$1:$1,0))</f>
        <v>کیسه سلفون رگالی (آویز دار) شفاف | 10 * 20 | بسته 1 کیلویی</v>
      </c>
      <c r="C197" s="106">
        <v>10017873769</v>
      </c>
      <c r="D197" s="107">
        <f>VLOOKUP(C197,PriceRelations!A:D,4,FALSE)</f>
        <v>1550000</v>
      </c>
      <c r="E197" s="221">
        <v>0.98148148148148151</v>
      </c>
      <c r="F197" s="34"/>
      <c r="G197" s="183">
        <v>1</v>
      </c>
      <c r="H197" s="111" t="s">
        <v>93</v>
      </c>
      <c r="I197" s="110">
        <f t="shared" si="11"/>
        <v>1521296.2962962964</v>
      </c>
      <c r="J197" s="112">
        <v>1</v>
      </c>
      <c r="K197" s="113"/>
      <c r="L197" s="113"/>
      <c r="M197" s="154">
        <v>0.3</v>
      </c>
      <c r="N197" s="148" t="str">
        <f>INDEX(Exported!$1:$1048576,MATCH($A197,Exported!E:E,0),MATCH(N$1,Exported!$1:$1,0))</f>
        <v>1851000</v>
      </c>
      <c r="O197" s="114">
        <f t="shared" si="12"/>
        <v>1978000</v>
      </c>
      <c r="P197" s="115">
        <f t="shared" si="13"/>
        <v>1.0686115613182063</v>
      </c>
      <c r="Q197" s="116" t="e">
        <f>INDEX(Exported!$1:$1048576,MATCH($A197,Exported!$D:$D,0),MATCH(Q$1,Exported!$1:$1,0))</f>
        <v>#N/A</v>
      </c>
      <c r="R197" s="117" t="e">
        <f>INDEX(Exported!$1:$1048576,MATCH($A197,Exported!$D:$D,0),MATCH(R$1,Exported!$1:$1,0))</f>
        <v>#N/A</v>
      </c>
      <c r="S197" s="117" t="e">
        <f>INDEX(Exported!$1:$1048576,MATCH($A197,Exported!$D:$D,0),MATCH(S$1,Exported!$1:$1,0))</f>
        <v>#N/A</v>
      </c>
      <c r="T197" s="117" t="e">
        <f>INDEX(Exported!$1:$1048576,MATCH($A197,Exported!$D:$D,0),MATCH(T$1,Exported!$1:$1,0))</f>
        <v>#N/A</v>
      </c>
      <c r="U197" s="117" t="e">
        <f>INDEX(Exported!$1:$1048576,MATCH($A197,Exported!$D:$D,0),MATCH(U$1,Exported!$1:$1,0))</f>
        <v>#N/A</v>
      </c>
      <c r="V197" s="117" t="e">
        <f>INDEX(Exported!$1:$1048576,MATCH($A197,Exported!$D:$D,0),MATCH(V$1,Exported!$1:$1,0))</f>
        <v>#N/A</v>
      </c>
      <c r="W197" s="117" t="e">
        <f>INDEX(Exported!$1:$1048576,MATCH($A197,Exported!$D:$D,0),MATCH(W$1,Exported!$1:$1,0))</f>
        <v>#N/A</v>
      </c>
      <c r="X197" s="118"/>
      <c r="Y197" s="119" t="e">
        <f>INDEX(Exported!$1:$1048576,MATCH($A197,Exported!$D:$D,0),MATCH(Y$1,Exported!$1:$1,0))</f>
        <v>#N/A</v>
      </c>
      <c r="Z197" s="120"/>
      <c r="AA197" s="121"/>
      <c r="AB197" s="121" t="s">
        <v>3377</v>
      </c>
      <c r="AC197" s="117" t="e">
        <f>INDEX(Exported!$1:$1048576,MATCH($A197,Exported!$D:$D,0),MATCH(AC$1,Exported!$1:$1,0))</f>
        <v>#N/A</v>
      </c>
    </row>
    <row r="198" spans="1:29" s="111" customFormat="1" ht="14.25" hidden="1" customHeight="1" x14ac:dyDescent="0.25">
      <c r="A198" s="104">
        <v>10017874069</v>
      </c>
      <c r="B198" s="105" t="str">
        <f>INDEX(Exported!$1:$1048576,MATCH($A198,Exported!E:E,0),MATCH(B$1,Exported!$1:$1,0))</f>
        <v>کیسه سلفون رگالی (آویز دار) شفاف | 15 * 20 | بسته 1 کیلویی</v>
      </c>
      <c r="C198" s="106">
        <v>10017873769</v>
      </c>
      <c r="D198" s="107">
        <f>VLOOKUP(C198,PriceRelations!A:D,4,FALSE)</f>
        <v>1550000</v>
      </c>
      <c r="E198" s="221">
        <v>0.90740740740740744</v>
      </c>
      <c r="F198" s="34"/>
      <c r="G198" s="183">
        <v>1</v>
      </c>
      <c r="H198" s="111" t="s">
        <v>93</v>
      </c>
      <c r="I198" s="110">
        <f t="shared" si="11"/>
        <v>1406481.4814814816</v>
      </c>
      <c r="J198" s="112">
        <v>1</v>
      </c>
      <c r="K198" s="113"/>
      <c r="L198" s="113"/>
      <c r="M198" s="154">
        <v>0.3</v>
      </c>
      <c r="N198" s="148" t="str">
        <f>INDEX(Exported!$1:$1048576,MATCH($A198,Exported!E:E,0),MATCH(N$1,Exported!$1:$1,0))</f>
        <v>1711000</v>
      </c>
      <c r="O198" s="114">
        <f t="shared" si="12"/>
        <v>1829000</v>
      </c>
      <c r="P198" s="115">
        <f t="shared" si="13"/>
        <v>1.0689655172413792</v>
      </c>
      <c r="Q198" s="116" t="e">
        <f>INDEX(Exported!$1:$1048576,MATCH($A198,Exported!$D:$D,0),MATCH(Q$1,Exported!$1:$1,0))</f>
        <v>#N/A</v>
      </c>
      <c r="R198" s="117" t="e">
        <f>INDEX(Exported!$1:$1048576,MATCH($A198,Exported!$D:$D,0),MATCH(R$1,Exported!$1:$1,0))</f>
        <v>#N/A</v>
      </c>
      <c r="S198" s="117" t="e">
        <f>INDEX(Exported!$1:$1048576,MATCH($A198,Exported!$D:$D,0),MATCH(S$1,Exported!$1:$1,0))</f>
        <v>#N/A</v>
      </c>
      <c r="T198" s="117" t="e">
        <f>INDEX(Exported!$1:$1048576,MATCH($A198,Exported!$D:$D,0),MATCH(T$1,Exported!$1:$1,0))</f>
        <v>#N/A</v>
      </c>
      <c r="U198" s="117" t="e">
        <f>INDEX(Exported!$1:$1048576,MATCH($A198,Exported!$D:$D,0),MATCH(U$1,Exported!$1:$1,0))</f>
        <v>#N/A</v>
      </c>
      <c r="V198" s="117" t="e">
        <f>INDEX(Exported!$1:$1048576,MATCH($A198,Exported!$D:$D,0),MATCH(V$1,Exported!$1:$1,0))</f>
        <v>#N/A</v>
      </c>
      <c r="W198" s="117" t="e">
        <f>INDEX(Exported!$1:$1048576,MATCH($A198,Exported!$D:$D,0),MATCH(W$1,Exported!$1:$1,0))</f>
        <v>#N/A</v>
      </c>
      <c r="X198" s="118"/>
      <c r="Y198" s="119" t="e">
        <f>INDEX(Exported!$1:$1048576,MATCH($A198,Exported!$D:$D,0),MATCH(Y$1,Exported!$1:$1,0))</f>
        <v>#N/A</v>
      </c>
      <c r="Z198" s="120"/>
      <c r="AA198" s="121"/>
      <c r="AB198" s="121" t="s">
        <v>3377</v>
      </c>
      <c r="AC198" s="117" t="e">
        <f>INDEX(Exported!$1:$1048576,MATCH($A198,Exported!$D:$D,0),MATCH(AC$1,Exported!$1:$1,0))</f>
        <v>#N/A</v>
      </c>
    </row>
    <row r="199" spans="1:29" s="111" customFormat="1" ht="14.25" hidden="1" customHeight="1" x14ac:dyDescent="0.25">
      <c r="A199" s="104">
        <v>10017878601</v>
      </c>
      <c r="B199" s="105" t="str">
        <f>INDEX(Exported!$1:$1048576,MATCH($A199,Exported!E:E,0),MATCH(B$1,Exported!$1:$1,0))</f>
        <v>کیسه سلفون رگالی (آویز دار) شفاف | 15 * 25 | بسته 1 کیلویی</v>
      </c>
      <c r="C199" s="106">
        <v>10017873769</v>
      </c>
      <c r="D199" s="107">
        <f>VLOOKUP(C199,PriceRelations!A:D,4,FALSE)</f>
        <v>1550000</v>
      </c>
      <c r="E199" s="221">
        <v>0.83333333333333337</v>
      </c>
      <c r="F199" s="34"/>
      <c r="G199" s="183">
        <v>1</v>
      </c>
      <c r="H199" s="111" t="s">
        <v>93</v>
      </c>
      <c r="I199" s="110">
        <f t="shared" si="11"/>
        <v>1291666.6666666667</v>
      </c>
      <c r="J199" s="112">
        <v>1</v>
      </c>
      <c r="K199" s="113"/>
      <c r="L199" s="113"/>
      <c r="M199" s="154">
        <v>0.3</v>
      </c>
      <c r="N199" s="148" t="str">
        <f>INDEX(Exported!$1:$1048576,MATCH($A199,Exported!E:E,0),MATCH(N$1,Exported!$1:$1,0))</f>
        <v>1571000</v>
      </c>
      <c r="O199" s="114">
        <f t="shared" si="12"/>
        <v>1680000</v>
      </c>
      <c r="P199" s="115">
        <f t="shared" si="13"/>
        <v>1.0693825588796944</v>
      </c>
      <c r="Q199" s="116" t="e">
        <f>INDEX(Exported!$1:$1048576,MATCH($A199,Exported!$D:$D,0),MATCH(Q$1,Exported!$1:$1,0))</f>
        <v>#N/A</v>
      </c>
      <c r="R199" s="117" t="e">
        <f>INDEX(Exported!$1:$1048576,MATCH($A199,Exported!$D:$D,0),MATCH(R$1,Exported!$1:$1,0))</f>
        <v>#N/A</v>
      </c>
      <c r="S199" s="117" t="e">
        <f>INDEX(Exported!$1:$1048576,MATCH($A199,Exported!$D:$D,0),MATCH(S$1,Exported!$1:$1,0))</f>
        <v>#N/A</v>
      </c>
      <c r="T199" s="117" t="e">
        <f>INDEX(Exported!$1:$1048576,MATCH($A199,Exported!$D:$D,0),MATCH(T$1,Exported!$1:$1,0))</f>
        <v>#N/A</v>
      </c>
      <c r="U199" s="117" t="e">
        <f>INDEX(Exported!$1:$1048576,MATCH($A199,Exported!$D:$D,0),MATCH(U$1,Exported!$1:$1,0))</f>
        <v>#N/A</v>
      </c>
      <c r="V199" s="117" t="e">
        <f>INDEX(Exported!$1:$1048576,MATCH($A199,Exported!$D:$D,0),MATCH(V$1,Exported!$1:$1,0))</f>
        <v>#N/A</v>
      </c>
      <c r="W199" s="117" t="e">
        <f>INDEX(Exported!$1:$1048576,MATCH($A199,Exported!$D:$D,0),MATCH(W$1,Exported!$1:$1,0))</f>
        <v>#N/A</v>
      </c>
      <c r="X199" s="118"/>
      <c r="Y199" s="119" t="e">
        <f>INDEX(Exported!$1:$1048576,MATCH($A199,Exported!$D:$D,0),MATCH(Y$1,Exported!$1:$1,0))</f>
        <v>#N/A</v>
      </c>
      <c r="Z199" s="120"/>
      <c r="AA199" s="121"/>
      <c r="AB199" s="121" t="s">
        <v>3377</v>
      </c>
      <c r="AC199" s="117" t="e">
        <f>INDEX(Exported!$1:$1048576,MATCH($A199,Exported!$D:$D,0),MATCH(AC$1,Exported!$1:$1,0))</f>
        <v>#N/A</v>
      </c>
    </row>
    <row r="200" spans="1:29" s="111" customFormat="1" ht="14.25" hidden="1" customHeight="1" x14ac:dyDescent="0.25">
      <c r="A200" s="104">
        <v>10017874219</v>
      </c>
      <c r="B200" s="105" t="str">
        <f>INDEX(Exported!$1:$1048576,MATCH($A200,Exported!E:E,0),MATCH(B$1,Exported!$1:$1,0))</f>
        <v>کیسه سلفون رگالی (آویز دار) شفاف | 18 * 25 | بسته 1 کیلویی</v>
      </c>
      <c r="C200" s="106">
        <v>10017873769</v>
      </c>
      <c r="D200" s="107">
        <f>VLOOKUP(C200,PriceRelations!A:D,4,FALSE)</f>
        <v>1550000</v>
      </c>
      <c r="E200" s="221">
        <v>0.79629629629629628</v>
      </c>
      <c r="F200" s="34"/>
      <c r="G200" s="183">
        <v>1</v>
      </c>
      <c r="H200" s="111" t="s">
        <v>93</v>
      </c>
      <c r="I200" s="110">
        <f t="shared" si="11"/>
        <v>1234259.2592592593</v>
      </c>
      <c r="J200" s="112">
        <v>1</v>
      </c>
      <c r="K200" s="113"/>
      <c r="L200" s="113"/>
      <c r="M200" s="154">
        <v>0.3</v>
      </c>
      <c r="N200" s="148" t="str">
        <f>INDEX(Exported!$1:$1048576,MATCH($A200,Exported!E:E,0),MATCH(N$1,Exported!$1:$1,0))</f>
        <v>1502000</v>
      </c>
      <c r="O200" s="114">
        <f t="shared" si="12"/>
        <v>1605000</v>
      </c>
      <c r="P200" s="115">
        <f t="shared" si="13"/>
        <v>1.0685752330226366</v>
      </c>
      <c r="Q200" s="116" t="e">
        <f>INDEX(Exported!$1:$1048576,MATCH($A200,Exported!$D:$D,0),MATCH(Q$1,Exported!$1:$1,0))</f>
        <v>#N/A</v>
      </c>
      <c r="R200" s="117" t="e">
        <f>INDEX(Exported!$1:$1048576,MATCH($A200,Exported!$D:$D,0),MATCH(R$1,Exported!$1:$1,0))</f>
        <v>#N/A</v>
      </c>
      <c r="S200" s="117" t="e">
        <f>INDEX(Exported!$1:$1048576,MATCH($A200,Exported!$D:$D,0),MATCH(S$1,Exported!$1:$1,0))</f>
        <v>#N/A</v>
      </c>
      <c r="T200" s="117" t="e">
        <f>INDEX(Exported!$1:$1048576,MATCH($A200,Exported!$D:$D,0),MATCH(T$1,Exported!$1:$1,0))</f>
        <v>#N/A</v>
      </c>
      <c r="U200" s="117" t="e">
        <f>INDEX(Exported!$1:$1048576,MATCH($A200,Exported!$D:$D,0),MATCH(U$1,Exported!$1:$1,0))</f>
        <v>#N/A</v>
      </c>
      <c r="V200" s="117" t="e">
        <f>INDEX(Exported!$1:$1048576,MATCH($A200,Exported!$D:$D,0),MATCH(V$1,Exported!$1:$1,0))</f>
        <v>#N/A</v>
      </c>
      <c r="W200" s="117" t="e">
        <f>INDEX(Exported!$1:$1048576,MATCH($A200,Exported!$D:$D,0),MATCH(W$1,Exported!$1:$1,0))</f>
        <v>#N/A</v>
      </c>
      <c r="X200" s="118"/>
      <c r="Y200" s="119" t="e">
        <f>INDEX(Exported!$1:$1048576,MATCH($A200,Exported!$D:$D,0),MATCH(Y$1,Exported!$1:$1,0))</f>
        <v>#N/A</v>
      </c>
      <c r="Z200" s="120"/>
      <c r="AA200" s="121"/>
      <c r="AB200" s="121" t="s">
        <v>3377</v>
      </c>
      <c r="AC200" s="117" t="e">
        <f>INDEX(Exported!$1:$1048576,MATCH($A200,Exported!$D:$D,0),MATCH(AC$1,Exported!$1:$1,0))</f>
        <v>#N/A</v>
      </c>
    </row>
    <row r="201" spans="1:29" s="111" customFormat="1" ht="14.25" hidden="1" customHeight="1" x14ac:dyDescent="0.25">
      <c r="A201" s="104">
        <v>10017874519</v>
      </c>
      <c r="B201" s="105" t="str">
        <f>INDEX(Exported!$1:$1048576,MATCH($A201,Exported!E:E,0),MATCH(B$1,Exported!$1:$1,0))</f>
        <v>کیسه سلفون رگالی (آویز دار) شفاف | 20 * 25 | بسته 1 کیلویی</v>
      </c>
      <c r="C201" s="106">
        <v>10017873769</v>
      </c>
      <c r="D201" s="107">
        <f>VLOOKUP(C201,PriceRelations!A:D,4,FALSE)</f>
        <v>1550000</v>
      </c>
      <c r="E201" s="221">
        <v>0.79629629629629628</v>
      </c>
      <c r="F201" s="34"/>
      <c r="G201" s="183">
        <v>1</v>
      </c>
      <c r="H201" s="111" t="s">
        <v>93</v>
      </c>
      <c r="I201" s="110">
        <f t="shared" si="11"/>
        <v>1234259.2592592593</v>
      </c>
      <c r="J201" s="112">
        <v>1</v>
      </c>
      <c r="K201" s="113"/>
      <c r="L201" s="113"/>
      <c r="M201" s="154">
        <v>0.3</v>
      </c>
      <c r="N201" s="148" t="str">
        <f>INDEX(Exported!$1:$1048576,MATCH($A201,Exported!E:E,0),MATCH(N$1,Exported!$1:$1,0))</f>
        <v>1502000</v>
      </c>
      <c r="O201" s="114">
        <f t="shared" si="12"/>
        <v>1605000</v>
      </c>
      <c r="P201" s="115">
        <f t="shared" si="13"/>
        <v>1.0685752330226366</v>
      </c>
      <c r="Q201" s="116" t="e">
        <f>INDEX(Exported!$1:$1048576,MATCH($A201,Exported!$D:$D,0),MATCH(Q$1,Exported!$1:$1,0))</f>
        <v>#N/A</v>
      </c>
      <c r="R201" s="117" t="e">
        <f>INDEX(Exported!$1:$1048576,MATCH($A201,Exported!$D:$D,0),MATCH(R$1,Exported!$1:$1,0))</f>
        <v>#N/A</v>
      </c>
      <c r="S201" s="117" t="e">
        <f>INDEX(Exported!$1:$1048576,MATCH($A201,Exported!$D:$D,0),MATCH(S$1,Exported!$1:$1,0))</f>
        <v>#N/A</v>
      </c>
      <c r="T201" s="117" t="e">
        <f>INDEX(Exported!$1:$1048576,MATCH($A201,Exported!$D:$D,0),MATCH(T$1,Exported!$1:$1,0))</f>
        <v>#N/A</v>
      </c>
      <c r="U201" s="117" t="e">
        <f>INDEX(Exported!$1:$1048576,MATCH($A201,Exported!$D:$D,0),MATCH(U$1,Exported!$1:$1,0))</f>
        <v>#N/A</v>
      </c>
      <c r="V201" s="117" t="e">
        <f>INDEX(Exported!$1:$1048576,MATCH($A201,Exported!$D:$D,0),MATCH(V$1,Exported!$1:$1,0))</f>
        <v>#N/A</v>
      </c>
      <c r="W201" s="117" t="e">
        <f>INDEX(Exported!$1:$1048576,MATCH($A201,Exported!$D:$D,0),MATCH(W$1,Exported!$1:$1,0))</f>
        <v>#N/A</v>
      </c>
      <c r="X201" s="118"/>
      <c r="Y201" s="119" t="e">
        <f>INDEX(Exported!$1:$1048576,MATCH($A201,Exported!$D:$D,0),MATCH(Y$1,Exported!$1:$1,0))</f>
        <v>#N/A</v>
      </c>
      <c r="Z201" s="120"/>
      <c r="AA201" s="121"/>
      <c r="AB201" s="121" t="s">
        <v>3377</v>
      </c>
      <c r="AC201" s="117" t="e">
        <f>INDEX(Exported!$1:$1048576,MATCH($A201,Exported!$D:$D,0),MATCH(AC$1,Exported!$1:$1,0))</f>
        <v>#N/A</v>
      </c>
    </row>
    <row r="202" spans="1:29" s="111" customFormat="1" ht="14.25" hidden="1" customHeight="1" x14ac:dyDescent="0.25">
      <c r="A202" s="104">
        <v>10017878596</v>
      </c>
      <c r="B202" s="105" t="str">
        <f>INDEX(Exported!$1:$1048576,MATCH($A202,Exported!E:E,0),MATCH(B$1,Exported!$1:$1,0))</f>
        <v>کیسه سلفون رگالی (آویز دار) شفاف | 20 * 25 | بسته 1 کیلویی</v>
      </c>
      <c r="C202" s="106">
        <v>10017873769</v>
      </c>
      <c r="D202" s="107">
        <f>VLOOKUP(C202,PriceRelations!A:D,4,FALSE)</f>
        <v>1550000</v>
      </c>
      <c r="E202" s="221">
        <v>0.79629629629629628</v>
      </c>
      <c r="F202" s="34"/>
      <c r="G202" s="183">
        <v>1</v>
      </c>
      <c r="H202" s="111" t="s">
        <v>93</v>
      </c>
      <c r="I202" s="110">
        <f t="shared" si="11"/>
        <v>1234259.2592592593</v>
      </c>
      <c r="J202" s="112">
        <v>1</v>
      </c>
      <c r="K202" s="113"/>
      <c r="L202" s="113"/>
      <c r="M202" s="154">
        <v>0.3</v>
      </c>
      <c r="N202" s="148" t="str">
        <f>INDEX(Exported!$1:$1048576,MATCH($A202,Exported!E:E,0),MATCH(N$1,Exported!$1:$1,0))</f>
        <v>1502000</v>
      </c>
      <c r="O202" s="114">
        <f t="shared" si="12"/>
        <v>1605000</v>
      </c>
      <c r="P202" s="115">
        <f t="shared" si="13"/>
        <v>1.0685752330226366</v>
      </c>
      <c r="Q202" s="116" t="e">
        <f>INDEX(Exported!$1:$1048576,MATCH($A202,Exported!$D:$D,0),MATCH(Q$1,Exported!$1:$1,0))</f>
        <v>#N/A</v>
      </c>
      <c r="R202" s="117" t="e">
        <f>INDEX(Exported!$1:$1048576,MATCH($A202,Exported!$D:$D,0),MATCH(R$1,Exported!$1:$1,0))</f>
        <v>#N/A</v>
      </c>
      <c r="S202" s="117" t="e">
        <f>INDEX(Exported!$1:$1048576,MATCH($A202,Exported!$D:$D,0),MATCH(S$1,Exported!$1:$1,0))</f>
        <v>#N/A</v>
      </c>
      <c r="T202" s="117" t="e">
        <f>INDEX(Exported!$1:$1048576,MATCH($A202,Exported!$D:$D,0),MATCH(T$1,Exported!$1:$1,0))</f>
        <v>#N/A</v>
      </c>
      <c r="U202" s="117" t="e">
        <f>INDEX(Exported!$1:$1048576,MATCH($A202,Exported!$D:$D,0),MATCH(U$1,Exported!$1:$1,0))</f>
        <v>#N/A</v>
      </c>
      <c r="V202" s="117" t="e">
        <f>INDEX(Exported!$1:$1048576,MATCH($A202,Exported!$D:$D,0),MATCH(V$1,Exported!$1:$1,0))</f>
        <v>#N/A</v>
      </c>
      <c r="W202" s="117" t="e">
        <f>INDEX(Exported!$1:$1048576,MATCH($A202,Exported!$D:$D,0),MATCH(W$1,Exported!$1:$1,0))</f>
        <v>#N/A</v>
      </c>
      <c r="X202" s="118"/>
      <c r="Y202" s="119" t="e">
        <f>INDEX(Exported!$1:$1048576,MATCH($A202,Exported!$D:$D,0),MATCH(Y$1,Exported!$1:$1,0))</f>
        <v>#N/A</v>
      </c>
      <c r="Z202" s="120"/>
      <c r="AA202" s="121"/>
      <c r="AB202" s="121" t="s">
        <v>3377</v>
      </c>
      <c r="AC202" s="117" t="e">
        <f>INDEX(Exported!$1:$1048576,MATCH($A202,Exported!$D:$D,0),MATCH(AC$1,Exported!$1:$1,0))</f>
        <v>#N/A</v>
      </c>
    </row>
    <row r="203" spans="1:29" s="111" customFormat="1" ht="14.25" hidden="1" customHeight="1" x14ac:dyDescent="0.25">
      <c r="A203" s="104">
        <v>10017878599</v>
      </c>
      <c r="B203" s="105" t="str">
        <f>INDEX(Exported!$1:$1048576,MATCH($A203,Exported!E:E,0),MATCH(B$1,Exported!$1:$1,0))</f>
        <v>کیسه سلفون رگالی (آویز دار) شفاف | 20 * 30 | بسته 1 کیلویی</v>
      </c>
      <c r="C203" s="106">
        <v>10017873769</v>
      </c>
      <c r="D203" s="107">
        <f>VLOOKUP(C203,PriceRelations!A:D,4,FALSE)</f>
        <v>1550000</v>
      </c>
      <c r="E203" s="221">
        <v>0.79629629629629628</v>
      </c>
      <c r="F203" s="34"/>
      <c r="G203" s="183">
        <v>1</v>
      </c>
      <c r="H203" s="111" t="s">
        <v>93</v>
      </c>
      <c r="I203" s="110">
        <f t="shared" si="11"/>
        <v>1234259.2592592593</v>
      </c>
      <c r="J203" s="112">
        <v>1</v>
      </c>
      <c r="K203" s="113"/>
      <c r="L203" s="113"/>
      <c r="M203" s="154">
        <v>0.3</v>
      </c>
      <c r="N203" s="148" t="str">
        <f>INDEX(Exported!$1:$1048576,MATCH($A203,Exported!E:E,0),MATCH(N$1,Exported!$1:$1,0))</f>
        <v>1502000</v>
      </c>
      <c r="O203" s="114">
        <f t="shared" si="12"/>
        <v>1605000</v>
      </c>
      <c r="P203" s="115">
        <f t="shared" si="13"/>
        <v>1.0685752330226366</v>
      </c>
      <c r="Q203" s="116" t="e">
        <f>INDEX(Exported!$1:$1048576,MATCH($A203,Exported!$D:$D,0),MATCH(Q$1,Exported!$1:$1,0))</f>
        <v>#N/A</v>
      </c>
      <c r="R203" s="117" t="e">
        <f>INDEX(Exported!$1:$1048576,MATCH($A203,Exported!$D:$D,0),MATCH(R$1,Exported!$1:$1,0))</f>
        <v>#N/A</v>
      </c>
      <c r="S203" s="117" t="e">
        <f>INDEX(Exported!$1:$1048576,MATCH($A203,Exported!$D:$D,0),MATCH(S$1,Exported!$1:$1,0))</f>
        <v>#N/A</v>
      </c>
      <c r="T203" s="117" t="e">
        <f>INDEX(Exported!$1:$1048576,MATCH($A203,Exported!$D:$D,0),MATCH(T$1,Exported!$1:$1,0))</f>
        <v>#N/A</v>
      </c>
      <c r="U203" s="117" t="e">
        <f>INDEX(Exported!$1:$1048576,MATCH($A203,Exported!$D:$D,0),MATCH(U$1,Exported!$1:$1,0))</f>
        <v>#N/A</v>
      </c>
      <c r="V203" s="117" t="e">
        <f>INDEX(Exported!$1:$1048576,MATCH($A203,Exported!$D:$D,0),MATCH(V$1,Exported!$1:$1,0))</f>
        <v>#N/A</v>
      </c>
      <c r="W203" s="117" t="e">
        <f>INDEX(Exported!$1:$1048576,MATCH($A203,Exported!$D:$D,0),MATCH(W$1,Exported!$1:$1,0))</f>
        <v>#N/A</v>
      </c>
      <c r="X203" s="118"/>
      <c r="Y203" s="119" t="e">
        <f>INDEX(Exported!$1:$1048576,MATCH($A203,Exported!$D:$D,0),MATCH(Y$1,Exported!$1:$1,0))</f>
        <v>#N/A</v>
      </c>
      <c r="Z203" s="120"/>
      <c r="AA203" s="121"/>
      <c r="AB203" s="121" t="s">
        <v>3377</v>
      </c>
      <c r="AC203" s="117" t="e">
        <f>INDEX(Exported!$1:$1048576,MATCH($A203,Exported!$D:$D,0),MATCH(AC$1,Exported!$1:$1,0))</f>
        <v>#N/A</v>
      </c>
    </row>
    <row r="204" spans="1:29" s="111" customFormat="1" ht="14.25" hidden="1" customHeight="1" x14ac:dyDescent="0.25">
      <c r="A204" s="104">
        <v>10017874669</v>
      </c>
      <c r="B204" s="105" t="str">
        <f>INDEX(Exported!$1:$1048576,MATCH($A204,Exported!E:E,0),MATCH(B$1,Exported!$1:$1,0))</f>
        <v>کیسه سلفون رگالی (آویز دار) شفاف | 21.5 * 30 | بسته 1 کیلویی</v>
      </c>
      <c r="C204" s="106">
        <v>10017873769</v>
      </c>
      <c r="D204" s="107">
        <f>VLOOKUP(C204,PriceRelations!A:D,4,FALSE)</f>
        <v>1550000</v>
      </c>
      <c r="E204" s="221">
        <v>0.79629629629629628</v>
      </c>
      <c r="F204" s="34"/>
      <c r="G204" s="183">
        <v>1</v>
      </c>
      <c r="H204" s="111" t="s">
        <v>93</v>
      </c>
      <c r="I204" s="110">
        <f t="shared" si="11"/>
        <v>1234259.2592592593</v>
      </c>
      <c r="J204" s="112">
        <v>1</v>
      </c>
      <c r="K204" s="113"/>
      <c r="L204" s="113"/>
      <c r="M204" s="154">
        <v>0.3</v>
      </c>
      <c r="N204" s="148" t="str">
        <f>INDEX(Exported!$1:$1048576,MATCH($A204,Exported!E:E,0),MATCH(N$1,Exported!$1:$1,0))</f>
        <v>1502000</v>
      </c>
      <c r="O204" s="114">
        <f t="shared" si="12"/>
        <v>1605000</v>
      </c>
      <c r="P204" s="115">
        <f t="shared" si="13"/>
        <v>1.0685752330226366</v>
      </c>
      <c r="Q204" s="116" t="e">
        <f>INDEX(Exported!$1:$1048576,MATCH($A204,Exported!$D:$D,0),MATCH(Q$1,Exported!$1:$1,0))</f>
        <v>#N/A</v>
      </c>
      <c r="R204" s="117" t="e">
        <f>INDEX(Exported!$1:$1048576,MATCH($A204,Exported!$D:$D,0),MATCH(R$1,Exported!$1:$1,0))</f>
        <v>#N/A</v>
      </c>
      <c r="S204" s="117" t="e">
        <f>INDEX(Exported!$1:$1048576,MATCH($A204,Exported!$D:$D,0),MATCH(S$1,Exported!$1:$1,0))</f>
        <v>#N/A</v>
      </c>
      <c r="T204" s="117" t="e">
        <f>INDEX(Exported!$1:$1048576,MATCH($A204,Exported!$D:$D,0),MATCH(T$1,Exported!$1:$1,0))</f>
        <v>#N/A</v>
      </c>
      <c r="U204" s="117" t="e">
        <f>INDEX(Exported!$1:$1048576,MATCH($A204,Exported!$D:$D,0),MATCH(U$1,Exported!$1:$1,0))</f>
        <v>#N/A</v>
      </c>
      <c r="V204" s="117" t="e">
        <f>INDEX(Exported!$1:$1048576,MATCH($A204,Exported!$D:$D,0),MATCH(V$1,Exported!$1:$1,0))</f>
        <v>#N/A</v>
      </c>
      <c r="W204" s="117" t="e">
        <f>INDEX(Exported!$1:$1048576,MATCH($A204,Exported!$D:$D,0),MATCH(W$1,Exported!$1:$1,0))</f>
        <v>#N/A</v>
      </c>
      <c r="X204" s="118"/>
      <c r="Y204" s="119" t="e">
        <f>INDEX(Exported!$1:$1048576,MATCH($A204,Exported!$D:$D,0),MATCH(Y$1,Exported!$1:$1,0))</f>
        <v>#N/A</v>
      </c>
      <c r="Z204" s="120"/>
      <c r="AA204" s="121"/>
      <c r="AB204" s="121" t="s">
        <v>3377</v>
      </c>
      <c r="AC204" s="117" t="e">
        <f>INDEX(Exported!$1:$1048576,MATCH($A204,Exported!$D:$D,0),MATCH(AC$1,Exported!$1:$1,0))</f>
        <v>#N/A</v>
      </c>
    </row>
    <row r="205" spans="1:29" s="111" customFormat="1" ht="14.25" hidden="1" customHeight="1" x14ac:dyDescent="0.25">
      <c r="A205" s="104">
        <v>10017874819</v>
      </c>
      <c r="B205" s="105" t="str">
        <f>INDEX(Exported!$1:$1048576,MATCH($A205,Exported!E:E,0),MATCH(B$1,Exported!$1:$1,0))</f>
        <v>کیسه سلفون رگالی (آویز دار) شفاف | 23 * 30 | بسته 1 کیلویی</v>
      </c>
      <c r="C205" s="106">
        <v>10017873769</v>
      </c>
      <c r="D205" s="107">
        <f>VLOOKUP(C205,PriceRelations!A:D,4,FALSE)</f>
        <v>1550000</v>
      </c>
      <c r="E205" s="221">
        <v>0.79629629629629628</v>
      </c>
      <c r="F205" s="34"/>
      <c r="G205" s="183">
        <v>1</v>
      </c>
      <c r="H205" s="111" t="s">
        <v>93</v>
      </c>
      <c r="I205" s="110">
        <f t="shared" si="11"/>
        <v>1234259.2592592593</v>
      </c>
      <c r="J205" s="112">
        <v>1</v>
      </c>
      <c r="K205" s="113"/>
      <c r="L205" s="113"/>
      <c r="M205" s="154">
        <v>0.3</v>
      </c>
      <c r="N205" s="148" t="str">
        <f>INDEX(Exported!$1:$1048576,MATCH($A205,Exported!E:E,0),MATCH(N$1,Exported!$1:$1,0))</f>
        <v>1502000</v>
      </c>
      <c r="O205" s="114">
        <f t="shared" si="12"/>
        <v>1605000</v>
      </c>
      <c r="P205" s="115">
        <f t="shared" si="13"/>
        <v>1.0685752330226366</v>
      </c>
      <c r="Q205" s="116" t="e">
        <f>INDEX(Exported!$1:$1048576,MATCH($A205,Exported!$D:$D,0),MATCH(Q$1,Exported!$1:$1,0))</f>
        <v>#N/A</v>
      </c>
      <c r="R205" s="117" t="e">
        <f>INDEX(Exported!$1:$1048576,MATCH($A205,Exported!$D:$D,0),MATCH(R$1,Exported!$1:$1,0))</f>
        <v>#N/A</v>
      </c>
      <c r="S205" s="117" t="e">
        <f>INDEX(Exported!$1:$1048576,MATCH($A205,Exported!$D:$D,0),MATCH(S$1,Exported!$1:$1,0))</f>
        <v>#N/A</v>
      </c>
      <c r="T205" s="117" t="e">
        <f>INDEX(Exported!$1:$1048576,MATCH($A205,Exported!$D:$D,0),MATCH(T$1,Exported!$1:$1,0))</f>
        <v>#N/A</v>
      </c>
      <c r="U205" s="117" t="e">
        <f>INDEX(Exported!$1:$1048576,MATCH($A205,Exported!$D:$D,0),MATCH(U$1,Exported!$1:$1,0))</f>
        <v>#N/A</v>
      </c>
      <c r="V205" s="117" t="e">
        <f>INDEX(Exported!$1:$1048576,MATCH($A205,Exported!$D:$D,0),MATCH(V$1,Exported!$1:$1,0))</f>
        <v>#N/A</v>
      </c>
      <c r="W205" s="117" t="e">
        <f>INDEX(Exported!$1:$1048576,MATCH($A205,Exported!$D:$D,0),MATCH(W$1,Exported!$1:$1,0))</f>
        <v>#N/A</v>
      </c>
      <c r="X205" s="118"/>
      <c r="Y205" s="119" t="e">
        <f>INDEX(Exported!$1:$1048576,MATCH($A205,Exported!$D:$D,0),MATCH(Y$1,Exported!$1:$1,0))</f>
        <v>#N/A</v>
      </c>
      <c r="Z205" s="120"/>
      <c r="AA205" s="121"/>
      <c r="AB205" s="121" t="s">
        <v>3377</v>
      </c>
      <c r="AC205" s="117" t="e">
        <f>INDEX(Exported!$1:$1048576,MATCH($A205,Exported!$D:$D,0),MATCH(AC$1,Exported!$1:$1,0))</f>
        <v>#N/A</v>
      </c>
    </row>
    <row r="206" spans="1:29" s="129" customFormat="1" ht="14.25" hidden="1" customHeight="1" x14ac:dyDescent="0.25">
      <c r="A206" s="122">
        <v>10017874969</v>
      </c>
      <c r="B206" s="123" t="str">
        <f>INDEX(Exported!$1:$1048576,MATCH($A206,Exported!E:E,0),MATCH(B$1,Exported!$1:$1,0))</f>
        <v>کیسه سلفون رگالی (آویز دار) شفاف | 25 * 35 | بسته 1 کیلویی</v>
      </c>
      <c r="C206" s="124">
        <v>10017873769</v>
      </c>
      <c r="D206" s="125">
        <f>VLOOKUP(C206,PriceRelations!A:D,4,FALSE)</f>
        <v>1550000</v>
      </c>
      <c r="E206" s="222">
        <v>0.78703703703703709</v>
      </c>
      <c r="F206" s="45"/>
      <c r="G206" s="184">
        <v>1</v>
      </c>
      <c r="H206" s="129" t="s">
        <v>93</v>
      </c>
      <c r="I206" s="128">
        <f t="shared" si="11"/>
        <v>1219907.4074074074</v>
      </c>
      <c r="J206" s="130">
        <v>1</v>
      </c>
      <c r="K206" s="131"/>
      <c r="L206" s="131"/>
      <c r="M206" s="155">
        <v>0.3</v>
      </c>
      <c r="N206" s="149" t="str">
        <f>INDEX(Exported!$1:$1048576,MATCH($A206,Exported!E:E,0),MATCH(N$1,Exported!$1:$1,0))</f>
        <v>1484000</v>
      </c>
      <c r="O206" s="132">
        <f t="shared" si="12"/>
        <v>1586000</v>
      </c>
      <c r="P206" s="133">
        <f t="shared" si="13"/>
        <v>1.068733153638814</v>
      </c>
      <c r="Q206" s="134" t="e">
        <f>INDEX(Exported!$1:$1048576,MATCH($A206,Exported!$D:$D,0),MATCH(Q$1,Exported!$1:$1,0))</f>
        <v>#N/A</v>
      </c>
      <c r="R206" s="135" t="e">
        <f>INDEX(Exported!$1:$1048576,MATCH($A206,Exported!$D:$D,0),MATCH(R$1,Exported!$1:$1,0))</f>
        <v>#N/A</v>
      </c>
      <c r="S206" s="135" t="e">
        <f>INDEX(Exported!$1:$1048576,MATCH($A206,Exported!$D:$D,0),MATCH(S$1,Exported!$1:$1,0))</f>
        <v>#N/A</v>
      </c>
      <c r="T206" s="135" t="e">
        <f>INDEX(Exported!$1:$1048576,MATCH($A206,Exported!$D:$D,0),MATCH(T$1,Exported!$1:$1,0))</f>
        <v>#N/A</v>
      </c>
      <c r="U206" s="135" t="e">
        <f>INDEX(Exported!$1:$1048576,MATCH($A206,Exported!$D:$D,0),MATCH(U$1,Exported!$1:$1,0))</f>
        <v>#N/A</v>
      </c>
      <c r="V206" s="135" t="e">
        <f>INDEX(Exported!$1:$1048576,MATCH($A206,Exported!$D:$D,0),MATCH(V$1,Exported!$1:$1,0))</f>
        <v>#N/A</v>
      </c>
      <c r="W206" s="135" t="e">
        <f>INDEX(Exported!$1:$1048576,MATCH($A206,Exported!$D:$D,0),MATCH(W$1,Exported!$1:$1,0))</f>
        <v>#N/A</v>
      </c>
      <c r="X206" s="136"/>
      <c r="Y206" s="137" t="e">
        <f>INDEX(Exported!$1:$1048576,MATCH($A206,Exported!$D:$D,0),MATCH(Y$1,Exported!$1:$1,0))</f>
        <v>#N/A</v>
      </c>
      <c r="Z206" s="138"/>
      <c r="AA206" s="139"/>
      <c r="AB206" s="139" t="s">
        <v>3377</v>
      </c>
      <c r="AC206" s="135" t="e">
        <f>INDEX(Exported!$1:$1048576,MATCH($A206,Exported!$D:$D,0),MATCH(AC$1,Exported!$1:$1,0))</f>
        <v>#N/A</v>
      </c>
    </row>
    <row r="207" spans="1:29" s="111" customFormat="1" ht="14.25" hidden="1" customHeight="1" x14ac:dyDescent="0.25">
      <c r="A207" s="104">
        <v>10017875416</v>
      </c>
      <c r="B207" s="105" t="str">
        <f>INDEX(Exported!$1:$1048576,MATCH($A207,Exported!E:E,0),MATCH(B$1,Exported!$1:$1,0))</f>
        <v>سلفون لبه چسب دار طرح گل بابونه | 6 * 8 | بسته 1 کیلویی</v>
      </c>
      <c r="C207" s="106">
        <v>10017875416</v>
      </c>
      <c r="D207" s="107">
        <f>VLOOKUP(C207,PriceRelations!A:D,4,FALSE)</f>
        <v>1680000</v>
      </c>
      <c r="E207" s="108">
        <v>1</v>
      </c>
      <c r="F207" s="109"/>
      <c r="G207" s="183">
        <v>1</v>
      </c>
      <c r="H207" s="111" t="s">
        <v>93</v>
      </c>
      <c r="I207" s="110">
        <f t="shared" si="11"/>
        <v>1680000</v>
      </c>
      <c r="J207" s="112">
        <v>1</v>
      </c>
      <c r="K207" s="113"/>
      <c r="L207" s="113"/>
      <c r="M207" s="154">
        <v>0.3</v>
      </c>
      <c r="N207" s="148" t="str">
        <f>INDEX(Exported!$1:$1048576,MATCH($A207,Exported!E:E,0),MATCH(N$1,Exported!$1:$1,0))</f>
        <v>2184000</v>
      </c>
      <c r="O207" s="114">
        <f t="shared" si="12"/>
        <v>2184000</v>
      </c>
      <c r="P207" s="115">
        <f t="shared" ref="P207:P214" si="14">O207/N207</f>
        <v>1</v>
      </c>
      <c r="Q207" s="116" t="e">
        <f>INDEX(Exported!$1:$1048576,MATCH($A207,Exported!$D:$D,0),MATCH(Q$1,Exported!$1:$1,0))</f>
        <v>#N/A</v>
      </c>
      <c r="R207" s="117" t="e">
        <f>INDEX(Exported!$1:$1048576,MATCH($A207,Exported!$D:$D,0),MATCH(R$1,Exported!$1:$1,0))</f>
        <v>#N/A</v>
      </c>
      <c r="S207" s="117" t="e">
        <f>INDEX(Exported!$1:$1048576,MATCH($A207,Exported!$D:$D,0),MATCH(S$1,Exported!$1:$1,0))</f>
        <v>#N/A</v>
      </c>
      <c r="T207" s="117" t="e">
        <f>INDEX(Exported!$1:$1048576,MATCH($A207,Exported!$D:$D,0),MATCH(T$1,Exported!$1:$1,0))</f>
        <v>#N/A</v>
      </c>
      <c r="U207" s="117" t="e">
        <f>INDEX(Exported!$1:$1048576,MATCH($A207,Exported!$D:$D,0),MATCH(U$1,Exported!$1:$1,0))</f>
        <v>#N/A</v>
      </c>
      <c r="V207" s="117" t="e">
        <f>INDEX(Exported!$1:$1048576,MATCH($A207,Exported!$D:$D,0),MATCH(V$1,Exported!$1:$1,0))</f>
        <v>#N/A</v>
      </c>
      <c r="W207" s="117" t="e">
        <f>INDEX(Exported!$1:$1048576,MATCH($A207,Exported!$D:$D,0),MATCH(W$1,Exported!$1:$1,0))</f>
        <v>#N/A</v>
      </c>
      <c r="X207" s="118"/>
      <c r="Y207" s="119" t="e">
        <f>INDEX(Exported!$1:$1048576,MATCH($A207,Exported!$D:$D,0),MATCH(Y$1,Exported!$1:$1,0))</f>
        <v>#N/A</v>
      </c>
      <c r="Z207" s="120"/>
      <c r="AA207" s="121"/>
      <c r="AB207" s="121" t="s">
        <v>3377</v>
      </c>
      <c r="AC207" s="117" t="e">
        <f>INDEX(Exported!$1:$1048576,MATCH($A207,Exported!$D:$D,0),MATCH(AC$1,Exported!$1:$1,0))</f>
        <v>#N/A</v>
      </c>
    </row>
    <row r="208" spans="1:29" s="111" customFormat="1" ht="14.25" hidden="1" customHeight="1" x14ac:dyDescent="0.25">
      <c r="A208" s="104">
        <v>10017875421</v>
      </c>
      <c r="B208" s="105" t="str">
        <f>INDEX(Exported!$1:$1048576,MATCH($A208,Exported!E:E,0),MATCH(B$1,Exported!$1:$1,0))</f>
        <v>سلفون لبه چسب دار طرح گل بابونه | 8 * 10 |بسته 1 کیلویی</v>
      </c>
      <c r="C208" s="106">
        <v>10017875421</v>
      </c>
      <c r="D208" s="107">
        <f>VLOOKUP(C208,PriceRelations!A:D,4,FALSE)</f>
        <v>1680000</v>
      </c>
      <c r="E208" s="108">
        <v>1</v>
      </c>
      <c r="F208" s="109"/>
      <c r="G208" s="183">
        <v>1</v>
      </c>
      <c r="H208" s="111" t="s">
        <v>93</v>
      </c>
      <c r="I208" s="110">
        <f t="shared" si="11"/>
        <v>1680000</v>
      </c>
      <c r="J208" s="112">
        <v>1</v>
      </c>
      <c r="K208" s="113"/>
      <c r="L208" s="113"/>
      <c r="M208" s="154">
        <v>0.3</v>
      </c>
      <c r="N208" s="148" t="str">
        <f>INDEX(Exported!$1:$1048576,MATCH($A208,Exported!E:E,0),MATCH(N$1,Exported!$1:$1,0))</f>
        <v>2184000</v>
      </c>
      <c r="O208" s="114">
        <f t="shared" si="12"/>
        <v>2184000</v>
      </c>
      <c r="P208" s="115">
        <f t="shared" si="14"/>
        <v>1</v>
      </c>
      <c r="Q208" s="116" t="e">
        <f>INDEX(Exported!$1:$1048576,MATCH($A208,Exported!$D:$D,0),MATCH(Q$1,Exported!$1:$1,0))</f>
        <v>#N/A</v>
      </c>
      <c r="R208" s="117" t="e">
        <f>INDEX(Exported!$1:$1048576,MATCH($A208,Exported!$D:$D,0),MATCH(R$1,Exported!$1:$1,0))</f>
        <v>#N/A</v>
      </c>
      <c r="S208" s="117" t="e">
        <f>INDEX(Exported!$1:$1048576,MATCH($A208,Exported!$D:$D,0),MATCH(S$1,Exported!$1:$1,0))</f>
        <v>#N/A</v>
      </c>
      <c r="T208" s="117" t="e">
        <f>INDEX(Exported!$1:$1048576,MATCH($A208,Exported!$D:$D,0),MATCH(T$1,Exported!$1:$1,0))</f>
        <v>#N/A</v>
      </c>
      <c r="U208" s="117" t="e">
        <f>INDEX(Exported!$1:$1048576,MATCH($A208,Exported!$D:$D,0),MATCH(U$1,Exported!$1:$1,0))</f>
        <v>#N/A</v>
      </c>
      <c r="V208" s="117" t="e">
        <f>INDEX(Exported!$1:$1048576,MATCH($A208,Exported!$D:$D,0),MATCH(V$1,Exported!$1:$1,0))</f>
        <v>#N/A</v>
      </c>
      <c r="W208" s="117" t="e">
        <f>INDEX(Exported!$1:$1048576,MATCH($A208,Exported!$D:$D,0),MATCH(W$1,Exported!$1:$1,0))</f>
        <v>#N/A</v>
      </c>
      <c r="X208" s="118"/>
      <c r="Y208" s="119" t="e">
        <f>INDEX(Exported!$1:$1048576,MATCH($A208,Exported!$D:$D,0),MATCH(Y$1,Exported!$1:$1,0))</f>
        <v>#N/A</v>
      </c>
      <c r="Z208" s="120"/>
      <c r="AA208" s="121"/>
      <c r="AB208" s="121" t="s">
        <v>3377</v>
      </c>
      <c r="AC208" s="117" t="e">
        <f>INDEX(Exported!$1:$1048576,MATCH($A208,Exported!$D:$D,0),MATCH(AC$1,Exported!$1:$1,0))</f>
        <v>#N/A</v>
      </c>
    </row>
    <row r="209" spans="1:29" s="111" customFormat="1" ht="14.25" hidden="1" customHeight="1" x14ac:dyDescent="0.25">
      <c r="A209" s="104">
        <v>10017875422</v>
      </c>
      <c r="B209" s="105" t="str">
        <f>INDEX(Exported!$1:$1048576,MATCH($A209,Exported!E:E,0),MATCH(B$1,Exported!$1:$1,0))</f>
        <v>سلفون لبه چسب دار طرح گل بابونه | 10 * 12 |بسته 1 کیلویی</v>
      </c>
      <c r="C209" s="106">
        <v>10017875422</v>
      </c>
      <c r="D209" s="107">
        <f>VLOOKUP(C209,PriceRelations!A:D,4,FALSE)</f>
        <v>1630000</v>
      </c>
      <c r="E209" s="108">
        <v>1</v>
      </c>
      <c r="F209" s="109"/>
      <c r="G209" s="183">
        <v>1</v>
      </c>
      <c r="H209" s="111" t="s">
        <v>93</v>
      </c>
      <c r="I209" s="110">
        <f t="shared" si="11"/>
        <v>1630000</v>
      </c>
      <c r="J209" s="112">
        <v>1</v>
      </c>
      <c r="K209" s="113"/>
      <c r="L209" s="113"/>
      <c r="M209" s="154">
        <v>0.3</v>
      </c>
      <c r="N209" s="148" t="str">
        <f>INDEX(Exported!$1:$1048576,MATCH($A209,Exported!E:E,0),MATCH(N$1,Exported!$1:$1,0))</f>
        <v>2119000</v>
      </c>
      <c r="O209" s="114">
        <f t="shared" si="12"/>
        <v>2119000</v>
      </c>
      <c r="P209" s="115">
        <f t="shared" si="14"/>
        <v>1</v>
      </c>
      <c r="Q209" s="116" t="e">
        <f>INDEX(Exported!$1:$1048576,MATCH($A209,Exported!$D:$D,0),MATCH(Q$1,Exported!$1:$1,0))</f>
        <v>#N/A</v>
      </c>
      <c r="R209" s="117" t="e">
        <f>INDEX(Exported!$1:$1048576,MATCH($A209,Exported!$D:$D,0),MATCH(R$1,Exported!$1:$1,0))</f>
        <v>#N/A</v>
      </c>
      <c r="S209" s="117" t="e">
        <f>INDEX(Exported!$1:$1048576,MATCH($A209,Exported!$D:$D,0),MATCH(S$1,Exported!$1:$1,0))</f>
        <v>#N/A</v>
      </c>
      <c r="T209" s="117" t="e">
        <f>INDEX(Exported!$1:$1048576,MATCH($A209,Exported!$D:$D,0),MATCH(T$1,Exported!$1:$1,0))</f>
        <v>#N/A</v>
      </c>
      <c r="U209" s="117" t="e">
        <f>INDEX(Exported!$1:$1048576,MATCH($A209,Exported!$D:$D,0),MATCH(U$1,Exported!$1:$1,0))</f>
        <v>#N/A</v>
      </c>
      <c r="V209" s="117" t="e">
        <f>INDEX(Exported!$1:$1048576,MATCH($A209,Exported!$D:$D,0),MATCH(V$1,Exported!$1:$1,0))</f>
        <v>#N/A</v>
      </c>
      <c r="W209" s="117" t="e">
        <f>INDEX(Exported!$1:$1048576,MATCH($A209,Exported!$D:$D,0),MATCH(W$1,Exported!$1:$1,0))</f>
        <v>#N/A</v>
      </c>
      <c r="X209" s="118"/>
      <c r="Y209" s="119" t="e">
        <f>INDEX(Exported!$1:$1048576,MATCH($A209,Exported!$D:$D,0),MATCH(Y$1,Exported!$1:$1,0))</f>
        <v>#N/A</v>
      </c>
      <c r="Z209" s="120"/>
      <c r="AA209" s="121"/>
      <c r="AB209" s="121" t="s">
        <v>3377</v>
      </c>
      <c r="AC209" s="117" t="e">
        <f>INDEX(Exported!$1:$1048576,MATCH($A209,Exported!$D:$D,0),MATCH(AC$1,Exported!$1:$1,0))</f>
        <v>#N/A</v>
      </c>
    </row>
    <row r="210" spans="1:29" s="111" customFormat="1" ht="14.25" hidden="1" customHeight="1" x14ac:dyDescent="0.25">
      <c r="A210" s="104">
        <v>10017875423</v>
      </c>
      <c r="B210" s="105" t="str">
        <f>INDEX(Exported!$1:$1048576,MATCH($A210,Exported!E:E,0),MATCH(B$1,Exported!$1:$1,0))</f>
        <v>سلفون لبه چسب دار طرح گل بابونه | 13 * 16 | بسته 1 کیلویی</v>
      </c>
      <c r="C210" s="106">
        <v>10017875423</v>
      </c>
      <c r="D210" s="107">
        <f>VLOOKUP(C210,PriceRelations!A:D,4,FALSE)</f>
        <v>1530000</v>
      </c>
      <c r="E210" s="108">
        <v>1</v>
      </c>
      <c r="F210" s="109"/>
      <c r="G210" s="183">
        <v>1</v>
      </c>
      <c r="H210" s="111" t="s">
        <v>93</v>
      </c>
      <c r="I210" s="110">
        <f t="shared" si="11"/>
        <v>1530000</v>
      </c>
      <c r="J210" s="112">
        <v>1</v>
      </c>
      <c r="K210" s="113"/>
      <c r="L210" s="113"/>
      <c r="M210" s="154">
        <v>0.3</v>
      </c>
      <c r="N210" s="148" t="str">
        <f>INDEX(Exported!$1:$1048576,MATCH($A210,Exported!E:E,0),MATCH(N$1,Exported!$1:$1,0))</f>
        <v>1989000</v>
      </c>
      <c r="O210" s="114">
        <f t="shared" si="12"/>
        <v>1989000</v>
      </c>
      <c r="P210" s="115">
        <f t="shared" si="14"/>
        <v>1</v>
      </c>
      <c r="Q210" s="116" t="e">
        <f>INDEX(Exported!$1:$1048576,MATCH($A210,Exported!$D:$D,0),MATCH(Q$1,Exported!$1:$1,0))</f>
        <v>#N/A</v>
      </c>
      <c r="R210" s="117" t="e">
        <f>INDEX(Exported!$1:$1048576,MATCH($A210,Exported!$D:$D,0),MATCH(R$1,Exported!$1:$1,0))</f>
        <v>#N/A</v>
      </c>
      <c r="S210" s="117" t="e">
        <f>INDEX(Exported!$1:$1048576,MATCH($A210,Exported!$D:$D,0),MATCH(S$1,Exported!$1:$1,0))</f>
        <v>#N/A</v>
      </c>
      <c r="T210" s="117" t="e">
        <f>INDEX(Exported!$1:$1048576,MATCH($A210,Exported!$D:$D,0),MATCH(T$1,Exported!$1:$1,0))</f>
        <v>#N/A</v>
      </c>
      <c r="U210" s="117" t="e">
        <f>INDEX(Exported!$1:$1048576,MATCH($A210,Exported!$D:$D,0),MATCH(U$1,Exported!$1:$1,0))</f>
        <v>#N/A</v>
      </c>
      <c r="V210" s="117" t="e">
        <f>INDEX(Exported!$1:$1048576,MATCH($A210,Exported!$D:$D,0),MATCH(V$1,Exported!$1:$1,0))</f>
        <v>#N/A</v>
      </c>
      <c r="W210" s="117" t="e">
        <f>INDEX(Exported!$1:$1048576,MATCH($A210,Exported!$D:$D,0),MATCH(W$1,Exported!$1:$1,0))</f>
        <v>#N/A</v>
      </c>
      <c r="X210" s="118"/>
      <c r="Y210" s="119" t="e">
        <f>INDEX(Exported!$1:$1048576,MATCH($A210,Exported!$D:$D,0),MATCH(Y$1,Exported!$1:$1,0))</f>
        <v>#N/A</v>
      </c>
      <c r="Z210" s="120"/>
      <c r="AA210" s="121"/>
      <c r="AB210" s="121" t="s">
        <v>3377</v>
      </c>
      <c r="AC210" s="117" t="e">
        <f>INDEX(Exported!$1:$1048576,MATCH($A210,Exported!$D:$D,0),MATCH(AC$1,Exported!$1:$1,0))</f>
        <v>#N/A</v>
      </c>
    </row>
    <row r="211" spans="1:29" s="111" customFormat="1" ht="14.25" hidden="1" customHeight="1" x14ac:dyDescent="0.25">
      <c r="A211" s="104">
        <v>10017875424</v>
      </c>
      <c r="B211" s="105" t="str">
        <f>INDEX(Exported!$1:$1048576,MATCH($A211,Exported!E:E,0),MATCH(B$1,Exported!$1:$1,0))</f>
        <v>سلفون لبه چسب دار طرح گل بابونه | 15 * 20 |بسته 1 کیلویی</v>
      </c>
      <c r="C211" s="106">
        <v>10017875424</v>
      </c>
      <c r="D211" s="107">
        <f>VLOOKUP(C211,PriceRelations!A:D,4,FALSE)</f>
        <v>1430000</v>
      </c>
      <c r="E211" s="108">
        <v>1</v>
      </c>
      <c r="F211" s="109"/>
      <c r="G211" s="183">
        <v>1</v>
      </c>
      <c r="H211" s="111" t="s">
        <v>93</v>
      </c>
      <c r="I211" s="110">
        <f t="shared" si="11"/>
        <v>1430000</v>
      </c>
      <c r="J211" s="112">
        <v>1</v>
      </c>
      <c r="K211" s="113"/>
      <c r="L211" s="113"/>
      <c r="M211" s="154">
        <v>0.3</v>
      </c>
      <c r="N211" s="148" t="str">
        <f>INDEX(Exported!$1:$1048576,MATCH($A211,Exported!E:E,0),MATCH(N$1,Exported!$1:$1,0))</f>
        <v>1859000</v>
      </c>
      <c r="O211" s="114">
        <f t="shared" si="12"/>
        <v>1859000</v>
      </c>
      <c r="P211" s="115">
        <f t="shared" si="14"/>
        <v>1</v>
      </c>
      <c r="Q211" s="116" t="e">
        <f>INDEX(Exported!$1:$1048576,MATCH($A211,Exported!$D:$D,0),MATCH(Q$1,Exported!$1:$1,0))</f>
        <v>#N/A</v>
      </c>
      <c r="R211" s="117" t="e">
        <f>INDEX(Exported!$1:$1048576,MATCH($A211,Exported!$D:$D,0),MATCH(R$1,Exported!$1:$1,0))</f>
        <v>#N/A</v>
      </c>
      <c r="S211" s="117" t="e">
        <f>INDEX(Exported!$1:$1048576,MATCH($A211,Exported!$D:$D,0),MATCH(S$1,Exported!$1:$1,0))</f>
        <v>#N/A</v>
      </c>
      <c r="T211" s="117" t="e">
        <f>INDEX(Exported!$1:$1048576,MATCH($A211,Exported!$D:$D,0),MATCH(T$1,Exported!$1:$1,0))</f>
        <v>#N/A</v>
      </c>
      <c r="U211" s="117" t="e">
        <f>INDEX(Exported!$1:$1048576,MATCH($A211,Exported!$D:$D,0),MATCH(U$1,Exported!$1:$1,0))</f>
        <v>#N/A</v>
      </c>
      <c r="V211" s="117" t="e">
        <f>INDEX(Exported!$1:$1048576,MATCH($A211,Exported!$D:$D,0),MATCH(V$1,Exported!$1:$1,0))</f>
        <v>#N/A</v>
      </c>
      <c r="W211" s="117" t="e">
        <f>INDEX(Exported!$1:$1048576,MATCH($A211,Exported!$D:$D,0),MATCH(W$1,Exported!$1:$1,0))</f>
        <v>#N/A</v>
      </c>
      <c r="X211" s="118"/>
      <c r="Y211" s="119" t="e">
        <f>INDEX(Exported!$1:$1048576,MATCH($A211,Exported!$D:$D,0),MATCH(Y$1,Exported!$1:$1,0))</f>
        <v>#N/A</v>
      </c>
      <c r="Z211" s="120"/>
      <c r="AA211" s="121"/>
      <c r="AB211" s="121" t="s">
        <v>3377</v>
      </c>
      <c r="AC211" s="117" t="e">
        <f>INDEX(Exported!$1:$1048576,MATCH($A211,Exported!$D:$D,0),MATCH(AC$1,Exported!$1:$1,0))</f>
        <v>#N/A</v>
      </c>
    </row>
    <row r="212" spans="1:29" s="111" customFormat="1" ht="14.25" hidden="1" customHeight="1" x14ac:dyDescent="0.25">
      <c r="A212" s="104">
        <v>10017875425</v>
      </c>
      <c r="B212" s="105" t="str">
        <f>INDEX(Exported!$1:$1048576,MATCH($A212,Exported!E:E,0),MATCH(B$1,Exported!$1:$1,0))</f>
        <v>سلفون لبه چسب دار طرح گل بابونه | 20 * 23 |بسته 1 کیلویی</v>
      </c>
      <c r="C212" s="106">
        <v>10017875425</v>
      </c>
      <c r="D212" s="107">
        <f>VLOOKUP(C212,PriceRelations!A:D,4,FALSE)</f>
        <v>1480000</v>
      </c>
      <c r="E212" s="108">
        <v>1</v>
      </c>
      <c r="F212" s="109"/>
      <c r="G212" s="183">
        <v>1</v>
      </c>
      <c r="H212" s="111" t="s">
        <v>93</v>
      </c>
      <c r="I212" s="110">
        <f t="shared" si="11"/>
        <v>1480000</v>
      </c>
      <c r="J212" s="112">
        <v>1</v>
      </c>
      <c r="K212" s="113"/>
      <c r="L212" s="113"/>
      <c r="M212" s="154">
        <v>0.3</v>
      </c>
      <c r="N212" s="148" t="str">
        <f>INDEX(Exported!$1:$1048576,MATCH($A212,Exported!E:E,0),MATCH(N$1,Exported!$1:$1,0))</f>
        <v>1924000</v>
      </c>
      <c r="O212" s="114">
        <f t="shared" si="12"/>
        <v>1924000</v>
      </c>
      <c r="P212" s="115">
        <f t="shared" si="14"/>
        <v>1</v>
      </c>
      <c r="Q212" s="116" t="e">
        <f>INDEX(Exported!$1:$1048576,MATCH($A212,Exported!$D:$D,0),MATCH(Q$1,Exported!$1:$1,0))</f>
        <v>#N/A</v>
      </c>
      <c r="R212" s="117" t="e">
        <f>INDEX(Exported!$1:$1048576,MATCH($A212,Exported!$D:$D,0),MATCH(R$1,Exported!$1:$1,0))</f>
        <v>#N/A</v>
      </c>
      <c r="S212" s="117" t="e">
        <f>INDEX(Exported!$1:$1048576,MATCH($A212,Exported!$D:$D,0),MATCH(S$1,Exported!$1:$1,0))</f>
        <v>#N/A</v>
      </c>
      <c r="T212" s="117" t="e">
        <f>INDEX(Exported!$1:$1048576,MATCH($A212,Exported!$D:$D,0),MATCH(T$1,Exported!$1:$1,0))</f>
        <v>#N/A</v>
      </c>
      <c r="U212" s="117" t="e">
        <f>INDEX(Exported!$1:$1048576,MATCH($A212,Exported!$D:$D,0),MATCH(U$1,Exported!$1:$1,0))</f>
        <v>#N/A</v>
      </c>
      <c r="V212" s="117" t="e">
        <f>INDEX(Exported!$1:$1048576,MATCH($A212,Exported!$D:$D,0),MATCH(V$1,Exported!$1:$1,0))</f>
        <v>#N/A</v>
      </c>
      <c r="W212" s="117" t="e">
        <f>INDEX(Exported!$1:$1048576,MATCH($A212,Exported!$D:$D,0),MATCH(W$1,Exported!$1:$1,0))</f>
        <v>#N/A</v>
      </c>
      <c r="X212" s="118"/>
      <c r="Y212" s="119" t="e">
        <f>INDEX(Exported!$1:$1048576,MATCH($A212,Exported!$D:$D,0),MATCH(Y$1,Exported!$1:$1,0))</f>
        <v>#N/A</v>
      </c>
      <c r="Z212" s="120"/>
      <c r="AA212" s="121"/>
      <c r="AB212" s="121" t="s">
        <v>3377</v>
      </c>
      <c r="AC212" s="117" t="e">
        <f>INDEX(Exported!$1:$1048576,MATCH($A212,Exported!$D:$D,0),MATCH(AC$1,Exported!$1:$1,0))</f>
        <v>#N/A</v>
      </c>
    </row>
    <row r="213" spans="1:29" s="111" customFormat="1" ht="14.25" hidden="1" customHeight="1" x14ac:dyDescent="0.25">
      <c r="A213" s="104">
        <v>10017875426</v>
      </c>
      <c r="B213" s="105" t="str">
        <f>INDEX(Exported!$1:$1048576,MATCH($A213,Exported!E:E,0),MATCH(B$1,Exported!$1:$1,0))</f>
        <v>سلفون لبه چسب دار طرح گل بابونه | 25 * 34 |بسته 1 کیلویی</v>
      </c>
      <c r="C213" s="106">
        <v>10017875426</v>
      </c>
      <c r="D213" s="107">
        <f>VLOOKUP(C213,PriceRelations!A:D,4,FALSE)</f>
        <v>1430000</v>
      </c>
      <c r="E213" s="108">
        <v>1</v>
      </c>
      <c r="F213" s="109"/>
      <c r="G213" s="183">
        <v>1</v>
      </c>
      <c r="H213" s="111" t="s">
        <v>93</v>
      </c>
      <c r="I213" s="110">
        <f t="shared" si="11"/>
        <v>1430000</v>
      </c>
      <c r="J213" s="112">
        <v>1</v>
      </c>
      <c r="K213" s="113"/>
      <c r="L213" s="113"/>
      <c r="M213" s="154">
        <v>0.3</v>
      </c>
      <c r="N213" s="148" t="str">
        <f>INDEX(Exported!$1:$1048576,MATCH($A213,Exported!E:E,0),MATCH(N$1,Exported!$1:$1,0))</f>
        <v>1859000</v>
      </c>
      <c r="O213" s="114">
        <f t="shared" si="12"/>
        <v>1859000</v>
      </c>
      <c r="P213" s="115">
        <f t="shared" si="14"/>
        <v>1</v>
      </c>
      <c r="Q213" s="116" t="e">
        <f>INDEX(Exported!$1:$1048576,MATCH($A213,Exported!$D:$D,0),MATCH(Q$1,Exported!$1:$1,0))</f>
        <v>#N/A</v>
      </c>
      <c r="R213" s="117" t="e">
        <f>INDEX(Exported!$1:$1048576,MATCH($A213,Exported!$D:$D,0),MATCH(R$1,Exported!$1:$1,0))</f>
        <v>#N/A</v>
      </c>
      <c r="S213" s="117" t="e">
        <f>INDEX(Exported!$1:$1048576,MATCH($A213,Exported!$D:$D,0),MATCH(S$1,Exported!$1:$1,0))</f>
        <v>#N/A</v>
      </c>
      <c r="T213" s="117" t="e">
        <f>INDEX(Exported!$1:$1048576,MATCH($A213,Exported!$D:$D,0),MATCH(T$1,Exported!$1:$1,0))</f>
        <v>#N/A</v>
      </c>
      <c r="U213" s="117" t="e">
        <f>INDEX(Exported!$1:$1048576,MATCH($A213,Exported!$D:$D,0),MATCH(U$1,Exported!$1:$1,0))</f>
        <v>#N/A</v>
      </c>
      <c r="V213" s="117" t="e">
        <f>INDEX(Exported!$1:$1048576,MATCH($A213,Exported!$D:$D,0),MATCH(V$1,Exported!$1:$1,0))</f>
        <v>#N/A</v>
      </c>
      <c r="W213" s="117" t="e">
        <f>INDEX(Exported!$1:$1048576,MATCH($A213,Exported!$D:$D,0),MATCH(W$1,Exported!$1:$1,0))</f>
        <v>#N/A</v>
      </c>
      <c r="X213" s="118"/>
      <c r="Y213" s="119" t="e">
        <f>INDEX(Exported!$1:$1048576,MATCH($A213,Exported!$D:$D,0),MATCH(Y$1,Exported!$1:$1,0))</f>
        <v>#N/A</v>
      </c>
      <c r="Z213" s="120"/>
      <c r="AA213" s="121"/>
      <c r="AB213" s="121" t="s">
        <v>3377</v>
      </c>
      <c r="AC213" s="117" t="e">
        <f>INDEX(Exported!$1:$1048576,MATCH($A213,Exported!$D:$D,0),MATCH(AC$1,Exported!$1:$1,0))</f>
        <v>#N/A</v>
      </c>
    </row>
    <row r="214" spans="1:29" s="111" customFormat="1" ht="14.25" hidden="1" customHeight="1" x14ac:dyDescent="0.25">
      <c r="A214" s="104">
        <v>10017875433</v>
      </c>
      <c r="B214" s="105" t="str">
        <f>INDEX(Exported!$1:$1048576,MATCH($A214,Exported!E:E,0),MATCH(B$1,Exported!$1:$1,0))</f>
        <v>سلفون لبه چسب دار طرح Thank You (تنکیو) | 8 * 10 | بسته 1 کیلویی</v>
      </c>
      <c r="C214" s="106">
        <v>10017875433</v>
      </c>
      <c r="D214" s="107">
        <f>VLOOKUP(C214,PriceRelations!A:D,4,FALSE)</f>
        <v>1680000</v>
      </c>
      <c r="E214" s="108">
        <v>1</v>
      </c>
      <c r="F214" s="109"/>
      <c r="G214" s="183">
        <v>1</v>
      </c>
      <c r="H214" s="111" t="s">
        <v>93</v>
      </c>
      <c r="I214" s="110">
        <f t="shared" si="11"/>
        <v>1680000</v>
      </c>
      <c r="J214" s="112">
        <v>1</v>
      </c>
      <c r="K214" s="113"/>
      <c r="L214" s="113"/>
      <c r="M214" s="154">
        <v>0.3</v>
      </c>
      <c r="N214" s="148" t="str">
        <f>INDEX(Exported!$1:$1048576,MATCH($A214,Exported!E:E,0),MATCH(N$1,Exported!$1:$1,0))</f>
        <v>2184000</v>
      </c>
      <c r="O214" s="114">
        <f t="shared" si="12"/>
        <v>2184000</v>
      </c>
      <c r="P214" s="115">
        <f t="shared" si="14"/>
        <v>1</v>
      </c>
      <c r="Q214" s="116" t="e">
        <f>INDEX(Exported!$1:$1048576,MATCH($A214,Exported!$D:$D,0),MATCH(Q$1,Exported!$1:$1,0))</f>
        <v>#N/A</v>
      </c>
      <c r="R214" s="117" t="e">
        <f>INDEX(Exported!$1:$1048576,MATCH($A214,Exported!$D:$D,0),MATCH(R$1,Exported!$1:$1,0))</f>
        <v>#N/A</v>
      </c>
      <c r="S214" s="117" t="e">
        <f>INDEX(Exported!$1:$1048576,MATCH($A214,Exported!$D:$D,0),MATCH(S$1,Exported!$1:$1,0))</f>
        <v>#N/A</v>
      </c>
      <c r="T214" s="117" t="e">
        <f>INDEX(Exported!$1:$1048576,MATCH($A214,Exported!$D:$D,0),MATCH(T$1,Exported!$1:$1,0))</f>
        <v>#N/A</v>
      </c>
      <c r="U214" s="117" t="e">
        <f>INDEX(Exported!$1:$1048576,MATCH($A214,Exported!$D:$D,0),MATCH(U$1,Exported!$1:$1,0))</f>
        <v>#N/A</v>
      </c>
      <c r="V214" s="117" t="e">
        <f>INDEX(Exported!$1:$1048576,MATCH($A214,Exported!$D:$D,0),MATCH(V$1,Exported!$1:$1,0))</f>
        <v>#N/A</v>
      </c>
      <c r="W214" s="117" t="e">
        <f>INDEX(Exported!$1:$1048576,MATCH($A214,Exported!$D:$D,0),MATCH(W$1,Exported!$1:$1,0))</f>
        <v>#N/A</v>
      </c>
      <c r="X214" s="118"/>
      <c r="Y214" s="119" t="e">
        <f>INDEX(Exported!$1:$1048576,MATCH($A214,Exported!$D:$D,0),MATCH(Y$1,Exported!$1:$1,0))</f>
        <v>#N/A</v>
      </c>
      <c r="Z214" s="120"/>
      <c r="AA214" s="121"/>
      <c r="AB214" s="121" t="s">
        <v>3377</v>
      </c>
      <c r="AC214" s="117" t="e">
        <f>INDEX(Exported!$1:$1048576,MATCH($A214,Exported!$D:$D,0),MATCH(AC$1,Exported!$1:$1,0))</f>
        <v>#N/A</v>
      </c>
    </row>
    <row r="215" spans="1:29" s="111" customFormat="1" ht="14.25" hidden="1" customHeight="1" x14ac:dyDescent="0.25">
      <c r="A215" s="104">
        <v>10017875434</v>
      </c>
      <c r="B215" s="105" t="str">
        <f>INDEX(Exported!$1:$1048576,MATCH($A215,Exported!E:E,0),MATCH(B$1,Exported!$1:$1,0))</f>
        <v>سلفون لبه چسب دار طرح Thank You (تنکیو) | 10 * 12 | بسته 1 کیلویی</v>
      </c>
      <c r="C215" s="106">
        <v>10017875434</v>
      </c>
      <c r="D215" s="107">
        <f>VLOOKUP(C215,PriceRelations!A:D,4,FALSE)</f>
        <v>1660000</v>
      </c>
      <c r="E215" s="108">
        <v>1</v>
      </c>
      <c r="F215" s="109"/>
      <c r="G215" s="183">
        <v>1</v>
      </c>
      <c r="H215" s="111" t="s">
        <v>93</v>
      </c>
      <c r="I215" s="110">
        <f t="shared" si="11"/>
        <v>1660000</v>
      </c>
      <c r="J215" s="112">
        <v>1</v>
      </c>
      <c r="K215" s="113"/>
      <c r="L215" s="113"/>
      <c r="M215" s="154">
        <v>0.3</v>
      </c>
      <c r="N215" s="148" t="str">
        <f>INDEX(Exported!$1:$1048576,MATCH($A215,Exported!E:E,0),MATCH(N$1,Exported!$1:$1,0))</f>
        <v>2158000</v>
      </c>
      <c r="O215" s="114">
        <f t="shared" si="12"/>
        <v>2158000</v>
      </c>
      <c r="P215" s="115">
        <f t="shared" si="10"/>
        <v>1</v>
      </c>
      <c r="Q215" s="116" t="e">
        <f>INDEX(Exported!$1:$1048576,MATCH($A215,Exported!$D:$D,0),MATCH(Q$1,Exported!$1:$1,0))</f>
        <v>#N/A</v>
      </c>
      <c r="R215" s="117" t="e">
        <f>INDEX(Exported!$1:$1048576,MATCH($A215,Exported!$D:$D,0),MATCH(R$1,Exported!$1:$1,0))</f>
        <v>#N/A</v>
      </c>
      <c r="S215" s="117" t="e">
        <f>INDEX(Exported!$1:$1048576,MATCH($A215,Exported!$D:$D,0),MATCH(S$1,Exported!$1:$1,0))</f>
        <v>#N/A</v>
      </c>
      <c r="T215" s="117" t="e">
        <f>INDEX(Exported!$1:$1048576,MATCH($A215,Exported!$D:$D,0),MATCH(T$1,Exported!$1:$1,0))</f>
        <v>#N/A</v>
      </c>
      <c r="U215" s="117" t="e">
        <f>INDEX(Exported!$1:$1048576,MATCH($A215,Exported!$D:$D,0),MATCH(U$1,Exported!$1:$1,0))</f>
        <v>#N/A</v>
      </c>
      <c r="V215" s="117" t="e">
        <f>INDEX(Exported!$1:$1048576,MATCH($A215,Exported!$D:$D,0),MATCH(V$1,Exported!$1:$1,0))</f>
        <v>#N/A</v>
      </c>
      <c r="W215" s="117" t="e">
        <f>INDEX(Exported!$1:$1048576,MATCH($A215,Exported!$D:$D,0),MATCH(W$1,Exported!$1:$1,0))</f>
        <v>#N/A</v>
      </c>
      <c r="X215" s="118"/>
      <c r="Y215" s="119" t="e">
        <f>INDEX(Exported!$1:$1048576,MATCH($A215,Exported!$D:$D,0),MATCH(Y$1,Exported!$1:$1,0))</f>
        <v>#N/A</v>
      </c>
      <c r="Z215" s="120"/>
      <c r="AA215" s="121"/>
      <c r="AB215" s="121" t="s">
        <v>3377</v>
      </c>
      <c r="AC215" s="117" t="e">
        <f>INDEX(Exported!$1:$1048576,MATCH($A215,Exported!$D:$D,0),MATCH(AC$1,Exported!$1:$1,0))</f>
        <v>#N/A</v>
      </c>
    </row>
    <row r="216" spans="1:29" s="111" customFormat="1" ht="14.25" hidden="1" customHeight="1" x14ac:dyDescent="0.25">
      <c r="A216" s="104">
        <v>10017875435</v>
      </c>
      <c r="B216" s="105" t="str">
        <f>INDEX(Exported!$1:$1048576,MATCH($A216,Exported!E:E,0),MATCH(B$1,Exported!$1:$1,0))</f>
        <v>سلفون لبه چسب دار طرح Thank You (تنکیو) | 15 * 15 | بسته 1 کیلویی</v>
      </c>
      <c r="C216" s="106">
        <v>10017875435</v>
      </c>
      <c r="D216" s="107">
        <f>VLOOKUP(C216,PriceRelations!A:D,4,FALSE)</f>
        <v>1580000</v>
      </c>
      <c r="E216" s="108">
        <v>1</v>
      </c>
      <c r="F216" s="109"/>
      <c r="G216" s="183">
        <v>1</v>
      </c>
      <c r="H216" s="111" t="s">
        <v>93</v>
      </c>
      <c r="I216" s="110">
        <f t="shared" si="11"/>
        <v>1580000</v>
      </c>
      <c r="J216" s="112">
        <v>1</v>
      </c>
      <c r="K216" s="113"/>
      <c r="L216" s="113"/>
      <c r="M216" s="154">
        <v>0.3</v>
      </c>
      <c r="N216" s="148" t="str">
        <f>INDEX(Exported!$1:$1048576,MATCH($A216,Exported!E:E,0),MATCH(N$1,Exported!$1:$1,0))</f>
        <v>2054000</v>
      </c>
      <c r="O216" s="114">
        <f t="shared" si="12"/>
        <v>2054000</v>
      </c>
      <c r="P216" s="115">
        <f t="shared" si="10"/>
        <v>1</v>
      </c>
      <c r="Q216" s="116" t="e">
        <f>INDEX(Exported!$1:$1048576,MATCH($A216,Exported!$D:$D,0),MATCH(Q$1,Exported!$1:$1,0))</f>
        <v>#N/A</v>
      </c>
      <c r="R216" s="117" t="e">
        <f>INDEX(Exported!$1:$1048576,MATCH($A216,Exported!$D:$D,0),MATCH(R$1,Exported!$1:$1,0))</f>
        <v>#N/A</v>
      </c>
      <c r="S216" s="117" t="e">
        <f>INDEX(Exported!$1:$1048576,MATCH($A216,Exported!$D:$D,0),MATCH(S$1,Exported!$1:$1,0))</f>
        <v>#N/A</v>
      </c>
      <c r="T216" s="117" t="e">
        <f>INDEX(Exported!$1:$1048576,MATCH($A216,Exported!$D:$D,0),MATCH(T$1,Exported!$1:$1,0))</f>
        <v>#N/A</v>
      </c>
      <c r="U216" s="117" t="e">
        <f>INDEX(Exported!$1:$1048576,MATCH($A216,Exported!$D:$D,0),MATCH(U$1,Exported!$1:$1,0))</f>
        <v>#N/A</v>
      </c>
      <c r="V216" s="117" t="e">
        <f>INDEX(Exported!$1:$1048576,MATCH($A216,Exported!$D:$D,0),MATCH(V$1,Exported!$1:$1,0))</f>
        <v>#N/A</v>
      </c>
      <c r="W216" s="117" t="e">
        <f>INDEX(Exported!$1:$1048576,MATCH($A216,Exported!$D:$D,0),MATCH(W$1,Exported!$1:$1,0))</f>
        <v>#N/A</v>
      </c>
      <c r="X216" s="118"/>
      <c r="Y216" s="119" t="e">
        <f>INDEX(Exported!$1:$1048576,MATCH($A216,Exported!$D:$D,0),MATCH(Y$1,Exported!$1:$1,0))</f>
        <v>#N/A</v>
      </c>
      <c r="Z216" s="120"/>
      <c r="AA216" s="121"/>
      <c r="AB216" s="121" t="s">
        <v>3377</v>
      </c>
      <c r="AC216" s="117" t="e">
        <f>INDEX(Exported!$1:$1048576,MATCH($A216,Exported!$D:$D,0),MATCH(AC$1,Exported!$1:$1,0))</f>
        <v>#N/A</v>
      </c>
    </row>
    <row r="217" spans="1:29" s="111" customFormat="1" ht="14.25" hidden="1" customHeight="1" x14ac:dyDescent="0.25">
      <c r="A217" s="104">
        <v>10017875436</v>
      </c>
      <c r="B217" s="105" t="str">
        <f>INDEX(Exported!$1:$1048576,MATCH($A217,Exported!E:E,0),MATCH(B$1,Exported!$1:$1,0))</f>
        <v>سلفون لبه چسب دار طرح Thank You (تنکیو) | 18 * 20 | بسته 1 کیلویی</v>
      </c>
      <c r="C217" s="106">
        <v>10017875436</v>
      </c>
      <c r="D217" s="107">
        <f>VLOOKUP(C217,PriceRelations!A:D,4,FALSE)</f>
        <v>1510000</v>
      </c>
      <c r="E217" s="108">
        <v>1</v>
      </c>
      <c r="F217" s="109"/>
      <c r="G217" s="183">
        <v>1</v>
      </c>
      <c r="H217" s="111" t="s">
        <v>93</v>
      </c>
      <c r="I217" s="110">
        <f t="shared" si="11"/>
        <v>1510000</v>
      </c>
      <c r="J217" s="112">
        <v>1</v>
      </c>
      <c r="K217" s="113"/>
      <c r="L217" s="113"/>
      <c r="M217" s="154">
        <v>0.3</v>
      </c>
      <c r="N217" s="148" t="str">
        <f>INDEX(Exported!$1:$1048576,MATCH($A217,Exported!E:E,0),MATCH(N$1,Exported!$1:$1,0))</f>
        <v>1963000</v>
      </c>
      <c r="O217" s="114">
        <f t="shared" si="12"/>
        <v>1963000</v>
      </c>
      <c r="P217" s="115">
        <f t="shared" si="10"/>
        <v>1</v>
      </c>
      <c r="Q217" s="116" t="e">
        <f>INDEX(Exported!$1:$1048576,MATCH($A217,Exported!$D:$D,0),MATCH(Q$1,Exported!$1:$1,0))</f>
        <v>#N/A</v>
      </c>
      <c r="R217" s="117" t="e">
        <f>INDEX(Exported!$1:$1048576,MATCH($A217,Exported!$D:$D,0),MATCH(R$1,Exported!$1:$1,0))</f>
        <v>#N/A</v>
      </c>
      <c r="S217" s="117" t="e">
        <f>INDEX(Exported!$1:$1048576,MATCH($A217,Exported!$D:$D,0),MATCH(S$1,Exported!$1:$1,0))</f>
        <v>#N/A</v>
      </c>
      <c r="T217" s="117" t="e">
        <f>INDEX(Exported!$1:$1048576,MATCH($A217,Exported!$D:$D,0),MATCH(T$1,Exported!$1:$1,0))</f>
        <v>#N/A</v>
      </c>
      <c r="U217" s="117" t="e">
        <f>INDEX(Exported!$1:$1048576,MATCH($A217,Exported!$D:$D,0),MATCH(U$1,Exported!$1:$1,0))</f>
        <v>#N/A</v>
      </c>
      <c r="V217" s="117" t="e">
        <f>INDEX(Exported!$1:$1048576,MATCH($A217,Exported!$D:$D,0),MATCH(V$1,Exported!$1:$1,0))</f>
        <v>#N/A</v>
      </c>
      <c r="W217" s="117" t="e">
        <f>INDEX(Exported!$1:$1048576,MATCH($A217,Exported!$D:$D,0),MATCH(W$1,Exported!$1:$1,0))</f>
        <v>#N/A</v>
      </c>
      <c r="X217" s="118"/>
      <c r="Y217" s="119" t="e">
        <f>INDEX(Exported!$1:$1048576,MATCH($A217,Exported!$D:$D,0),MATCH(Y$1,Exported!$1:$1,0))</f>
        <v>#N/A</v>
      </c>
      <c r="Z217" s="120"/>
      <c r="AA217" s="121"/>
      <c r="AB217" s="121" t="s">
        <v>3377</v>
      </c>
      <c r="AC217" s="117" t="e">
        <f>INDEX(Exported!$1:$1048576,MATCH($A217,Exported!$D:$D,0),MATCH(AC$1,Exported!$1:$1,0))</f>
        <v>#N/A</v>
      </c>
    </row>
    <row r="218" spans="1:29" s="93" customFormat="1" ht="14.25" hidden="1" customHeight="1" x14ac:dyDescent="0.25">
      <c r="A218" s="86">
        <v>10017889856</v>
      </c>
      <c r="B218" s="87" t="str">
        <f>INDEX(Exported!$1:$1048576,MATCH($A218,Exported!E:E,0),MATCH(B$1,Exported!$1:$1,0))</f>
        <v>شاپینگ بگ کرافت (کاغذی) | 15*20 | بسته 1 کیلویی</v>
      </c>
      <c r="C218" s="88">
        <v>10017889856</v>
      </c>
      <c r="D218" s="89">
        <f>VLOOKUP(C218,PriceRelations!A:D,4,FALSE)</f>
        <v>600000</v>
      </c>
      <c r="E218" s="90">
        <v>1</v>
      </c>
      <c r="F218" s="91"/>
      <c r="G218" s="182">
        <v>1</v>
      </c>
      <c r="H218" s="140" t="s">
        <v>93</v>
      </c>
      <c r="I218" s="92">
        <f t="shared" si="11"/>
        <v>600000</v>
      </c>
      <c r="J218" s="94">
        <v>1</v>
      </c>
      <c r="K218" s="95"/>
      <c r="L218" s="95"/>
      <c r="M218" s="153">
        <v>0.33</v>
      </c>
      <c r="N218" s="147" t="str">
        <f>INDEX(Exported!$1:$1048576,MATCH($A218,Exported!E:E,0),MATCH(N$1,Exported!$1:$1,0))</f>
        <v>798000</v>
      </c>
      <c r="O218" s="96">
        <f t="shared" si="12"/>
        <v>798000</v>
      </c>
      <c r="P218" s="97">
        <f t="shared" si="10"/>
        <v>1</v>
      </c>
      <c r="Q218" s="98" t="e">
        <f>INDEX(Exported!$1:$1048576,MATCH($A218,Exported!$D:$D,0),MATCH(Q$1,Exported!$1:$1,0))</f>
        <v>#N/A</v>
      </c>
      <c r="R218" s="99" t="e">
        <f>INDEX(Exported!$1:$1048576,MATCH($A218,Exported!$D:$D,0),MATCH(R$1,Exported!$1:$1,0))</f>
        <v>#N/A</v>
      </c>
      <c r="S218" s="99" t="e">
        <f>INDEX(Exported!$1:$1048576,MATCH($A218,Exported!$D:$D,0),MATCH(S$1,Exported!$1:$1,0))</f>
        <v>#N/A</v>
      </c>
      <c r="T218" s="99" t="e">
        <f>INDEX(Exported!$1:$1048576,MATCH($A218,Exported!$D:$D,0),MATCH(T$1,Exported!$1:$1,0))</f>
        <v>#N/A</v>
      </c>
      <c r="U218" s="99" t="e">
        <f>INDEX(Exported!$1:$1048576,MATCH($A218,Exported!$D:$D,0),MATCH(U$1,Exported!$1:$1,0))</f>
        <v>#N/A</v>
      </c>
      <c r="V218" s="99" t="e">
        <f>INDEX(Exported!$1:$1048576,MATCH($A218,Exported!$D:$D,0),MATCH(V$1,Exported!$1:$1,0))</f>
        <v>#N/A</v>
      </c>
      <c r="W218" s="99" t="e">
        <f>INDEX(Exported!$1:$1048576,MATCH($A218,Exported!$D:$D,0),MATCH(W$1,Exported!$1:$1,0))</f>
        <v>#N/A</v>
      </c>
      <c r="X218" s="100"/>
      <c r="Y218" s="101" t="e">
        <f>INDEX(Exported!$1:$1048576,MATCH($A218,Exported!$D:$D,0),MATCH(Y$1,Exported!$1:$1,0))</f>
        <v>#N/A</v>
      </c>
      <c r="Z218" s="102"/>
      <c r="AA218" s="103"/>
      <c r="AB218" s="103" t="s">
        <v>4318</v>
      </c>
      <c r="AC218" s="103"/>
    </row>
    <row r="219" spans="1:29" s="111" customFormat="1" ht="14.25" hidden="1" customHeight="1" x14ac:dyDescent="0.25">
      <c r="A219" s="104">
        <v>10017889857</v>
      </c>
      <c r="B219" s="105" t="str">
        <f>INDEX(Exported!$1:$1048576,MATCH($A219,Exported!E:E,0),MATCH(B$1,Exported!$1:$1,0))</f>
        <v>شاپینگ بگ کرافت (کاغذی) | 18*25 | بسته 1 کیلویی</v>
      </c>
      <c r="C219" s="106">
        <v>10017889856</v>
      </c>
      <c r="D219" s="107">
        <f>VLOOKUP(C219,PriceRelations!A:D,4,FALSE)</f>
        <v>600000</v>
      </c>
      <c r="E219" s="108">
        <v>1</v>
      </c>
      <c r="F219" s="109"/>
      <c r="G219" s="183">
        <v>1</v>
      </c>
      <c r="H219" s="141" t="s">
        <v>93</v>
      </c>
      <c r="I219" s="110">
        <f t="shared" si="11"/>
        <v>600000</v>
      </c>
      <c r="J219" s="112">
        <v>1</v>
      </c>
      <c r="K219" s="113"/>
      <c r="L219" s="113"/>
      <c r="M219" s="154">
        <v>0.33</v>
      </c>
      <c r="N219" s="148" t="str">
        <f>INDEX(Exported!$1:$1048576,MATCH($A219,Exported!E:E,0),MATCH(N$1,Exported!$1:$1,0))</f>
        <v>798000</v>
      </c>
      <c r="O219" s="114">
        <f t="shared" si="12"/>
        <v>798000</v>
      </c>
      <c r="P219" s="115">
        <f t="shared" si="10"/>
        <v>1</v>
      </c>
      <c r="Q219" s="116" t="e">
        <f>INDEX(Exported!$1:$1048576,MATCH($A219,Exported!$D:$D,0),MATCH(Q$1,Exported!$1:$1,0))</f>
        <v>#N/A</v>
      </c>
      <c r="R219" s="117" t="e">
        <f>INDEX(Exported!$1:$1048576,MATCH($A219,Exported!$D:$D,0),MATCH(R$1,Exported!$1:$1,0))</f>
        <v>#N/A</v>
      </c>
      <c r="S219" s="117" t="e">
        <f>INDEX(Exported!$1:$1048576,MATCH($A219,Exported!$D:$D,0),MATCH(S$1,Exported!$1:$1,0))</f>
        <v>#N/A</v>
      </c>
      <c r="T219" s="117" t="e">
        <f>INDEX(Exported!$1:$1048576,MATCH($A219,Exported!$D:$D,0),MATCH(T$1,Exported!$1:$1,0))</f>
        <v>#N/A</v>
      </c>
      <c r="U219" s="117" t="e">
        <f>INDEX(Exported!$1:$1048576,MATCH($A219,Exported!$D:$D,0),MATCH(U$1,Exported!$1:$1,0))</f>
        <v>#N/A</v>
      </c>
      <c r="V219" s="117" t="e">
        <f>INDEX(Exported!$1:$1048576,MATCH($A219,Exported!$D:$D,0),MATCH(V$1,Exported!$1:$1,0))</f>
        <v>#N/A</v>
      </c>
      <c r="W219" s="117" t="e">
        <f>INDEX(Exported!$1:$1048576,MATCH($A219,Exported!$D:$D,0),MATCH(W$1,Exported!$1:$1,0))</f>
        <v>#N/A</v>
      </c>
      <c r="X219" s="118"/>
      <c r="Y219" s="119" t="e">
        <f>INDEX(Exported!$1:$1048576,MATCH($A219,Exported!$D:$D,0),MATCH(Y$1,Exported!$1:$1,0))</f>
        <v>#N/A</v>
      </c>
      <c r="Z219" s="120"/>
      <c r="AA219" s="121"/>
      <c r="AB219" s="121" t="s">
        <v>4318</v>
      </c>
      <c r="AC219" s="121"/>
    </row>
    <row r="220" spans="1:29" s="111" customFormat="1" ht="14.25" hidden="1" customHeight="1" x14ac:dyDescent="0.25">
      <c r="A220" s="104">
        <v>10017889805</v>
      </c>
      <c r="B220" s="105" t="str">
        <f>INDEX(Exported!$1:$1048576,MATCH($A220,Exported!E:E,0),MATCH(B$1,Exported!$1:$1,0))</f>
        <v>شاپینگ بگ کرافت (کاغذی) | 21*23 | بسته 1 کیلویی</v>
      </c>
      <c r="C220" s="106">
        <v>10017889856</v>
      </c>
      <c r="D220" s="107">
        <f>VLOOKUP(C220,PriceRelations!A:D,4,FALSE)</f>
        <v>600000</v>
      </c>
      <c r="E220" s="108">
        <v>1</v>
      </c>
      <c r="F220" s="109"/>
      <c r="G220" s="183">
        <v>1</v>
      </c>
      <c r="H220" s="141" t="s">
        <v>93</v>
      </c>
      <c r="I220" s="110">
        <f t="shared" si="11"/>
        <v>600000</v>
      </c>
      <c r="J220" s="112">
        <v>1</v>
      </c>
      <c r="K220" s="113"/>
      <c r="L220" s="113"/>
      <c r="M220" s="154">
        <v>0.33</v>
      </c>
      <c r="N220" s="148" t="str">
        <f>INDEX(Exported!$1:$1048576,MATCH($A220,Exported!E:E,0),MATCH(N$1,Exported!$1:$1,0))</f>
        <v>798000</v>
      </c>
      <c r="O220" s="114">
        <f t="shared" si="12"/>
        <v>798000</v>
      </c>
      <c r="P220" s="115">
        <f t="shared" si="10"/>
        <v>1</v>
      </c>
      <c r="Q220" s="116" t="e">
        <f>INDEX(Exported!$1:$1048576,MATCH($A220,Exported!$D:$D,0),MATCH(Q$1,Exported!$1:$1,0))</f>
        <v>#N/A</v>
      </c>
      <c r="R220" s="117" t="e">
        <f>INDEX(Exported!$1:$1048576,MATCH($A220,Exported!$D:$D,0),MATCH(R$1,Exported!$1:$1,0))</f>
        <v>#N/A</v>
      </c>
      <c r="S220" s="117" t="e">
        <f>INDEX(Exported!$1:$1048576,MATCH($A220,Exported!$D:$D,0),MATCH(S$1,Exported!$1:$1,0))</f>
        <v>#N/A</v>
      </c>
      <c r="T220" s="117" t="e">
        <f>INDEX(Exported!$1:$1048576,MATCH($A220,Exported!$D:$D,0),MATCH(T$1,Exported!$1:$1,0))</f>
        <v>#N/A</v>
      </c>
      <c r="U220" s="117" t="e">
        <f>INDEX(Exported!$1:$1048576,MATCH($A220,Exported!$D:$D,0),MATCH(U$1,Exported!$1:$1,0))</f>
        <v>#N/A</v>
      </c>
      <c r="V220" s="117" t="e">
        <f>INDEX(Exported!$1:$1048576,MATCH($A220,Exported!$D:$D,0),MATCH(V$1,Exported!$1:$1,0))</f>
        <v>#N/A</v>
      </c>
      <c r="W220" s="117" t="e">
        <f>INDEX(Exported!$1:$1048576,MATCH($A220,Exported!$D:$D,0),MATCH(W$1,Exported!$1:$1,0))</f>
        <v>#N/A</v>
      </c>
      <c r="X220" s="118"/>
      <c r="Y220" s="119" t="e">
        <f>INDEX(Exported!$1:$1048576,MATCH($A220,Exported!$D:$D,0),MATCH(Y$1,Exported!$1:$1,0))</f>
        <v>#N/A</v>
      </c>
      <c r="Z220" s="120"/>
      <c r="AA220" s="121"/>
      <c r="AB220" s="121" t="s">
        <v>4318</v>
      </c>
      <c r="AC220" s="121"/>
    </row>
    <row r="221" spans="1:29" s="111" customFormat="1" ht="14.25" hidden="1" customHeight="1" x14ac:dyDescent="0.25">
      <c r="A221" s="104">
        <v>10017889859</v>
      </c>
      <c r="B221" s="105" t="str">
        <f>INDEX(Exported!$1:$1048576,MATCH($A221,Exported!E:E,0),MATCH(B$1,Exported!$1:$1,0))</f>
        <v>شاپینگ بگ کرافت (کاغذی) | 22*24 | بسته 1 کیلویی</v>
      </c>
      <c r="C221" s="106">
        <v>10017889856</v>
      </c>
      <c r="D221" s="107">
        <f>VLOOKUP(C221,PriceRelations!A:D,4,FALSE)</f>
        <v>600000</v>
      </c>
      <c r="E221" s="108">
        <v>1</v>
      </c>
      <c r="F221" s="109"/>
      <c r="G221" s="183">
        <v>1</v>
      </c>
      <c r="H221" s="141" t="s">
        <v>93</v>
      </c>
      <c r="I221" s="110">
        <f t="shared" si="11"/>
        <v>600000</v>
      </c>
      <c r="J221" s="112">
        <v>1</v>
      </c>
      <c r="K221" s="113"/>
      <c r="L221" s="113"/>
      <c r="M221" s="154">
        <v>0.33</v>
      </c>
      <c r="N221" s="148" t="str">
        <f>INDEX(Exported!$1:$1048576,MATCH($A221,Exported!E:E,0),MATCH(N$1,Exported!$1:$1,0))</f>
        <v>798000</v>
      </c>
      <c r="O221" s="114">
        <f t="shared" si="12"/>
        <v>798000</v>
      </c>
      <c r="P221" s="115">
        <f t="shared" si="10"/>
        <v>1</v>
      </c>
      <c r="Q221" s="116" t="e">
        <f>INDEX(Exported!$1:$1048576,MATCH($A221,Exported!$D:$D,0),MATCH(Q$1,Exported!$1:$1,0))</f>
        <v>#N/A</v>
      </c>
      <c r="R221" s="117" t="e">
        <f>INDEX(Exported!$1:$1048576,MATCH($A221,Exported!$D:$D,0),MATCH(R$1,Exported!$1:$1,0))</f>
        <v>#N/A</v>
      </c>
      <c r="S221" s="117" t="e">
        <f>INDEX(Exported!$1:$1048576,MATCH($A221,Exported!$D:$D,0),MATCH(S$1,Exported!$1:$1,0))</f>
        <v>#N/A</v>
      </c>
      <c r="T221" s="117" t="e">
        <f>INDEX(Exported!$1:$1048576,MATCH($A221,Exported!$D:$D,0),MATCH(T$1,Exported!$1:$1,0))</f>
        <v>#N/A</v>
      </c>
      <c r="U221" s="117" t="e">
        <f>INDEX(Exported!$1:$1048576,MATCH($A221,Exported!$D:$D,0),MATCH(U$1,Exported!$1:$1,0))</f>
        <v>#N/A</v>
      </c>
      <c r="V221" s="117" t="e">
        <f>INDEX(Exported!$1:$1048576,MATCH($A221,Exported!$D:$D,0),MATCH(V$1,Exported!$1:$1,0))</f>
        <v>#N/A</v>
      </c>
      <c r="W221" s="117" t="e">
        <f>INDEX(Exported!$1:$1048576,MATCH($A221,Exported!$D:$D,0),MATCH(W$1,Exported!$1:$1,0))</f>
        <v>#N/A</v>
      </c>
      <c r="X221" s="118"/>
      <c r="Y221" s="119" t="e">
        <f>INDEX(Exported!$1:$1048576,MATCH($A221,Exported!$D:$D,0),MATCH(Y$1,Exported!$1:$1,0))</f>
        <v>#N/A</v>
      </c>
      <c r="Z221" s="120"/>
      <c r="AA221" s="121"/>
      <c r="AB221" s="121" t="s">
        <v>4318</v>
      </c>
      <c r="AC221" s="121"/>
    </row>
    <row r="222" spans="1:29" s="111" customFormat="1" ht="14.25" hidden="1" customHeight="1" x14ac:dyDescent="0.25">
      <c r="A222" s="104">
        <v>10017889858</v>
      </c>
      <c r="B222" s="105" t="str">
        <f>INDEX(Exported!$1:$1048576,MATCH($A222,Exported!E:E,0),MATCH(B$1,Exported!$1:$1,0))</f>
        <v>شاپینگ بگ کرافت (کاغذی) | 23*23 | بسته 1 کیلویی</v>
      </c>
      <c r="C222" s="106">
        <v>10017889856</v>
      </c>
      <c r="D222" s="107">
        <f>VLOOKUP(C222,PriceRelations!A:D,4,FALSE)</f>
        <v>600000</v>
      </c>
      <c r="E222" s="108">
        <v>1</v>
      </c>
      <c r="F222" s="109"/>
      <c r="G222" s="183">
        <v>1</v>
      </c>
      <c r="H222" s="141" t="s">
        <v>93</v>
      </c>
      <c r="I222" s="110">
        <f t="shared" si="11"/>
        <v>600000</v>
      </c>
      <c r="J222" s="112">
        <v>1</v>
      </c>
      <c r="K222" s="113"/>
      <c r="L222" s="113"/>
      <c r="M222" s="154">
        <v>0.33</v>
      </c>
      <c r="N222" s="148" t="str">
        <f>INDEX(Exported!$1:$1048576,MATCH($A222,Exported!E:E,0),MATCH(N$1,Exported!$1:$1,0))</f>
        <v>798000</v>
      </c>
      <c r="O222" s="114">
        <f t="shared" si="12"/>
        <v>798000</v>
      </c>
      <c r="P222" s="115">
        <f t="shared" si="10"/>
        <v>1</v>
      </c>
      <c r="Q222" s="116" t="e">
        <f>INDEX(Exported!$1:$1048576,MATCH($A222,Exported!$D:$D,0),MATCH(Q$1,Exported!$1:$1,0))</f>
        <v>#N/A</v>
      </c>
      <c r="R222" s="117" t="e">
        <f>INDEX(Exported!$1:$1048576,MATCH($A222,Exported!$D:$D,0),MATCH(R$1,Exported!$1:$1,0))</f>
        <v>#N/A</v>
      </c>
      <c r="S222" s="117" t="e">
        <f>INDEX(Exported!$1:$1048576,MATCH($A222,Exported!$D:$D,0),MATCH(S$1,Exported!$1:$1,0))</f>
        <v>#N/A</v>
      </c>
      <c r="T222" s="117" t="e">
        <f>INDEX(Exported!$1:$1048576,MATCH($A222,Exported!$D:$D,0),MATCH(T$1,Exported!$1:$1,0))</f>
        <v>#N/A</v>
      </c>
      <c r="U222" s="117" t="e">
        <f>INDEX(Exported!$1:$1048576,MATCH($A222,Exported!$D:$D,0),MATCH(U$1,Exported!$1:$1,0))</f>
        <v>#N/A</v>
      </c>
      <c r="V222" s="117" t="e">
        <f>INDEX(Exported!$1:$1048576,MATCH($A222,Exported!$D:$D,0),MATCH(V$1,Exported!$1:$1,0))</f>
        <v>#N/A</v>
      </c>
      <c r="W222" s="117" t="e">
        <f>INDEX(Exported!$1:$1048576,MATCH($A222,Exported!$D:$D,0),MATCH(W$1,Exported!$1:$1,0))</f>
        <v>#N/A</v>
      </c>
      <c r="X222" s="118"/>
      <c r="Y222" s="119" t="e">
        <f>INDEX(Exported!$1:$1048576,MATCH($A222,Exported!$D:$D,0),MATCH(Y$1,Exported!$1:$1,0))</f>
        <v>#N/A</v>
      </c>
      <c r="Z222" s="120"/>
      <c r="AA222" s="121"/>
      <c r="AB222" s="121" t="s">
        <v>4318</v>
      </c>
      <c r="AC222" s="121"/>
    </row>
    <row r="223" spans="1:29" s="111" customFormat="1" ht="14.25" hidden="1" customHeight="1" x14ac:dyDescent="0.25">
      <c r="A223" s="104">
        <v>10017889860</v>
      </c>
      <c r="B223" s="105" t="str">
        <f>INDEX(Exported!$1:$1048576,MATCH($A223,Exported!E:E,0),MATCH(B$1,Exported!$1:$1,0))</f>
        <v>شاپینگ بگ کرافت (کاغذی) | 23*26 | بسته 1 کیلویی</v>
      </c>
      <c r="C223" s="106">
        <v>10017889856</v>
      </c>
      <c r="D223" s="107">
        <f>VLOOKUP(C223,PriceRelations!A:D,4,FALSE)</f>
        <v>600000</v>
      </c>
      <c r="E223" s="108">
        <v>1</v>
      </c>
      <c r="F223" s="109"/>
      <c r="G223" s="183">
        <v>1</v>
      </c>
      <c r="H223" s="141" t="s">
        <v>93</v>
      </c>
      <c r="I223" s="110">
        <f t="shared" si="11"/>
        <v>600000</v>
      </c>
      <c r="J223" s="112">
        <v>1</v>
      </c>
      <c r="K223" s="113"/>
      <c r="L223" s="113"/>
      <c r="M223" s="154">
        <v>0.33</v>
      </c>
      <c r="N223" s="148" t="str">
        <f>INDEX(Exported!$1:$1048576,MATCH($A223,Exported!E:E,0),MATCH(N$1,Exported!$1:$1,0))</f>
        <v>798000</v>
      </c>
      <c r="O223" s="114">
        <f t="shared" si="12"/>
        <v>798000</v>
      </c>
      <c r="P223" s="115">
        <f t="shared" si="10"/>
        <v>1</v>
      </c>
      <c r="Q223" s="116" t="e">
        <f>INDEX(Exported!$1:$1048576,MATCH($A223,Exported!$D:$D,0),MATCH(Q$1,Exported!$1:$1,0))</f>
        <v>#N/A</v>
      </c>
      <c r="R223" s="117" t="e">
        <f>INDEX(Exported!$1:$1048576,MATCH($A223,Exported!$D:$D,0),MATCH(R$1,Exported!$1:$1,0))</f>
        <v>#N/A</v>
      </c>
      <c r="S223" s="117" t="e">
        <f>INDEX(Exported!$1:$1048576,MATCH($A223,Exported!$D:$D,0),MATCH(S$1,Exported!$1:$1,0))</f>
        <v>#N/A</v>
      </c>
      <c r="T223" s="117" t="e">
        <f>INDEX(Exported!$1:$1048576,MATCH($A223,Exported!$D:$D,0),MATCH(T$1,Exported!$1:$1,0))</f>
        <v>#N/A</v>
      </c>
      <c r="U223" s="117" t="e">
        <f>INDEX(Exported!$1:$1048576,MATCH($A223,Exported!$D:$D,0),MATCH(U$1,Exported!$1:$1,0))</f>
        <v>#N/A</v>
      </c>
      <c r="V223" s="117" t="e">
        <f>INDEX(Exported!$1:$1048576,MATCH($A223,Exported!$D:$D,0),MATCH(V$1,Exported!$1:$1,0))</f>
        <v>#N/A</v>
      </c>
      <c r="W223" s="117" t="e">
        <f>INDEX(Exported!$1:$1048576,MATCH($A223,Exported!$D:$D,0),MATCH(W$1,Exported!$1:$1,0))</f>
        <v>#N/A</v>
      </c>
      <c r="X223" s="118"/>
      <c r="Y223" s="119" t="e">
        <f>INDEX(Exported!$1:$1048576,MATCH($A223,Exported!$D:$D,0),MATCH(Y$1,Exported!$1:$1,0))</f>
        <v>#N/A</v>
      </c>
      <c r="Z223" s="120"/>
      <c r="AA223" s="121"/>
      <c r="AB223" s="121" t="s">
        <v>4318</v>
      </c>
      <c r="AC223" s="121"/>
    </row>
    <row r="224" spans="1:29" s="111" customFormat="1" ht="14.25" hidden="1" customHeight="1" x14ac:dyDescent="0.25">
      <c r="A224" s="104">
        <v>10017889811</v>
      </c>
      <c r="B224" s="105" t="str">
        <f>INDEX(Exported!$1:$1048576,MATCH($A224,Exported!E:E,0),MATCH(B$1,Exported!$1:$1,0))</f>
        <v>شاپینگ بگ کرافت (کاغذی) | 23*30 | بسته 1 کیلویی</v>
      </c>
      <c r="C224" s="106">
        <v>10017889856</v>
      </c>
      <c r="D224" s="107">
        <f>VLOOKUP(C224,PriceRelations!A:D,4,FALSE)</f>
        <v>600000</v>
      </c>
      <c r="E224" s="108">
        <v>1</v>
      </c>
      <c r="F224" s="109"/>
      <c r="G224" s="183">
        <v>1</v>
      </c>
      <c r="H224" s="141" t="s">
        <v>93</v>
      </c>
      <c r="I224" s="110">
        <f t="shared" si="11"/>
        <v>600000</v>
      </c>
      <c r="J224" s="112">
        <v>1</v>
      </c>
      <c r="K224" s="113"/>
      <c r="L224" s="113"/>
      <c r="M224" s="154">
        <v>0.33</v>
      </c>
      <c r="N224" s="148" t="str">
        <f>INDEX(Exported!$1:$1048576,MATCH($A224,Exported!E:E,0),MATCH(N$1,Exported!$1:$1,0))</f>
        <v>798000</v>
      </c>
      <c r="O224" s="114">
        <f t="shared" si="12"/>
        <v>798000</v>
      </c>
      <c r="P224" s="115">
        <f t="shared" si="10"/>
        <v>1</v>
      </c>
      <c r="Q224" s="116" t="e">
        <f>INDEX(Exported!$1:$1048576,MATCH($A224,Exported!$D:$D,0),MATCH(Q$1,Exported!$1:$1,0))</f>
        <v>#N/A</v>
      </c>
      <c r="R224" s="117" t="e">
        <f>INDEX(Exported!$1:$1048576,MATCH($A224,Exported!$D:$D,0),MATCH(R$1,Exported!$1:$1,0))</f>
        <v>#N/A</v>
      </c>
      <c r="S224" s="117" t="e">
        <f>INDEX(Exported!$1:$1048576,MATCH($A224,Exported!$D:$D,0),MATCH(S$1,Exported!$1:$1,0))</f>
        <v>#N/A</v>
      </c>
      <c r="T224" s="117" t="e">
        <f>INDEX(Exported!$1:$1048576,MATCH($A224,Exported!$D:$D,0),MATCH(T$1,Exported!$1:$1,0))</f>
        <v>#N/A</v>
      </c>
      <c r="U224" s="117" t="e">
        <f>INDEX(Exported!$1:$1048576,MATCH($A224,Exported!$D:$D,0),MATCH(U$1,Exported!$1:$1,0))</f>
        <v>#N/A</v>
      </c>
      <c r="V224" s="117" t="e">
        <f>INDEX(Exported!$1:$1048576,MATCH($A224,Exported!$D:$D,0),MATCH(V$1,Exported!$1:$1,0))</f>
        <v>#N/A</v>
      </c>
      <c r="W224" s="117" t="e">
        <f>INDEX(Exported!$1:$1048576,MATCH($A224,Exported!$D:$D,0),MATCH(W$1,Exported!$1:$1,0))</f>
        <v>#N/A</v>
      </c>
      <c r="X224" s="118"/>
      <c r="Y224" s="119" t="e">
        <f>INDEX(Exported!$1:$1048576,MATCH($A224,Exported!$D:$D,0),MATCH(Y$1,Exported!$1:$1,0))</f>
        <v>#N/A</v>
      </c>
      <c r="Z224" s="120"/>
      <c r="AA224" s="121"/>
      <c r="AB224" s="121" t="s">
        <v>4318</v>
      </c>
      <c r="AC224" s="121"/>
    </row>
    <row r="225" spans="1:29" s="111" customFormat="1" ht="14.25" hidden="1" customHeight="1" x14ac:dyDescent="0.25">
      <c r="A225" s="104">
        <v>10017889861</v>
      </c>
      <c r="B225" s="105" t="str">
        <f>INDEX(Exported!$1:$1048576,MATCH($A225,Exported!E:E,0),MATCH(B$1,Exported!$1:$1,0))</f>
        <v>شاپینگ بگ کرافت (کاغذی) | 29*30 | بسته 1 کیلویی</v>
      </c>
      <c r="C225" s="106">
        <v>10017889856</v>
      </c>
      <c r="D225" s="107">
        <f>VLOOKUP(C225,PriceRelations!A:D,4,FALSE)</f>
        <v>600000</v>
      </c>
      <c r="E225" s="108">
        <v>1</v>
      </c>
      <c r="F225" s="109"/>
      <c r="G225" s="183">
        <v>1</v>
      </c>
      <c r="H225" s="141" t="s">
        <v>93</v>
      </c>
      <c r="I225" s="110">
        <f t="shared" si="11"/>
        <v>600000</v>
      </c>
      <c r="J225" s="112">
        <v>1</v>
      </c>
      <c r="K225" s="113"/>
      <c r="L225" s="113"/>
      <c r="M225" s="154">
        <v>0.33</v>
      </c>
      <c r="N225" s="148" t="str">
        <f>INDEX(Exported!$1:$1048576,MATCH($A225,Exported!E:E,0),MATCH(N$1,Exported!$1:$1,0))</f>
        <v>798000</v>
      </c>
      <c r="O225" s="114">
        <f t="shared" si="12"/>
        <v>798000</v>
      </c>
      <c r="P225" s="115">
        <f t="shared" si="10"/>
        <v>1</v>
      </c>
      <c r="Q225" s="116" t="e">
        <f>INDEX(Exported!$1:$1048576,MATCH($A225,Exported!$D:$D,0),MATCH(Q$1,Exported!$1:$1,0))</f>
        <v>#N/A</v>
      </c>
      <c r="R225" s="117" t="e">
        <f>INDEX(Exported!$1:$1048576,MATCH($A225,Exported!$D:$D,0),MATCH(R$1,Exported!$1:$1,0))</f>
        <v>#N/A</v>
      </c>
      <c r="S225" s="117" t="e">
        <f>INDEX(Exported!$1:$1048576,MATCH($A225,Exported!$D:$D,0),MATCH(S$1,Exported!$1:$1,0))</f>
        <v>#N/A</v>
      </c>
      <c r="T225" s="117" t="e">
        <f>INDEX(Exported!$1:$1048576,MATCH($A225,Exported!$D:$D,0),MATCH(T$1,Exported!$1:$1,0))</f>
        <v>#N/A</v>
      </c>
      <c r="U225" s="117" t="e">
        <f>INDEX(Exported!$1:$1048576,MATCH($A225,Exported!$D:$D,0),MATCH(U$1,Exported!$1:$1,0))</f>
        <v>#N/A</v>
      </c>
      <c r="V225" s="117" t="e">
        <f>INDEX(Exported!$1:$1048576,MATCH($A225,Exported!$D:$D,0),MATCH(V$1,Exported!$1:$1,0))</f>
        <v>#N/A</v>
      </c>
      <c r="W225" s="117" t="e">
        <f>INDEX(Exported!$1:$1048576,MATCH($A225,Exported!$D:$D,0),MATCH(W$1,Exported!$1:$1,0))</f>
        <v>#N/A</v>
      </c>
      <c r="X225" s="118"/>
      <c r="Y225" s="119" t="e">
        <f>INDEX(Exported!$1:$1048576,MATCH($A225,Exported!$D:$D,0),MATCH(Y$1,Exported!$1:$1,0))</f>
        <v>#N/A</v>
      </c>
      <c r="Z225" s="120"/>
      <c r="AA225" s="121"/>
      <c r="AB225" s="121" t="s">
        <v>4318</v>
      </c>
      <c r="AC225" s="121"/>
    </row>
    <row r="226" spans="1:29" s="111" customFormat="1" ht="14.25" hidden="1" customHeight="1" x14ac:dyDescent="0.25">
      <c r="A226" s="104">
        <v>10017889813</v>
      </c>
      <c r="B226" s="105" t="str">
        <f>INDEX(Exported!$1:$1048576,MATCH($A226,Exported!E:E,0),MATCH(B$1,Exported!$1:$1,0))</f>
        <v>شاپینگ بگ کرافت (کاغذی) | 31*33 | بسته 1 کیلویی</v>
      </c>
      <c r="C226" s="106">
        <v>10017889856</v>
      </c>
      <c r="D226" s="107">
        <f>VLOOKUP(C226,PriceRelations!A:D,4,FALSE)</f>
        <v>600000</v>
      </c>
      <c r="E226" s="108">
        <v>1</v>
      </c>
      <c r="F226" s="109"/>
      <c r="G226" s="183">
        <v>1</v>
      </c>
      <c r="H226" s="141" t="s">
        <v>93</v>
      </c>
      <c r="I226" s="110">
        <f t="shared" si="11"/>
        <v>600000</v>
      </c>
      <c r="J226" s="112">
        <v>1</v>
      </c>
      <c r="K226" s="113"/>
      <c r="L226" s="113"/>
      <c r="M226" s="154">
        <v>0.33</v>
      </c>
      <c r="N226" s="148" t="str">
        <f>INDEX(Exported!$1:$1048576,MATCH($A226,Exported!E:E,0),MATCH(N$1,Exported!$1:$1,0))</f>
        <v>798000</v>
      </c>
      <c r="O226" s="114">
        <f t="shared" si="12"/>
        <v>798000</v>
      </c>
      <c r="P226" s="115">
        <f t="shared" si="10"/>
        <v>1</v>
      </c>
      <c r="Q226" s="116" t="e">
        <f>INDEX(Exported!$1:$1048576,MATCH($A226,Exported!$D:$D,0),MATCH(Q$1,Exported!$1:$1,0))</f>
        <v>#N/A</v>
      </c>
      <c r="R226" s="117" t="e">
        <f>INDEX(Exported!$1:$1048576,MATCH($A226,Exported!$D:$D,0),MATCH(R$1,Exported!$1:$1,0))</f>
        <v>#N/A</v>
      </c>
      <c r="S226" s="117" t="e">
        <f>INDEX(Exported!$1:$1048576,MATCH($A226,Exported!$D:$D,0),MATCH(S$1,Exported!$1:$1,0))</f>
        <v>#N/A</v>
      </c>
      <c r="T226" s="117" t="e">
        <f>INDEX(Exported!$1:$1048576,MATCH($A226,Exported!$D:$D,0),MATCH(T$1,Exported!$1:$1,0))</f>
        <v>#N/A</v>
      </c>
      <c r="U226" s="117" t="e">
        <f>INDEX(Exported!$1:$1048576,MATCH($A226,Exported!$D:$D,0),MATCH(U$1,Exported!$1:$1,0))</f>
        <v>#N/A</v>
      </c>
      <c r="V226" s="117" t="e">
        <f>INDEX(Exported!$1:$1048576,MATCH($A226,Exported!$D:$D,0),MATCH(V$1,Exported!$1:$1,0))</f>
        <v>#N/A</v>
      </c>
      <c r="W226" s="117" t="e">
        <f>INDEX(Exported!$1:$1048576,MATCH($A226,Exported!$D:$D,0),MATCH(W$1,Exported!$1:$1,0))</f>
        <v>#N/A</v>
      </c>
      <c r="X226" s="118"/>
      <c r="Y226" s="119" t="e">
        <f>INDEX(Exported!$1:$1048576,MATCH($A226,Exported!$D:$D,0),MATCH(Y$1,Exported!$1:$1,0))</f>
        <v>#N/A</v>
      </c>
      <c r="Z226" s="120"/>
      <c r="AA226" s="121"/>
      <c r="AB226" s="121" t="s">
        <v>4318</v>
      </c>
      <c r="AC226" s="121"/>
    </row>
    <row r="227" spans="1:29" s="111" customFormat="1" ht="14.25" hidden="1" customHeight="1" x14ac:dyDescent="0.25">
      <c r="A227" s="104">
        <v>10017889862</v>
      </c>
      <c r="B227" s="105" t="str">
        <f>INDEX(Exported!$1:$1048576,MATCH($A227,Exported!E:E,0),MATCH(B$1,Exported!$1:$1,0))</f>
        <v>شاپینگ بگ کرافت (کاغذی) | 32*31 | بسته 1 کیلویی</v>
      </c>
      <c r="C227" s="106">
        <v>10017889856</v>
      </c>
      <c r="D227" s="107">
        <f>VLOOKUP(C227,PriceRelations!A:D,4,FALSE)</f>
        <v>600000</v>
      </c>
      <c r="E227" s="108">
        <v>1</v>
      </c>
      <c r="F227" s="109"/>
      <c r="G227" s="183">
        <v>1</v>
      </c>
      <c r="H227" s="141" t="s">
        <v>93</v>
      </c>
      <c r="I227" s="110">
        <f t="shared" si="11"/>
        <v>600000</v>
      </c>
      <c r="J227" s="112">
        <v>1</v>
      </c>
      <c r="K227" s="113"/>
      <c r="L227" s="113"/>
      <c r="M227" s="154">
        <v>0.33</v>
      </c>
      <c r="N227" s="148" t="str">
        <f>INDEX(Exported!$1:$1048576,MATCH($A227,Exported!E:E,0),MATCH(N$1,Exported!$1:$1,0))</f>
        <v>798000</v>
      </c>
      <c r="O227" s="114">
        <f t="shared" si="12"/>
        <v>798000</v>
      </c>
      <c r="P227" s="115">
        <f t="shared" si="10"/>
        <v>1</v>
      </c>
      <c r="Q227" s="116" t="e">
        <f>INDEX(Exported!$1:$1048576,MATCH($A227,Exported!$D:$D,0),MATCH(Q$1,Exported!$1:$1,0))</f>
        <v>#N/A</v>
      </c>
      <c r="R227" s="117" t="e">
        <f>INDEX(Exported!$1:$1048576,MATCH($A227,Exported!$D:$D,0),MATCH(R$1,Exported!$1:$1,0))</f>
        <v>#N/A</v>
      </c>
      <c r="S227" s="117" t="e">
        <f>INDEX(Exported!$1:$1048576,MATCH($A227,Exported!$D:$D,0),MATCH(S$1,Exported!$1:$1,0))</f>
        <v>#N/A</v>
      </c>
      <c r="T227" s="117" t="e">
        <f>INDEX(Exported!$1:$1048576,MATCH($A227,Exported!$D:$D,0),MATCH(T$1,Exported!$1:$1,0))</f>
        <v>#N/A</v>
      </c>
      <c r="U227" s="117" t="e">
        <f>INDEX(Exported!$1:$1048576,MATCH($A227,Exported!$D:$D,0),MATCH(U$1,Exported!$1:$1,0))</f>
        <v>#N/A</v>
      </c>
      <c r="V227" s="117" t="e">
        <f>INDEX(Exported!$1:$1048576,MATCH($A227,Exported!$D:$D,0),MATCH(V$1,Exported!$1:$1,0))</f>
        <v>#N/A</v>
      </c>
      <c r="W227" s="117" t="e">
        <f>INDEX(Exported!$1:$1048576,MATCH($A227,Exported!$D:$D,0),MATCH(W$1,Exported!$1:$1,0))</f>
        <v>#N/A</v>
      </c>
      <c r="X227" s="118"/>
      <c r="Y227" s="119" t="e">
        <f>INDEX(Exported!$1:$1048576,MATCH($A227,Exported!$D:$D,0),MATCH(Y$1,Exported!$1:$1,0))</f>
        <v>#N/A</v>
      </c>
      <c r="Z227" s="120"/>
      <c r="AA227" s="121"/>
      <c r="AB227" s="121" t="s">
        <v>4318</v>
      </c>
      <c r="AC227" s="121"/>
    </row>
    <row r="228" spans="1:29" s="129" customFormat="1" ht="14.25" hidden="1" customHeight="1" x14ac:dyDescent="0.25">
      <c r="A228" s="122">
        <v>10017889863</v>
      </c>
      <c r="B228" s="123" t="str">
        <f>INDEX(Exported!$1:$1048576,MATCH($A228,Exported!E:E,0),MATCH(B$1,Exported!$1:$1,0))</f>
        <v>شاپینگ بگ کرافت (کاغذی) | 32*39 | بسته 1 کیلویی</v>
      </c>
      <c r="C228" s="124">
        <v>10017889856</v>
      </c>
      <c r="D228" s="125">
        <f>VLOOKUP(C228,PriceRelations!A:D,4,FALSE)</f>
        <v>600000</v>
      </c>
      <c r="E228" s="126">
        <v>1</v>
      </c>
      <c r="F228" s="127"/>
      <c r="G228" s="184">
        <v>1</v>
      </c>
      <c r="H228" s="142" t="s">
        <v>93</v>
      </c>
      <c r="I228" s="128">
        <f t="shared" si="11"/>
        <v>600000</v>
      </c>
      <c r="J228" s="130">
        <v>1</v>
      </c>
      <c r="K228" s="131"/>
      <c r="L228" s="131"/>
      <c r="M228" s="155">
        <v>0.33</v>
      </c>
      <c r="N228" s="149" t="str">
        <f>INDEX(Exported!$1:$1048576,MATCH($A228,Exported!E:E,0),MATCH(N$1,Exported!$1:$1,0))</f>
        <v>798000</v>
      </c>
      <c r="O228" s="132">
        <f t="shared" si="12"/>
        <v>798000</v>
      </c>
      <c r="P228" s="133">
        <f t="shared" si="10"/>
        <v>1</v>
      </c>
      <c r="Q228" s="134" t="e">
        <f>INDEX(Exported!$1:$1048576,MATCH($A228,Exported!$D:$D,0),MATCH(Q$1,Exported!$1:$1,0))</f>
        <v>#N/A</v>
      </c>
      <c r="R228" s="135" t="e">
        <f>INDEX(Exported!$1:$1048576,MATCH($A228,Exported!$D:$D,0),MATCH(R$1,Exported!$1:$1,0))</f>
        <v>#N/A</v>
      </c>
      <c r="S228" s="135" t="e">
        <f>INDEX(Exported!$1:$1048576,MATCH($A228,Exported!$D:$D,0),MATCH(S$1,Exported!$1:$1,0))</f>
        <v>#N/A</v>
      </c>
      <c r="T228" s="135" t="e">
        <f>INDEX(Exported!$1:$1048576,MATCH($A228,Exported!$D:$D,0),MATCH(T$1,Exported!$1:$1,0))</f>
        <v>#N/A</v>
      </c>
      <c r="U228" s="135" t="e">
        <f>INDEX(Exported!$1:$1048576,MATCH($A228,Exported!$D:$D,0),MATCH(U$1,Exported!$1:$1,0))</f>
        <v>#N/A</v>
      </c>
      <c r="V228" s="135" t="e">
        <f>INDEX(Exported!$1:$1048576,MATCH($A228,Exported!$D:$D,0),MATCH(V$1,Exported!$1:$1,0))</f>
        <v>#N/A</v>
      </c>
      <c r="W228" s="135" t="e">
        <f>INDEX(Exported!$1:$1048576,MATCH($A228,Exported!$D:$D,0),MATCH(W$1,Exported!$1:$1,0))</f>
        <v>#N/A</v>
      </c>
      <c r="X228" s="136"/>
      <c r="Y228" s="137" t="e">
        <f>INDEX(Exported!$1:$1048576,MATCH($A228,Exported!$D:$D,0),MATCH(Y$1,Exported!$1:$1,0))</f>
        <v>#N/A</v>
      </c>
      <c r="Z228" s="138"/>
      <c r="AA228" s="139"/>
      <c r="AB228" s="139" t="s">
        <v>4318</v>
      </c>
      <c r="AC228" s="139"/>
    </row>
    <row r="229" spans="1:29" s="31" customFormat="1" ht="14.25" hidden="1" customHeight="1" x14ac:dyDescent="0.25">
      <c r="A229" s="20">
        <v>10017880620</v>
      </c>
      <c r="B229" s="21" t="str">
        <f>INDEX(Exported!$1:$1048576,MATCH($A229,Exported!E:E,0),MATCH(B$1,Exported!$1:$1,0))</f>
        <v>طناب پلاستیکی درجه یک | ضخامت 6 میل | بسته 20 متری</v>
      </c>
      <c r="C229" s="83"/>
      <c r="D229" s="71" t="e">
        <f>VLOOKUP(C229,PriceRelations!A:D,4,FALSE)</f>
        <v>#N/A</v>
      </c>
      <c r="E229" s="66"/>
      <c r="F229" s="23"/>
      <c r="G229" s="185">
        <v>1</v>
      </c>
      <c r="H229" s="31" t="s">
        <v>91</v>
      </c>
      <c r="I229" s="61" t="e">
        <f t="shared" si="11"/>
        <v>#N/A</v>
      </c>
      <c r="J229" s="78">
        <v>1</v>
      </c>
      <c r="K229" s="25"/>
      <c r="L229" s="25"/>
      <c r="M229" s="157"/>
      <c r="N229" s="150" t="str">
        <f>INDEX(Exported!$1:$1048576,MATCH($A229,Exported!E:E,0),MATCH(N$1,Exported!$1:$1,0))</f>
        <v>337000</v>
      </c>
      <c r="O229" s="26" t="e">
        <f t="shared" si="12"/>
        <v>#N/A</v>
      </c>
      <c r="P229" s="27" t="e">
        <f>O229/N229</f>
        <v>#N/A</v>
      </c>
      <c r="Q229" s="62" t="e">
        <f>INDEX(Exported!$1:$1048576,MATCH($A229,Exported!$D:$D,0),MATCH(Q$1,Exported!$1:$1,0))</f>
        <v>#N/A</v>
      </c>
      <c r="R229" s="22" t="e">
        <f>INDEX(Exported!$1:$1048576,MATCH($A229,Exported!$D:$D,0),MATCH(R$1,Exported!$1:$1,0))</f>
        <v>#N/A</v>
      </c>
      <c r="S229" s="22" t="e">
        <f>INDEX(Exported!$1:$1048576,MATCH($A229,Exported!$D:$D,0),MATCH(S$1,Exported!$1:$1,0))</f>
        <v>#N/A</v>
      </c>
      <c r="T229" s="22" t="e">
        <f>INDEX(Exported!$1:$1048576,MATCH($A229,Exported!$D:$D,0),MATCH(T$1,Exported!$1:$1,0))</f>
        <v>#N/A</v>
      </c>
      <c r="U229" s="22" t="e">
        <f>INDEX(Exported!$1:$1048576,MATCH($A229,Exported!$D:$D,0),MATCH(U$1,Exported!$1:$1,0))</f>
        <v>#N/A</v>
      </c>
      <c r="V229" s="22" t="e">
        <f>INDEX(Exported!$1:$1048576,MATCH($A229,Exported!$D:$D,0),MATCH(V$1,Exported!$1:$1,0))</f>
        <v>#N/A</v>
      </c>
      <c r="W229" s="22" t="e">
        <f>INDEX(Exported!$1:$1048576,MATCH($A229,Exported!$D:$D,0),MATCH(W$1,Exported!$1:$1,0))</f>
        <v>#N/A</v>
      </c>
      <c r="X229" s="28"/>
      <c r="Y229" s="29" t="e">
        <f>INDEX(Exported!$1:$1048576,MATCH($A229,Exported!$D:$D,0),MATCH(Y$1,Exported!$1:$1,0))</f>
        <v>#N/A</v>
      </c>
      <c r="Z229" s="30"/>
      <c r="AA229" s="24"/>
      <c r="AB229" s="24" t="s">
        <v>3389</v>
      </c>
      <c r="AC229" s="22" t="e">
        <f>INDEX(Exported!$1:$1048576,MATCH($A229,Exported!$D:$D,0),MATCH(AC$1,Exported!$1:$1,0))</f>
        <v>#N/A</v>
      </c>
    </row>
    <row r="230" spans="1:29" ht="14.25" hidden="1" customHeight="1" x14ac:dyDescent="0.25">
      <c r="A230" s="32">
        <v>10017880625</v>
      </c>
      <c r="B230" s="33" t="str">
        <f>INDEX(Exported!$1:$1048576,MATCH($A230,Exported!E:E,0),MATCH(B$1,Exported!$1:$1,0))</f>
        <v>طناب پلاستیکی درجه یک | ضخامت 8 میل | بسته 20 متری</v>
      </c>
      <c r="D230" s="72" t="e">
        <f>VLOOKUP(C230,PriceRelations!A:D,4,FALSE)</f>
        <v>#N/A</v>
      </c>
      <c r="G230" s="186">
        <v>1</v>
      </c>
      <c r="H230" s="42" t="s">
        <v>91</v>
      </c>
      <c r="I230" s="56" t="e">
        <f t="shared" si="11"/>
        <v>#N/A</v>
      </c>
      <c r="J230" s="79">
        <v>1</v>
      </c>
      <c r="N230" s="151" t="str">
        <f>INDEX(Exported!$1:$1048576,MATCH($A230,Exported!E:E,0),MATCH(N$1,Exported!$1:$1,0))</f>
        <v>598250</v>
      </c>
      <c r="O230" s="37" t="e">
        <f t="shared" si="12"/>
        <v>#N/A</v>
      </c>
      <c r="P230" s="38" t="e">
        <f>O230/N230</f>
        <v>#N/A</v>
      </c>
      <c r="Q230" s="63" t="e">
        <f>INDEX(Exported!$1:$1048576,MATCH($A230,Exported!$D:$D,0),MATCH(Q$1,Exported!$1:$1,0))</f>
        <v>#N/A</v>
      </c>
      <c r="R230" s="16" t="e">
        <f>INDEX(Exported!$1:$1048576,MATCH($A230,Exported!$D:$D,0),MATCH(R$1,Exported!$1:$1,0))</f>
        <v>#N/A</v>
      </c>
      <c r="S230" s="16" t="e">
        <f>INDEX(Exported!$1:$1048576,MATCH($A230,Exported!$D:$D,0),MATCH(S$1,Exported!$1:$1,0))</f>
        <v>#N/A</v>
      </c>
      <c r="T230" s="16" t="e">
        <f>INDEX(Exported!$1:$1048576,MATCH($A230,Exported!$D:$D,0),MATCH(T$1,Exported!$1:$1,0))</f>
        <v>#N/A</v>
      </c>
      <c r="U230" s="16" t="e">
        <f>INDEX(Exported!$1:$1048576,MATCH($A230,Exported!$D:$D,0),MATCH(U$1,Exported!$1:$1,0))</f>
        <v>#N/A</v>
      </c>
      <c r="V230" s="16" t="e">
        <f>INDEX(Exported!$1:$1048576,MATCH($A230,Exported!$D:$D,0),MATCH(V$1,Exported!$1:$1,0))</f>
        <v>#N/A</v>
      </c>
      <c r="W230" s="16" t="e">
        <f>INDEX(Exported!$1:$1048576,MATCH($A230,Exported!$D:$D,0),MATCH(W$1,Exported!$1:$1,0))</f>
        <v>#N/A</v>
      </c>
      <c r="Y230" s="40" t="e">
        <f>INDEX(Exported!$1:$1048576,MATCH($A230,Exported!$D:$D,0),MATCH(Y$1,Exported!$1:$1,0))</f>
        <v>#N/A</v>
      </c>
      <c r="Z230" s="41"/>
      <c r="AB230" s="35" t="s">
        <v>3389</v>
      </c>
      <c r="AC230" s="16" t="e">
        <f>INDEX(Exported!$1:$1048576,MATCH($A230,Exported!$D:$D,0),MATCH(AC$1,Exported!$1:$1,0))</f>
        <v>#N/A</v>
      </c>
    </row>
    <row r="231" spans="1:29" ht="14.25" hidden="1" customHeight="1" x14ac:dyDescent="0.25">
      <c r="A231" s="32">
        <v>10017880627</v>
      </c>
      <c r="B231" s="33" t="str">
        <f>INDEX(Exported!$1:$1048576,MATCH($A231,Exported!E:E,0),MATCH(B$1,Exported!$1:$1,0))</f>
        <v>طناب پلاستیکی درجه یک | ضخامت 10 میل | بسته 20 متری</v>
      </c>
      <c r="D231" s="72" t="e">
        <f>VLOOKUP(C231,PriceRelations!A:D,4,FALSE)</f>
        <v>#N/A</v>
      </c>
      <c r="G231" s="186">
        <v>1</v>
      </c>
      <c r="H231" s="42" t="s">
        <v>91</v>
      </c>
      <c r="I231" s="56" t="e">
        <f t="shared" si="11"/>
        <v>#N/A</v>
      </c>
      <c r="J231" s="79">
        <v>1</v>
      </c>
      <c r="N231" s="151" t="str">
        <f>INDEX(Exported!$1:$1048576,MATCH($A231,Exported!E:E,0),MATCH(N$1,Exported!$1:$1,0))</f>
        <v>859750</v>
      </c>
      <c r="O231" s="37" t="e">
        <f t="shared" si="12"/>
        <v>#N/A</v>
      </c>
      <c r="P231" s="38" t="e">
        <f t="shared" si="10"/>
        <v>#N/A</v>
      </c>
      <c r="Q231" s="63" t="e">
        <f>INDEX(Exported!$1:$1048576,MATCH($A231,Exported!$D:$D,0),MATCH(Q$1,Exported!$1:$1,0))</f>
        <v>#N/A</v>
      </c>
      <c r="R231" s="16" t="e">
        <f>INDEX(Exported!$1:$1048576,MATCH($A231,Exported!$D:$D,0),MATCH(R$1,Exported!$1:$1,0))</f>
        <v>#N/A</v>
      </c>
      <c r="S231" s="16" t="e">
        <f>INDEX(Exported!$1:$1048576,MATCH($A231,Exported!$D:$D,0),MATCH(S$1,Exported!$1:$1,0))</f>
        <v>#N/A</v>
      </c>
      <c r="T231" s="16" t="e">
        <f>INDEX(Exported!$1:$1048576,MATCH($A231,Exported!$D:$D,0),MATCH(T$1,Exported!$1:$1,0))</f>
        <v>#N/A</v>
      </c>
      <c r="U231" s="16" t="e">
        <f>INDEX(Exported!$1:$1048576,MATCH($A231,Exported!$D:$D,0),MATCH(U$1,Exported!$1:$1,0))</f>
        <v>#N/A</v>
      </c>
      <c r="V231" s="16" t="e">
        <f>INDEX(Exported!$1:$1048576,MATCH($A231,Exported!$D:$D,0),MATCH(V$1,Exported!$1:$1,0))</f>
        <v>#N/A</v>
      </c>
      <c r="W231" s="16" t="e">
        <f>INDEX(Exported!$1:$1048576,MATCH($A231,Exported!$D:$D,0),MATCH(W$1,Exported!$1:$1,0))</f>
        <v>#N/A</v>
      </c>
      <c r="Y231" s="40" t="e">
        <f>INDEX(Exported!$1:$1048576,MATCH($A231,Exported!$D:$D,0),MATCH(Y$1,Exported!$1:$1,0))</f>
        <v>#N/A</v>
      </c>
      <c r="Z231" s="41"/>
      <c r="AB231" s="35" t="s">
        <v>3389</v>
      </c>
      <c r="AC231" s="16" t="e">
        <f>INDEX(Exported!$1:$1048576,MATCH($A231,Exported!$D:$D,0),MATCH(AC$1,Exported!$1:$1,0))</f>
        <v>#N/A</v>
      </c>
    </row>
    <row r="232" spans="1:29" ht="14.25" hidden="1" customHeight="1" x14ac:dyDescent="0.25">
      <c r="A232" s="32">
        <v>10017880629</v>
      </c>
      <c r="B232" s="33" t="str">
        <f>INDEX(Exported!$1:$1048576,MATCH($A232,Exported!E:E,0),MATCH(B$1,Exported!$1:$1,0))</f>
        <v>طناب پلاستیکی درجه یک | ضخامت 12 میل | بسته 20 متری</v>
      </c>
      <c r="D232" s="72" t="e">
        <f>VLOOKUP(C232,PriceRelations!A:D,4,FALSE)</f>
        <v>#N/A</v>
      </c>
      <c r="G232" s="186">
        <v>1</v>
      </c>
      <c r="H232" s="42" t="s">
        <v>91</v>
      </c>
      <c r="I232" s="56" t="e">
        <f t="shared" si="11"/>
        <v>#N/A</v>
      </c>
      <c r="J232" s="79">
        <v>1</v>
      </c>
      <c r="N232" s="151" t="str">
        <f>INDEX(Exported!$1:$1048576,MATCH($A232,Exported!E:E,0),MATCH(N$1,Exported!$1:$1,0))</f>
        <v>1231000</v>
      </c>
      <c r="O232" s="37" t="e">
        <f t="shared" si="12"/>
        <v>#N/A</v>
      </c>
      <c r="P232" s="38" t="e">
        <f t="shared" si="10"/>
        <v>#N/A</v>
      </c>
      <c r="Q232" s="63" t="e">
        <f>INDEX(Exported!$1:$1048576,MATCH($A232,Exported!$D:$D,0),MATCH(Q$1,Exported!$1:$1,0))</f>
        <v>#N/A</v>
      </c>
      <c r="R232" s="16" t="e">
        <f>INDEX(Exported!$1:$1048576,MATCH($A232,Exported!$D:$D,0),MATCH(R$1,Exported!$1:$1,0))</f>
        <v>#N/A</v>
      </c>
      <c r="S232" s="16" t="e">
        <f>INDEX(Exported!$1:$1048576,MATCH($A232,Exported!$D:$D,0),MATCH(S$1,Exported!$1:$1,0))</f>
        <v>#N/A</v>
      </c>
      <c r="T232" s="16" t="e">
        <f>INDEX(Exported!$1:$1048576,MATCH($A232,Exported!$D:$D,0),MATCH(T$1,Exported!$1:$1,0))</f>
        <v>#N/A</v>
      </c>
      <c r="U232" s="16" t="e">
        <f>INDEX(Exported!$1:$1048576,MATCH($A232,Exported!$D:$D,0),MATCH(U$1,Exported!$1:$1,0))</f>
        <v>#N/A</v>
      </c>
      <c r="V232" s="16" t="e">
        <f>INDEX(Exported!$1:$1048576,MATCH($A232,Exported!$D:$D,0),MATCH(V$1,Exported!$1:$1,0))</f>
        <v>#N/A</v>
      </c>
      <c r="W232" s="16" t="e">
        <f>INDEX(Exported!$1:$1048576,MATCH($A232,Exported!$D:$D,0),MATCH(W$1,Exported!$1:$1,0))</f>
        <v>#N/A</v>
      </c>
      <c r="Y232" s="40" t="e">
        <f>INDEX(Exported!$1:$1048576,MATCH($A232,Exported!$D:$D,0),MATCH(Y$1,Exported!$1:$1,0))</f>
        <v>#N/A</v>
      </c>
      <c r="Z232" s="41"/>
      <c r="AB232" s="35" t="s">
        <v>3389</v>
      </c>
      <c r="AC232" s="16" t="e">
        <f>INDEX(Exported!$1:$1048576,MATCH($A232,Exported!$D:$D,0),MATCH(AC$1,Exported!$1:$1,0))</f>
        <v>#N/A</v>
      </c>
    </row>
    <row r="233" spans="1:29" ht="14.25" hidden="1" customHeight="1" x14ac:dyDescent="0.25">
      <c r="A233" s="32">
        <v>10017880631</v>
      </c>
      <c r="B233" s="33" t="str">
        <f>INDEX(Exported!$1:$1048576,MATCH($A233,Exported!E:E,0),MATCH(B$1,Exported!$1:$1,0))</f>
        <v>طناب پلاستیکی درجه یک | ضخامت 6 میل | بسته 150 متری</v>
      </c>
      <c r="D233" s="72" t="e">
        <f>VLOOKUP(C233,PriceRelations!A:D,4,FALSE)</f>
        <v>#N/A</v>
      </c>
      <c r="G233" s="186">
        <v>1</v>
      </c>
      <c r="H233" s="42" t="s">
        <v>91</v>
      </c>
      <c r="I233" s="56" t="e">
        <f t="shared" si="11"/>
        <v>#N/A</v>
      </c>
      <c r="J233" s="79">
        <v>1</v>
      </c>
      <c r="N233" s="151" t="str">
        <f>INDEX(Exported!$1:$1048576,MATCH($A233,Exported!E:E,0),MATCH(N$1,Exported!$1:$1,0))</f>
        <v>2640750</v>
      </c>
      <c r="O233" s="37" t="e">
        <f t="shared" si="12"/>
        <v>#N/A</v>
      </c>
      <c r="P233" s="38" t="e">
        <f>O233/N233</f>
        <v>#N/A</v>
      </c>
      <c r="Q233" s="63" t="e">
        <f>INDEX(Exported!$1:$1048576,MATCH($A233,Exported!$D:$D,0),MATCH(Q$1,Exported!$1:$1,0))</f>
        <v>#N/A</v>
      </c>
      <c r="R233" s="16" t="e">
        <f>INDEX(Exported!$1:$1048576,MATCH($A233,Exported!$D:$D,0),MATCH(R$1,Exported!$1:$1,0))</f>
        <v>#N/A</v>
      </c>
      <c r="S233" s="16" t="e">
        <f>INDEX(Exported!$1:$1048576,MATCH($A233,Exported!$D:$D,0),MATCH(S$1,Exported!$1:$1,0))</f>
        <v>#N/A</v>
      </c>
      <c r="T233" s="16" t="e">
        <f>INDEX(Exported!$1:$1048576,MATCH($A233,Exported!$D:$D,0),MATCH(T$1,Exported!$1:$1,0))</f>
        <v>#N/A</v>
      </c>
      <c r="U233" s="16" t="e">
        <f>INDEX(Exported!$1:$1048576,MATCH($A233,Exported!$D:$D,0),MATCH(U$1,Exported!$1:$1,0))</f>
        <v>#N/A</v>
      </c>
      <c r="V233" s="16" t="e">
        <f>INDEX(Exported!$1:$1048576,MATCH($A233,Exported!$D:$D,0),MATCH(V$1,Exported!$1:$1,0))</f>
        <v>#N/A</v>
      </c>
      <c r="W233" s="16" t="e">
        <f>INDEX(Exported!$1:$1048576,MATCH($A233,Exported!$D:$D,0),MATCH(W$1,Exported!$1:$1,0))</f>
        <v>#N/A</v>
      </c>
      <c r="Y233" s="40" t="e">
        <f>INDEX(Exported!$1:$1048576,MATCH($A233,Exported!$D:$D,0),MATCH(Y$1,Exported!$1:$1,0))</f>
        <v>#N/A</v>
      </c>
      <c r="Z233" s="41"/>
      <c r="AB233" s="35" t="s">
        <v>3389</v>
      </c>
      <c r="AC233" s="16" t="e">
        <f>INDEX(Exported!$1:$1048576,MATCH($A233,Exported!$D:$D,0),MATCH(AC$1,Exported!$1:$1,0))</f>
        <v>#N/A</v>
      </c>
    </row>
    <row r="234" spans="1:29" ht="14.25" hidden="1" customHeight="1" x14ac:dyDescent="0.25">
      <c r="A234" s="32">
        <v>10017880635</v>
      </c>
      <c r="B234" s="33" t="str">
        <f>INDEX(Exported!$1:$1048576,MATCH($A234,Exported!E:E,0),MATCH(B$1,Exported!$1:$1,0))</f>
        <v>طناب پلاستیکی درجه یک | ضخامت 10 میل | بسته 300 متری</v>
      </c>
      <c r="D234" s="72" t="e">
        <f>VLOOKUP(C234,PriceRelations!A:D,4,FALSE)</f>
        <v>#N/A</v>
      </c>
      <c r="G234" s="186">
        <v>1</v>
      </c>
      <c r="H234" s="42" t="s">
        <v>91</v>
      </c>
      <c r="I234" s="56" t="e">
        <f t="shared" si="11"/>
        <v>#N/A</v>
      </c>
      <c r="J234" s="79">
        <v>1</v>
      </c>
      <c r="N234" s="151" t="str">
        <f>INDEX(Exported!$1:$1048576,MATCH($A234,Exported!E:E,0),MATCH(N$1,Exported!$1:$1,0))</f>
        <v>13472750</v>
      </c>
      <c r="O234" s="37" t="e">
        <f t="shared" si="12"/>
        <v>#N/A</v>
      </c>
      <c r="P234" s="38" t="e">
        <f t="shared" si="10"/>
        <v>#N/A</v>
      </c>
      <c r="Q234" s="63" t="e">
        <f>INDEX(Exported!$1:$1048576,MATCH($A234,Exported!$D:$D,0),MATCH(Q$1,Exported!$1:$1,0))</f>
        <v>#N/A</v>
      </c>
      <c r="R234" s="16" t="e">
        <f>INDEX(Exported!$1:$1048576,MATCH($A234,Exported!$D:$D,0),MATCH(R$1,Exported!$1:$1,0))</f>
        <v>#N/A</v>
      </c>
      <c r="S234" s="16" t="e">
        <f>INDEX(Exported!$1:$1048576,MATCH($A234,Exported!$D:$D,0),MATCH(S$1,Exported!$1:$1,0))</f>
        <v>#N/A</v>
      </c>
      <c r="T234" s="16" t="e">
        <f>INDEX(Exported!$1:$1048576,MATCH($A234,Exported!$D:$D,0),MATCH(T$1,Exported!$1:$1,0))</f>
        <v>#N/A</v>
      </c>
      <c r="U234" s="16" t="e">
        <f>INDEX(Exported!$1:$1048576,MATCH($A234,Exported!$D:$D,0),MATCH(U$1,Exported!$1:$1,0))</f>
        <v>#N/A</v>
      </c>
      <c r="V234" s="16" t="e">
        <f>INDEX(Exported!$1:$1048576,MATCH($A234,Exported!$D:$D,0),MATCH(V$1,Exported!$1:$1,0))</f>
        <v>#N/A</v>
      </c>
      <c r="W234" s="16" t="e">
        <f>INDEX(Exported!$1:$1048576,MATCH($A234,Exported!$D:$D,0),MATCH(W$1,Exported!$1:$1,0))</f>
        <v>#N/A</v>
      </c>
      <c r="Y234" s="40" t="e">
        <f>INDEX(Exported!$1:$1048576,MATCH($A234,Exported!$D:$D,0),MATCH(Y$1,Exported!$1:$1,0))</f>
        <v>#N/A</v>
      </c>
      <c r="Z234" s="41"/>
      <c r="AB234" s="35" t="s">
        <v>3389</v>
      </c>
      <c r="AC234" s="16" t="e">
        <f>INDEX(Exported!$1:$1048576,MATCH($A234,Exported!$D:$D,0),MATCH(AC$1,Exported!$1:$1,0))</f>
        <v>#N/A</v>
      </c>
    </row>
    <row r="235" spans="1:29" s="54" customFormat="1" ht="14.25" hidden="1" customHeight="1" x14ac:dyDescent="0.25">
      <c r="A235" s="43">
        <v>10017880633</v>
      </c>
      <c r="B235" s="44" t="str">
        <f>INDEX(Exported!$1:$1048576,MATCH($A235,Exported!E:E,0),MATCH(B$1,Exported!$1:$1,0))</f>
        <v>طناب پلاستیکی درجه یک | ضخامت 8 میل | بسته 300 متری</v>
      </c>
      <c r="C235" s="85"/>
      <c r="D235" s="73" t="e">
        <f>VLOOKUP(C235,PriceRelations!A:D,4,FALSE)</f>
        <v>#N/A</v>
      </c>
      <c r="E235" s="68"/>
      <c r="F235" s="45"/>
      <c r="G235" s="187">
        <v>1</v>
      </c>
      <c r="H235" s="54" t="s">
        <v>91</v>
      </c>
      <c r="I235" s="57" t="e">
        <f t="shared" si="11"/>
        <v>#N/A</v>
      </c>
      <c r="J235" s="80">
        <v>1</v>
      </c>
      <c r="K235" s="47"/>
      <c r="L235" s="47"/>
      <c r="M235" s="158"/>
      <c r="N235" s="152" t="str">
        <f>INDEX(Exported!$1:$1048576,MATCH($A235,Exported!E:E,0),MATCH(N$1,Exported!$1:$1,0))</f>
        <v>9377250</v>
      </c>
      <c r="O235" s="48" t="e">
        <f t="shared" si="12"/>
        <v>#N/A</v>
      </c>
      <c r="P235" s="49" t="e">
        <f t="shared" si="10"/>
        <v>#N/A</v>
      </c>
      <c r="Q235" s="64" t="e">
        <f>INDEX(Exported!$1:$1048576,MATCH($A235,Exported!$D:$D,0),MATCH(Q$1,Exported!$1:$1,0))</f>
        <v>#N/A</v>
      </c>
      <c r="R235" s="50" t="e">
        <f>INDEX(Exported!$1:$1048576,MATCH($A235,Exported!$D:$D,0),MATCH(R$1,Exported!$1:$1,0))</f>
        <v>#N/A</v>
      </c>
      <c r="S235" s="50" t="e">
        <f>INDEX(Exported!$1:$1048576,MATCH($A235,Exported!$D:$D,0),MATCH(S$1,Exported!$1:$1,0))</f>
        <v>#N/A</v>
      </c>
      <c r="T235" s="50" t="e">
        <f>INDEX(Exported!$1:$1048576,MATCH($A235,Exported!$D:$D,0),MATCH(T$1,Exported!$1:$1,0))</f>
        <v>#N/A</v>
      </c>
      <c r="U235" s="50" t="e">
        <f>INDEX(Exported!$1:$1048576,MATCH($A235,Exported!$D:$D,0),MATCH(U$1,Exported!$1:$1,0))</f>
        <v>#N/A</v>
      </c>
      <c r="V235" s="50" t="e">
        <f>INDEX(Exported!$1:$1048576,MATCH($A235,Exported!$D:$D,0),MATCH(V$1,Exported!$1:$1,0))</f>
        <v>#N/A</v>
      </c>
      <c r="W235" s="50" t="e">
        <f>INDEX(Exported!$1:$1048576,MATCH($A235,Exported!$D:$D,0),MATCH(W$1,Exported!$1:$1,0))</f>
        <v>#N/A</v>
      </c>
      <c r="X235" s="51"/>
      <c r="Y235" s="52" t="e">
        <f>INDEX(Exported!$1:$1048576,MATCH($A235,Exported!$D:$D,0),MATCH(Y$1,Exported!$1:$1,0))</f>
        <v>#N/A</v>
      </c>
      <c r="Z235" s="53"/>
      <c r="AA235" s="46"/>
      <c r="AB235" s="46" t="s">
        <v>3389</v>
      </c>
      <c r="AC235" s="50" t="e">
        <f>INDEX(Exported!$1:$1048576,MATCH($A235,Exported!$D:$D,0),MATCH(AC$1,Exported!$1:$1,0))</f>
        <v>#N/A</v>
      </c>
    </row>
    <row r="236" spans="1:29" s="31" customFormat="1" ht="14.25" hidden="1" customHeight="1" x14ac:dyDescent="0.25">
      <c r="A236" s="20">
        <v>10017880662</v>
      </c>
      <c r="B236" s="21" t="str">
        <f>INDEX(Exported!$1:$1048576,MATCH($A236,Exported!E:E,0),MATCH(B$1,Exported!$1:$1,0))</f>
        <v>کش باربند تخت رنگی | 2 متری | بسته 1 عددی</v>
      </c>
      <c r="C236" s="83"/>
      <c r="D236" s="71" t="e">
        <f>VLOOKUP(C236,PriceRelations!A:D,4,FALSE)</f>
        <v>#N/A</v>
      </c>
      <c r="E236" s="66"/>
      <c r="F236" s="23"/>
      <c r="G236" s="185">
        <v>1</v>
      </c>
      <c r="H236" s="31" t="s">
        <v>91</v>
      </c>
      <c r="I236" s="61" t="e">
        <f t="shared" ref="I236:I241" si="15">D236*E236</f>
        <v>#N/A</v>
      </c>
      <c r="J236" s="78">
        <v>1</v>
      </c>
      <c r="K236" s="25"/>
      <c r="L236" s="25"/>
      <c r="M236" s="157"/>
      <c r="N236" s="150" t="str">
        <f>INDEX(Exported!$1:$1048576,MATCH($A236,Exported!E:E,0),MATCH(N$1,Exported!$1:$1,0))</f>
        <v>155500</v>
      </c>
      <c r="O236" s="26" t="e">
        <f t="shared" si="12"/>
        <v>#N/A</v>
      </c>
      <c r="P236" s="27" t="e">
        <f t="shared" ref="P236:P241" si="16">O236/N236</f>
        <v>#N/A</v>
      </c>
      <c r="Q236" s="62" t="e">
        <f>INDEX(Exported!$1:$1048576,MATCH($A236,Exported!$D:$D,0),MATCH(Q$1,Exported!$1:$1,0))</f>
        <v>#N/A</v>
      </c>
      <c r="R236" s="22" t="e">
        <f>INDEX(Exported!$1:$1048576,MATCH($A236,Exported!$D:$D,0),MATCH(R$1,Exported!$1:$1,0))</f>
        <v>#N/A</v>
      </c>
      <c r="S236" s="22" t="e">
        <f>INDEX(Exported!$1:$1048576,MATCH($A236,Exported!$D:$D,0),MATCH(S$1,Exported!$1:$1,0))</f>
        <v>#N/A</v>
      </c>
      <c r="T236" s="22" t="e">
        <f>INDEX(Exported!$1:$1048576,MATCH($A236,Exported!$D:$D,0),MATCH(T$1,Exported!$1:$1,0))</f>
        <v>#N/A</v>
      </c>
      <c r="U236" s="22" t="e">
        <f>INDEX(Exported!$1:$1048576,MATCH($A236,Exported!$D:$D,0),MATCH(U$1,Exported!$1:$1,0))</f>
        <v>#N/A</v>
      </c>
      <c r="V236" s="22" t="e">
        <f>INDEX(Exported!$1:$1048576,MATCH($A236,Exported!$D:$D,0),MATCH(V$1,Exported!$1:$1,0))</f>
        <v>#N/A</v>
      </c>
      <c r="W236" s="22" t="e">
        <f>INDEX(Exported!$1:$1048576,MATCH($A236,Exported!$D:$D,0),MATCH(W$1,Exported!$1:$1,0))</f>
        <v>#N/A</v>
      </c>
      <c r="X236" s="28"/>
      <c r="Y236" s="29" t="e">
        <f>INDEX(Exported!$1:$1048576,MATCH($A236,Exported!$D:$D,0),MATCH(Y$1,Exported!$1:$1,0))</f>
        <v>#N/A</v>
      </c>
      <c r="Z236" s="30"/>
      <c r="AA236" s="24"/>
      <c r="AB236" s="24" t="s">
        <v>3389</v>
      </c>
      <c r="AC236" s="22" t="e">
        <f>INDEX(Exported!$1:$1048576,MATCH($A236,Exported!$D:$D,0),MATCH(AC$1,Exported!$1:$1,0))</f>
        <v>#N/A</v>
      </c>
    </row>
    <row r="237" spans="1:29" ht="14.25" hidden="1" customHeight="1" x14ac:dyDescent="0.25">
      <c r="A237" s="32">
        <v>10017880665</v>
      </c>
      <c r="B237" s="33" t="str">
        <f>INDEX(Exported!$1:$1048576,MATCH($A237,Exported!E:E,0),MATCH(B$1,Exported!$1:$1,0))</f>
        <v>کش باربند تخت رنگی | 3 متری | بسته 1 عددی</v>
      </c>
      <c r="D237" s="72" t="e">
        <f>VLOOKUP(C237,PriceRelations!A:D,4,FALSE)</f>
        <v>#N/A</v>
      </c>
      <c r="G237" s="186">
        <v>1</v>
      </c>
      <c r="H237" s="42" t="s">
        <v>91</v>
      </c>
      <c r="I237" s="56" t="e">
        <f t="shared" si="15"/>
        <v>#N/A</v>
      </c>
      <c r="J237" s="79">
        <v>1</v>
      </c>
      <c r="N237" s="151" t="str">
        <f>INDEX(Exported!$1:$1048576,MATCH($A237,Exported!E:E,0),MATCH(N$1,Exported!$1:$1,0))</f>
        <v>187250</v>
      </c>
      <c r="O237" s="37" t="e">
        <f t="shared" si="12"/>
        <v>#N/A</v>
      </c>
      <c r="P237" s="38" t="e">
        <f t="shared" si="16"/>
        <v>#N/A</v>
      </c>
      <c r="Q237" s="63" t="e">
        <f>INDEX(Exported!$1:$1048576,MATCH($A237,Exported!$D:$D,0),MATCH(Q$1,Exported!$1:$1,0))</f>
        <v>#N/A</v>
      </c>
      <c r="R237" s="16" t="e">
        <f>INDEX(Exported!$1:$1048576,MATCH($A237,Exported!$D:$D,0),MATCH(R$1,Exported!$1:$1,0))</f>
        <v>#N/A</v>
      </c>
      <c r="S237" s="16" t="e">
        <f>INDEX(Exported!$1:$1048576,MATCH($A237,Exported!$D:$D,0),MATCH(S$1,Exported!$1:$1,0))</f>
        <v>#N/A</v>
      </c>
      <c r="T237" s="16" t="e">
        <f>INDEX(Exported!$1:$1048576,MATCH($A237,Exported!$D:$D,0),MATCH(T$1,Exported!$1:$1,0))</f>
        <v>#N/A</v>
      </c>
      <c r="U237" s="16" t="e">
        <f>INDEX(Exported!$1:$1048576,MATCH($A237,Exported!$D:$D,0),MATCH(U$1,Exported!$1:$1,0))</f>
        <v>#N/A</v>
      </c>
      <c r="V237" s="16" t="e">
        <f>INDEX(Exported!$1:$1048576,MATCH($A237,Exported!$D:$D,0),MATCH(V$1,Exported!$1:$1,0))</f>
        <v>#N/A</v>
      </c>
      <c r="W237" s="16" t="e">
        <f>INDEX(Exported!$1:$1048576,MATCH($A237,Exported!$D:$D,0),MATCH(W$1,Exported!$1:$1,0))</f>
        <v>#N/A</v>
      </c>
      <c r="Y237" s="40" t="e">
        <f>INDEX(Exported!$1:$1048576,MATCH($A237,Exported!$D:$D,0),MATCH(Y$1,Exported!$1:$1,0))</f>
        <v>#N/A</v>
      </c>
      <c r="Z237" s="41"/>
      <c r="AB237" s="35" t="s">
        <v>3389</v>
      </c>
      <c r="AC237" s="16" t="e">
        <f>INDEX(Exported!$1:$1048576,MATCH($A237,Exported!$D:$D,0),MATCH(AC$1,Exported!$1:$1,0))</f>
        <v>#N/A</v>
      </c>
    </row>
    <row r="238" spans="1:29" ht="14.25" hidden="1" customHeight="1" x14ac:dyDescent="0.25">
      <c r="A238" s="32">
        <v>10017880657</v>
      </c>
      <c r="B238" s="33" t="str">
        <f>INDEX(Exported!$1:$1048576,MATCH($A238,Exported!E:E,0),MATCH(B$1,Exported!$1:$1,0))</f>
        <v>کش باربند گرد رنگی | 2 متری | بسته 1 عددی</v>
      </c>
      <c r="D238" s="72" t="e">
        <f>VLOOKUP(C238,PriceRelations!A:D,4,FALSE)</f>
        <v>#N/A</v>
      </c>
      <c r="G238" s="186">
        <v>1</v>
      </c>
      <c r="H238" s="42" t="s">
        <v>91</v>
      </c>
      <c r="I238" s="56" t="e">
        <f t="shared" si="15"/>
        <v>#N/A</v>
      </c>
      <c r="J238" s="79">
        <v>1</v>
      </c>
      <c r="N238" s="151" t="str">
        <f>INDEX(Exported!$1:$1048576,MATCH($A238,Exported!E:E,0),MATCH(N$1,Exported!$1:$1,0))</f>
        <v>89000</v>
      </c>
      <c r="O238" s="37" t="e">
        <f t="shared" si="12"/>
        <v>#N/A</v>
      </c>
      <c r="P238" s="38" t="e">
        <f t="shared" si="16"/>
        <v>#N/A</v>
      </c>
      <c r="Q238" s="63" t="e">
        <f>INDEX(Exported!$1:$1048576,MATCH($A238,Exported!$D:$D,0),MATCH(Q$1,Exported!$1:$1,0))</f>
        <v>#N/A</v>
      </c>
      <c r="R238" s="16" t="e">
        <f>INDEX(Exported!$1:$1048576,MATCH($A238,Exported!$D:$D,0),MATCH(R$1,Exported!$1:$1,0))</f>
        <v>#N/A</v>
      </c>
      <c r="S238" s="16" t="e">
        <f>INDEX(Exported!$1:$1048576,MATCH($A238,Exported!$D:$D,0),MATCH(S$1,Exported!$1:$1,0))</f>
        <v>#N/A</v>
      </c>
      <c r="T238" s="16" t="e">
        <f>INDEX(Exported!$1:$1048576,MATCH($A238,Exported!$D:$D,0),MATCH(T$1,Exported!$1:$1,0))</f>
        <v>#N/A</v>
      </c>
      <c r="U238" s="16" t="e">
        <f>INDEX(Exported!$1:$1048576,MATCH($A238,Exported!$D:$D,0),MATCH(U$1,Exported!$1:$1,0))</f>
        <v>#N/A</v>
      </c>
      <c r="V238" s="16" t="e">
        <f>INDEX(Exported!$1:$1048576,MATCH($A238,Exported!$D:$D,0),MATCH(V$1,Exported!$1:$1,0))</f>
        <v>#N/A</v>
      </c>
      <c r="W238" s="16" t="e">
        <f>INDEX(Exported!$1:$1048576,MATCH($A238,Exported!$D:$D,0),MATCH(W$1,Exported!$1:$1,0))</f>
        <v>#N/A</v>
      </c>
      <c r="Y238" s="40" t="e">
        <f>INDEX(Exported!$1:$1048576,MATCH($A238,Exported!$D:$D,0),MATCH(Y$1,Exported!$1:$1,0))</f>
        <v>#N/A</v>
      </c>
      <c r="Z238" s="41"/>
      <c r="AB238" s="35" t="s">
        <v>3389</v>
      </c>
      <c r="AC238" s="16" t="e">
        <f>INDEX(Exported!$1:$1048576,MATCH($A238,Exported!$D:$D,0),MATCH(AC$1,Exported!$1:$1,0))</f>
        <v>#N/A</v>
      </c>
    </row>
    <row r="239" spans="1:29" ht="14.25" hidden="1" customHeight="1" x14ac:dyDescent="0.25">
      <c r="A239" s="32">
        <v>10017880660</v>
      </c>
      <c r="B239" s="33" t="str">
        <f>INDEX(Exported!$1:$1048576,MATCH($A239,Exported!E:E,0),MATCH(B$1,Exported!$1:$1,0))</f>
        <v>کش باربند گرد رنگی | 3 متری | بسته 1 عددی</v>
      </c>
      <c r="D239" s="72" t="e">
        <f>VLOOKUP(C239,PriceRelations!A:D,4,FALSE)</f>
        <v>#N/A</v>
      </c>
      <c r="G239" s="186">
        <v>1</v>
      </c>
      <c r="H239" s="42" t="s">
        <v>91</v>
      </c>
      <c r="I239" s="56" t="e">
        <f t="shared" si="15"/>
        <v>#N/A</v>
      </c>
      <c r="J239" s="79">
        <v>1</v>
      </c>
      <c r="N239" s="151" t="str">
        <f>INDEX(Exported!$1:$1048576,MATCH($A239,Exported!E:E,0),MATCH(N$1,Exported!$1:$1,0))</f>
        <v>120750</v>
      </c>
      <c r="O239" s="37" t="e">
        <f t="shared" si="12"/>
        <v>#N/A</v>
      </c>
      <c r="P239" s="38" t="e">
        <f t="shared" si="16"/>
        <v>#N/A</v>
      </c>
      <c r="Q239" s="63" t="e">
        <f>INDEX(Exported!$1:$1048576,MATCH($A239,Exported!$D:$D,0),MATCH(Q$1,Exported!$1:$1,0))</f>
        <v>#N/A</v>
      </c>
      <c r="R239" s="16" t="e">
        <f>INDEX(Exported!$1:$1048576,MATCH($A239,Exported!$D:$D,0),MATCH(R$1,Exported!$1:$1,0))</f>
        <v>#N/A</v>
      </c>
      <c r="S239" s="16" t="e">
        <f>INDEX(Exported!$1:$1048576,MATCH($A239,Exported!$D:$D,0),MATCH(S$1,Exported!$1:$1,0))</f>
        <v>#N/A</v>
      </c>
      <c r="T239" s="16" t="e">
        <f>INDEX(Exported!$1:$1048576,MATCH($A239,Exported!$D:$D,0),MATCH(T$1,Exported!$1:$1,0))</f>
        <v>#N/A</v>
      </c>
      <c r="U239" s="16" t="e">
        <f>INDEX(Exported!$1:$1048576,MATCH($A239,Exported!$D:$D,0),MATCH(U$1,Exported!$1:$1,0))</f>
        <v>#N/A</v>
      </c>
      <c r="V239" s="16" t="e">
        <f>INDEX(Exported!$1:$1048576,MATCH($A239,Exported!$D:$D,0),MATCH(V$1,Exported!$1:$1,0))</f>
        <v>#N/A</v>
      </c>
      <c r="W239" s="16" t="e">
        <f>INDEX(Exported!$1:$1048576,MATCH($A239,Exported!$D:$D,0),MATCH(W$1,Exported!$1:$1,0))</f>
        <v>#N/A</v>
      </c>
      <c r="Y239" s="40" t="e">
        <f>INDEX(Exported!$1:$1048576,MATCH($A239,Exported!$D:$D,0),MATCH(Y$1,Exported!$1:$1,0))</f>
        <v>#N/A</v>
      </c>
      <c r="Z239" s="41"/>
      <c r="AB239" s="35" t="s">
        <v>3389</v>
      </c>
      <c r="AC239" s="16" t="e">
        <f>INDEX(Exported!$1:$1048576,MATCH($A239,Exported!$D:$D,0),MATCH(AC$1,Exported!$1:$1,0))</f>
        <v>#N/A</v>
      </c>
    </row>
    <row r="240" spans="1:29" ht="14.25" hidden="1" customHeight="1" x14ac:dyDescent="0.25">
      <c r="A240" s="32">
        <v>10017880762</v>
      </c>
      <c r="B240" s="33" t="str">
        <f>INDEX(Exported!$1:$1048576,MATCH($A240,Exported!E:E,0),MATCH(B$1,Exported!$1:$1,0))</f>
        <v>کش باربند گرد مشکی درجه یک | 2 متری | بسته 1 عددی</v>
      </c>
      <c r="D240" s="72" t="e">
        <f>VLOOKUP(C240,PriceRelations!A:D,4,FALSE)</f>
        <v>#N/A</v>
      </c>
      <c r="G240" s="186">
        <v>1</v>
      </c>
      <c r="H240" s="42" t="s">
        <v>91</v>
      </c>
      <c r="I240" s="56" t="e">
        <f t="shared" si="15"/>
        <v>#N/A</v>
      </c>
      <c r="J240" s="79">
        <v>1</v>
      </c>
      <c r="N240" s="151" t="str">
        <f>INDEX(Exported!$1:$1048576,MATCH($A240,Exported!E:E,0),MATCH(N$1,Exported!$1:$1,0))</f>
        <v>212750</v>
      </c>
      <c r="O240" s="37" t="e">
        <f t="shared" si="12"/>
        <v>#N/A</v>
      </c>
      <c r="P240" s="38" t="e">
        <f t="shared" si="16"/>
        <v>#N/A</v>
      </c>
      <c r="Q240" s="63" t="e">
        <f>INDEX(Exported!$1:$1048576,MATCH($A240,Exported!$D:$D,0),MATCH(Q$1,Exported!$1:$1,0))</f>
        <v>#N/A</v>
      </c>
      <c r="R240" s="16" t="e">
        <f>INDEX(Exported!$1:$1048576,MATCH($A240,Exported!$D:$D,0),MATCH(R$1,Exported!$1:$1,0))</f>
        <v>#N/A</v>
      </c>
      <c r="S240" s="16" t="e">
        <f>INDEX(Exported!$1:$1048576,MATCH($A240,Exported!$D:$D,0),MATCH(S$1,Exported!$1:$1,0))</f>
        <v>#N/A</v>
      </c>
      <c r="T240" s="16" t="e">
        <f>INDEX(Exported!$1:$1048576,MATCH($A240,Exported!$D:$D,0),MATCH(T$1,Exported!$1:$1,0))</f>
        <v>#N/A</v>
      </c>
      <c r="U240" s="16" t="e">
        <f>INDEX(Exported!$1:$1048576,MATCH($A240,Exported!$D:$D,0),MATCH(U$1,Exported!$1:$1,0))</f>
        <v>#N/A</v>
      </c>
      <c r="V240" s="16" t="e">
        <f>INDEX(Exported!$1:$1048576,MATCH($A240,Exported!$D:$D,0),MATCH(V$1,Exported!$1:$1,0))</f>
        <v>#N/A</v>
      </c>
      <c r="W240" s="16" t="e">
        <f>INDEX(Exported!$1:$1048576,MATCH($A240,Exported!$D:$D,0),MATCH(W$1,Exported!$1:$1,0))</f>
        <v>#N/A</v>
      </c>
      <c r="Y240" s="40" t="e">
        <f>INDEX(Exported!$1:$1048576,MATCH($A240,Exported!$D:$D,0),MATCH(Y$1,Exported!$1:$1,0))</f>
        <v>#N/A</v>
      </c>
      <c r="Z240" s="41"/>
      <c r="AB240" s="35" t="s">
        <v>3389</v>
      </c>
      <c r="AC240" s="16" t="e">
        <f>INDEX(Exported!$1:$1048576,MATCH($A240,Exported!$D:$D,0),MATCH(AC$1,Exported!$1:$1,0))</f>
        <v>#N/A</v>
      </c>
    </row>
    <row r="241" spans="1:29" s="54" customFormat="1" ht="14.25" hidden="1" customHeight="1" x14ac:dyDescent="0.25">
      <c r="A241" s="43">
        <v>10017880769</v>
      </c>
      <c r="B241" s="44" t="str">
        <f>INDEX(Exported!$1:$1048576,MATCH($A241,Exported!E:E,0),MATCH(B$1,Exported!$1:$1,0))</f>
        <v>کش باربند گرد مشکی درجه یک | 3 متری | بسته 1 عددی</v>
      </c>
      <c r="C241" s="85"/>
      <c r="D241" s="73" t="e">
        <f>VLOOKUP(C241,PriceRelations!A:D,4,FALSE)</f>
        <v>#N/A</v>
      </c>
      <c r="E241" s="68"/>
      <c r="F241" s="45"/>
      <c r="G241" s="187">
        <v>1</v>
      </c>
      <c r="H241" s="54" t="s">
        <v>91</v>
      </c>
      <c r="I241" s="57" t="e">
        <f t="shared" si="15"/>
        <v>#N/A</v>
      </c>
      <c r="J241" s="80">
        <v>1</v>
      </c>
      <c r="K241" s="47"/>
      <c r="L241" s="47"/>
      <c r="M241" s="158"/>
      <c r="N241" s="152" t="str">
        <f>INDEX(Exported!$1:$1048576,MATCH($A241,Exported!E:E,0),MATCH(N$1,Exported!$1:$1,0))</f>
        <v>276250</v>
      </c>
      <c r="O241" s="48" t="e">
        <f t="shared" si="12"/>
        <v>#N/A</v>
      </c>
      <c r="P241" s="49" t="e">
        <f t="shared" si="16"/>
        <v>#N/A</v>
      </c>
      <c r="Q241" s="64" t="e">
        <f>INDEX(Exported!$1:$1048576,MATCH($A241,Exported!$D:$D,0),MATCH(Q$1,Exported!$1:$1,0))</f>
        <v>#N/A</v>
      </c>
      <c r="R241" s="50" t="e">
        <f>INDEX(Exported!$1:$1048576,MATCH($A241,Exported!$D:$D,0),MATCH(R$1,Exported!$1:$1,0))</f>
        <v>#N/A</v>
      </c>
      <c r="S241" s="50" t="e">
        <f>INDEX(Exported!$1:$1048576,MATCH($A241,Exported!$D:$D,0),MATCH(S$1,Exported!$1:$1,0))</f>
        <v>#N/A</v>
      </c>
      <c r="T241" s="50" t="e">
        <f>INDEX(Exported!$1:$1048576,MATCH($A241,Exported!$D:$D,0),MATCH(T$1,Exported!$1:$1,0))</f>
        <v>#N/A</v>
      </c>
      <c r="U241" s="50" t="e">
        <f>INDEX(Exported!$1:$1048576,MATCH($A241,Exported!$D:$D,0),MATCH(U$1,Exported!$1:$1,0))</f>
        <v>#N/A</v>
      </c>
      <c r="V241" s="50" t="e">
        <f>INDEX(Exported!$1:$1048576,MATCH($A241,Exported!$D:$D,0),MATCH(V$1,Exported!$1:$1,0))</f>
        <v>#N/A</v>
      </c>
      <c r="W241" s="50" t="e">
        <f>INDEX(Exported!$1:$1048576,MATCH($A241,Exported!$D:$D,0),MATCH(W$1,Exported!$1:$1,0))</f>
        <v>#N/A</v>
      </c>
      <c r="X241" s="51"/>
      <c r="Y241" s="52" t="e">
        <f>INDEX(Exported!$1:$1048576,MATCH($A241,Exported!$D:$D,0),MATCH(Y$1,Exported!$1:$1,0))</f>
        <v>#N/A</v>
      </c>
      <c r="Z241" s="53"/>
      <c r="AA241" s="46"/>
      <c r="AB241" s="46" t="s">
        <v>3389</v>
      </c>
      <c r="AC241" s="50" t="e">
        <f>INDEX(Exported!$1:$1048576,MATCH($A241,Exported!$D:$D,0),MATCH(AC$1,Exported!$1:$1,0))</f>
        <v>#N/A</v>
      </c>
    </row>
    <row r="242" spans="1:29" s="93" customFormat="1" ht="14.25" hidden="1" customHeight="1" x14ac:dyDescent="0.25">
      <c r="A242" s="86">
        <v>10017880585</v>
      </c>
      <c r="B242" s="87" t="str">
        <f>INDEX(Exported!$1:$1048576,MATCH($A242,Exported!E:E,0),MATCH(B$1,Exported!$1:$1,0))</f>
        <v>فوم بسته بندی ضربه گیر ورقه ای | عرض 1 متر - ضخامت 1 میل</v>
      </c>
      <c r="C242" s="88">
        <v>10017880585</v>
      </c>
      <c r="D242" s="89">
        <f>VLOOKUP(C242,PriceRelations!A:D,4,FALSE)</f>
        <v>17000</v>
      </c>
      <c r="E242" s="90">
        <v>1</v>
      </c>
      <c r="F242" s="91"/>
      <c r="G242" s="182">
        <v>1</v>
      </c>
      <c r="H242" s="93" t="s">
        <v>92</v>
      </c>
      <c r="I242" s="92">
        <f t="shared" si="11"/>
        <v>17000</v>
      </c>
      <c r="J242" s="94">
        <v>1</v>
      </c>
      <c r="K242" s="95"/>
      <c r="L242" s="95"/>
      <c r="M242" s="153">
        <v>0.45</v>
      </c>
      <c r="N242" s="147" t="str">
        <f>INDEX(Exported!$1:$1048576,MATCH($A242,Exported!E:E,0),MATCH(N$1,Exported!$1:$1,0))</f>
        <v>27000</v>
      </c>
      <c r="O242" s="96">
        <f t="shared" si="12"/>
        <v>25000</v>
      </c>
      <c r="P242" s="97">
        <f t="shared" si="10"/>
        <v>0.92592592592592593</v>
      </c>
      <c r="Q242" s="98" t="e">
        <f>INDEX(Exported!$1:$1048576,MATCH($A242,Exported!$D:$D,0),MATCH(Q$1,Exported!$1:$1,0))</f>
        <v>#N/A</v>
      </c>
      <c r="R242" s="99" t="e">
        <f>INDEX(Exported!$1:$1048576,MATCH($A242,Exported!$D:$D,0),MATCH(R$1,Exported!$1:$1,0))</f>
        <v>#N/A</v>
      </c>
      <c r="S242" s="99" t="e">
        <f>INDEX(Exported!$1:$1048576,MATCH($A242,Exported!$D:$D,0),MATCH(S$1,Exported!$1:$1,0))</f>
        <v>#N/A</v>
      </c>
      <c r="T242" s="99" t="e">
        <f>INDEX(Exported!$1:$1048576,MATCH($A242,Exported!$D:$D,0),MATCH(T$1,Exported!$1:$1,0))</f>
        <v>#N/A</v>
      </c>
      <c r="U242" s="99" t="e">
        <f>INDEX(Exported!$1:$1048576,MATCH($A242,Exported!$D:$D,0),MATCH(U$1,Exported!$1:$1,0))</f>
        <v>#N/A</v>
      </c>
      <c r="V242" s="99" t="e">
        <f>INDEX(Exported!$1:$1048576,MATCH($A242,Exported!$D:$D,0),MATCH(V$1,Exported!$1:$1,0))</f>
        <v>#N/A</v>
      </c>
      <c r="W242" s="99" t="e">
        <f>INDEX(Exported!$1:$1048576,MATCH($A242,Exported!$D:$D,0),MATCH(W$1,Exported!$1:$1,0))</f>
        <v>#N/A</v>
      </c>
      <c r="X242" s="100"/>
      <c r="Y242" s="101" t="e">
        <f>INDEX(Exported!$1:$1048576,MATCH($A242,Exported!$D:$D,0),MATCH(Y$1,Exported!$1:$1,0))</f>
        <v>#N/A</v>
      </c>
      <c r="Z242" s="102"/>
      <c r="AA242" s="103"/>
      <c r="AB242" s="103" t="s">
        <v>3392</v>
      </c>
      <c r="AC242" s="99" t="e">
        <f>INDEX(Exported!$1:$1048576,MATCH($A242,Exported!$D:$D,0),MATCH(AC$1,Exported!$1:$1,0))</f>
        <v>#N/A</v>
      </c>
    </row>
    <row r="243" spans="1:29" s="111" customFormat="1" ht="14.25" hidden="1" customHeight="1" x14ac:dyDescent="0.25">
      <c r="A243" s="104">
        <v>10017880589</v>
      </c>
      <c r="B243" s="105" t="str">
        <f>INDEX(Exported!$1:$1048576,MATCH($A243,Exported!E:E,0),MATCH(B$1,Exported!$1:$1,0))</f>
        <v>فوم بسته بندی ضربه گیر ورقه ای | عرض 1 متر - ضخامت 2 میل</v>
      </c>
      <c r="C243" s="106">
        <v>10017880585</v>
      </c>
      <c r="D243" s="107">
        <f>VLOOKUP(C243,PriceRelations!A:D,4,FALSE)</f>
        <v>17000</v>
      </c>
      <c r="E243" s="108">
        <v>1.21</v>
      </c>
      <c r="F243" s="109"/>
      <c r="G243" s="183">
        <v>1</v>
      </c>
      <c r="H243" s="111" t="s">
        <v>92</v>
      </c>
      <c r="I243" s="110">
        <f t="shared" si="11"/>
        <v>20570</v>
      </c>
      <c r="J243" s="112">
        <v>1</v>
      </c>
      <c r="K243" s="113"/>
      <c r="L243" s="113"/>
      <c r="M243" s="154">
        <v>0.45</v>
      </c>
      <c r="N243" s="148" t="str">
        <f>INDEX(Exported!$1:$1048576,MATCH($A243,Exported!E:E,0),MATCH(N$1,Exported!$1:$1,0))</f>
        <v>32500</v>
      </c>
      <c r="O243" s="114">
        <f t="shared" si="12"/>
        <v>30000</v>
      </c>
      <c r="P243" s="115">
        <f t="shared" si="10"/>
        <v>0.92307692307692313</v>
      </c>
      <c r="Q243" s="116" t="e">
        <f>INDEX(Exported!$1:$1048576,MATCH($A243,Exported!$D:$D,0),MATCH(Q$1,Exported!$1:$1,0))</f>
        <v>#N/A</v>
      </c>
      <c r="R243" s="117" t="e">
        <f>INDEX(Exported!$1:$1048576,MATCH($A243,Exported!$D:$D,0),MATCH(R$1,Exported!$1:$1,0))</f>
        <v>#N/A</v>
      </c>
      <c r="S243" s="117" t="e">
        <f>INDEX(Exported!$1:$1048576,MATCH($A243,Exported!$D:$D,0),MATCH(S$1,Exported!$1:$1,0))</f>
        <v>#N/A</v>
      </c>
      <c r="T243" s="117" t="e">
        <f>INDEX(Exported!$1:$1048576,MATCH($A243,Exported!$D:$D,0),MATCH(T$1,Exported!$1:$1,0))</f>
        <v>#N/A</v>
      </c>
      <c r="U243" s="117" t="e">
        <f>INDEX(Exported!$1:$1048576,MATCH($A243,Exported!$D:$D,0),MATCH(U$1,Exported!$1:$1,0))</f>
        <v>#N/A</v>
      </c>
      <c r="V243" s="117" t="e">
        <f>INDEX(Exported!$1:$1048576,MATCH($A243,Exported!$D:$D,0),MATCH(V$1,Exported!$1:$1,0))</f>
        <v>#N/A</v>
      </c>
      <c r="W243" s="117" t="e">
        <f>INDEX(Exported!$1:$1048576,MATCH($A243,Exported!$D:$D,0),MATCH(W$1,Exported!$1:$1,0))</f>
        <v>#N/A</v>
      </c>
      <c r="X243" s="118"/>
      <c r="Y243" s="119" t="e">
        <f>INDEX(Exported!$1:$1048576,MATCH($A243,Exported!$D:$D,0),MATCH(Y$1,Exported!$1:$1,0))</f>
        <v>#N/A</v>
      </c>
      <c r="Z243" s="120"/>
      <c r="AA243" s="121"/>
      <c r="AB243" s="121" t="s">
        <v>3392</v>
      </c>
      <c r="AC243" s="117" t="e">
        <f>INDEX(Exported!$1:$1048576,MATCH($A243,Exported!$D:$D,0),MATCH(AC$1,Exported!$1:$1,0))</f>
        <v>#N/A</v>
      </c>
    </row>
    <row r="244" spans="1:29" s="111" customFormat="1" ht="14.25" hidden="1" customHeight="1" x14ac:dyDescent="0.25">
      <c r="A244" s="104">
        <v>10017880590</v>
      </c>
      <c r="B244" s="105" t="str">
        <f>INDEX(Exported!$1:$1048576,MATCH($A244,Exported!E:E,0),MATCH(B$1,Exported!$1:$1,0))</f>
        <v>فوم بسته بندی ضربه گیر ورقه ای | عرض 1 متر - ضخامت 3 میل</v>
      </c>
      <c r="C244" s="106">
        <v>10017880585</v>
      </c>
      <c r="D244" s="107">
        <f>VLOOKUP(C244,PriceRelations!A:D,4,FALSE)</f>
        <v>17000</v>
      </c>
      <c r="E244" s="108">
        <v>1.84</v>
      </c>
      <c r="F244" s="109"/>
      <c r="G244" s="183">
        <v>1</v>
      </c>
      <c r="H244" s="111" t="s">
        <v>92</v>
      </c>
      <c r="I244" s="110">
        <f t="shared" si="11"/>
        <v>31280</v>
      </c>
      <c r="J244" s="112">
        <v>1</v>
      </c>
      <c r="K244" s="113"/>
      <c r="L244" s="113"/>
      <c r="M244" s="154">
        <v>0.45</v>
      </c>
      <c r="N244" s="148" t="str">
        <f>INDEX(Exported!$1:$1048576,MATCH($A244,Exported!E:E,0),MATCH(N$1,Exported!$1:$1,0))</f>
        <v>49500</v>
      </c>
      <c r="O244" s="114">
        <f t="shared" si="12"/>
        <v>45500</v>
      </c>
      <c r="P244" s="115">
        <f t="shared" si="10"/>
        <v>0.91919191919191923</v>
      </c>
      <c r="Q244" s="116" t="e">
        <f>INDEX(Exported!$1:$1048576,MATCH($A244,Exported!$D:$D,0),MATCH(Q$1,Exported!$1:$1,0))</f>
        <v>#N/A</v>
      </c>
      <c r="R244" s="117" t="e">
        <f>INDEX(Exported!$1:$1048576,MATCH($A244,Exported!$D:$D,0),MATCH(R$1,Exported!$1:$1,0))</f>
        <v>#N/A</v>
      </c>
      <c r="S244" s="117" t="e">
        <f>INDEX(Exported!$1:$1048576,MATCH($A244,Exported!$D:$D,0),MATCH(S$1,Exported!$1:$1,0))</f>
        <v>#N/A</v>
      </c>
      <c r="T244" s="117" t="e">
        <f>INDEX(Exported!$1:$1048576,MATCH($A244,Exported!$D:$D,0),MATCH(T$1,Exported!$1:$1,0))</f>
        <v>#N/A</v>
      </c>
      <c r="U244" s="117" t="e">
        <f>INDEX(Exported!$1:$1048576,MATCH($A244,Exported!$D:$D,0),MATCH(U$1,Exported!$1:$1,0))</f>
        <v>#N/A</v>
      </c>
      <c r="V244" s="117" t="e">
        <f>INDEX(Exported!$1:$1048576,MATCH($A244,Exported!$D:$D,0),MATCH(V$1,Exported!$1:$1,0))</f>
        <v>#N/A</v>
      </c>
      <c r="W244" s="117" t="e">
        <f>INDEX(Exported!$1:$1048576,MATCH($A244,Exported!$D:$D,0),MATCH(W$1,Exported!$1:$1,0))</f>
        <v>#N/A</v>
      </c>
      <c r="X244" s="118"/>
      <c r="Y244" s="119" t="e">
        <f>INDEX(Exported!$1:$1048576,MATCH($A244,Exported!$D:$D,0),MATCH(Y$1,Exported!$1:$1,0))</f>
        <v>#N/A</v>
      </c>
      <c r="Z244" s="120"/>
      <c r="AA244" s="121"/>
      <c r="AB244" s="121" t="s">
        <v>3392</v>
      </c>
      <c r="AC244" s="117" t="e">
        <f>INDEX(Exported!$1:$1048576,MATCH($A244,Exported!$D:$D,0),MATCH(AC$1,Exported!$1:$1,0))</f>
        <v>#N/A</v>
      </c>
    </row>
    <row r="245" spans="1:29" s="111" customFormat="1" ht="14.25" hidden="1" customHeight="1" x14ac:dyDescent="0.25">
      <c r="A245" s="104">
        <v>10017880591</v>
      </c>
      <c r="B245" s="105" t="str">
        <f>INDEX(Exported!$1:$1048576,MATCH($A245,Exported!E:E,0),MATCH(B$1,Exported!$1:$1,0))</f>
        <v>فوم بسته بندی ضربه گیر ورقه ای | عرض 1 متر - ضخامت 4 میل</v>
      </c>
      <c r="C245" s="106">
        <v>10017880585</v>
      </c>
      <c r="D245" s="107">
        <f>VLOOKUP(C245,PriceRelations!A:D,4,FALSE)</f>
        <v>17000</v>
      </c>
      <c r="E245" s="108">
        <v>2.21</v>
      </c>
      <c r="F245" s="109"/>
      <c r="G245" s="183">
        <v>1</v>
      </c>
      <c r="H245" s="111" t="s">
        <v>92</v>
      </c>
      <c r="I245" s="110">
        <f t="shared" si="11"/>
        <v>37570</v>
      </c>
      <c r="J245" s="112">
        <v>1</v>
      </c>
      <c r="K245" s="113"/>
      <c r="L245" s="113"/>
      <c r="M245" s="154">
        <v>0.45</v>
      </c>
      <c r="N245" s="148" t="str">
        <f>INDEX(Exported!$1:$1048576,MATCH($A245,Exported!E:E,0),MATCH(N$1,Exported!$1:$1,0))</f>
        <v>59500</v>
      </c>
      <c r="O245" s="114">
        <f t="shared" si="12"/>
        <v>54500</v>
      </c>
      <c r="P245" s="115">
        <f t="shared" si="10"/>
        <v>0.91596638655462181</v>
      </c>
      <c r="Q245" s="116" t="e">
        <f>INDEX(Exported!$1:$1048576,MATCH($A245,Exported!$D:$D,0),MATCH(Q$1,Exported!$1:$1,0))</f>
        <v>#N/A</v>
      </c>
      <c r="R245" s="117" t="e">
        <f>INDEX(Exported!$1:$1048576,MATCH($A245,Exported!$D:$D,0),MATCH(R$1,Exported!$1:$1,0))</f>
        <v>#N/A</v>
      </c>
      <c r="S245" s="117" t="e">
        <f>INDEX(Exported!$1:$1048576,MATCH($A245,Exported!$D:$D,0),MATCH(S$1,Exported!$1:$1,0))</f>
        <v>#N/A</v>
      </c>
      <c r="T245" s="117" t="e">
        <f>INDEX(Exported!$1:$1048576,MATCH($A245,Exported!$D:$D,0),MATCH(T$1,Exported!$1:$1,0))</f>
        <v>#N/A</v>
      </c>
      <c r="U245" s="117" t="e">
        <f>INDEX(Exported!$1:$1048576,MATCH($A245,Exported!$D:$D,0),MATCH(U$1,Exported!$1:$1,0))</f>
        <v>#N/A</v>
      </c>
      <c r="V245" s="117" t="e">
        <f>INDEX(Exported!$1:$1048576,MATCH($A245,Exported!$D:$D,0),MATCH(V$1,Exported!$1:$1,0))</f>
        <v>#N/A</v>
      </c>
      <c r="W245" s="117" t="e">
        <f>INDEX(Exported!$1:$1048576,MATCH($A245,Exported!$D:$D,0),MATCH(W$1,Exported!$1:$1,0))</f>
        <v>#N/A</v>
      </c>
      <c r="X245" s="118"/>
      <c r="Y245" s="119" t="e">
        <f>INDEX(Exported!$1:$1048576,MATCH($A245,Exported!$D:$D,0),MATCH(Y$1,Exported!$1:$1,0))</f>
        <v>#N/A</v>
      </c>
      <c r="Z245" s="120"/>
      <c r="AA245" s="121"/>
      <c r="AB245" s="121" t="s">
        <v>3392</v>
      </c>
      <c r="AC245" s="117" t="e">
        <f>INDEX(Exported!$1:$1048576,MATCH($A245,Exported!$D:$D,0),MATCH(AC$1,Exported!$1:$1,0))</f>
        <v>#N/A</v>
      </c>
    </row>
    <row r="246" spans="1:29" s="111" customFormat="1" ht="14.25" hidden="1" customHeight="1" x14ac:dyDescent="0.25">
      <c r="A246" s="104">
        <v>10017880592</v>
      </c>
      <c r="B246" s="105" t="str">
        <f>INDEX(Exported!$1:$1048576,MATCH($A246,Exported!E:E,0),MATCH(B$1,Exported!$1:$1,0))</f>
        <v>فوم بسته بندی ضربه گیر ورقه ای | عرض 1 متر - ضخامت 5 میل</v>
      </c>
      <c r="C246" s="106">
        <v>10017880585</v>
      </c>
      <c r="D246" s="107">
        <f>VLOOKUP(C246,PriceRelations!A:D,4,FALSE)</f>
        <v>17000</v>
      </c>
      <c r="E246" s="108">
        <v>2.42</v>
      </c>
      <c r="F246" s="109"/>
      <c r="G246" s="183">
        <v>1</v>
      </c>
      <c r="H246" s="111" t="s">
        <v>92</v>
      </c>
      <c r="I246" s="110">
        <f t="shared" si="11"/>
        <v>41140</v>
      </c>
      <c r="J246" s="112">
        <v>1</v>
      </c>
      <c r="K246" s="113"/>
      <c r="L246" s="113"/>
      <c r="M246" s="154">
        <v>0.45</v>
      </c>
      <c r="N246" s="148" t="str">
        <f>INDEX(Exported!$1:$1048576,MATCH($A246,Exported!E:E,0),MATCH(N$1,Exported!$1:$1,0))</f>
        <v>65000</v>
      </c>
      <c r="O246" s="114">
        <f t="shared" si="12"/>
        <v>60000</v>
      </c>
      <c r="P246" s="115">
        <f t="shared" si="10"/>
        <v>0.92307692307692313</v>
      </c>
      <c r="Q246" s="116" t="e">
        <f>INDEX(Exported!$1:$1048576,MATCH($A246,Exported!$D:$D,0),MATCH(Q$1,Exported!$1:$1,0))</f>
        <v>#N/A</v>
      </c>
      <c r="R246" s="117" t="e">
        <f>INDEX(Exported!$1:$1048576,MATCH($A246,Exported!$D:$D,0),MATCH(R$1,Exported!$1:$1,0))</f>
        <v>#N/A</v>
      </c>
      <c r="S246" s="117" t="e">
        <f>INDEX(Exported!$1:$1048576,MATCH($A246,Exported!$D:$D,0),MATCH(S$1,Exported!$1:$1,0))</f>
        <v>#N/A</v>
      </c>
      <c r="T246" s="117" t="e">
        <f>INDEX(Exported!$1:$1048576,MATCH($A246,Exported!$D:$D,0),MATCH(T$1,Exported!$1:$1,0))</f>
        <v>#N/A</v>
      </c>
      <c r="U246" s="117" t="e">
        <f>INDEX(Exported!$1:$1048576,MATCH($A246,Exported!$D:$D,0),MATCH(U$1,Exported!$1:$1,0))</f>
        <v>#N/A</v>
      </c>
      <c r="V246" s="117" t="e">
        <f>INDEX(Exported!$1:$1048576,MATCH($A246,Exported!$D:$D,0),MATCH(V$1,Exported!$1:$1,0))</f>
        <v>#N/A</v>
      </c>
      <c r="W246" s="117" t="e">
        <f>INDEX(Exported!$1:$1048576,MATCH($A246,Exported!$D:$D,0),MATCH(W$1,Exported!$1:$1,0))</f>
        <v>#N/A</v>
      </c>
      <c r="X246" s="118"/>
      <c r="Y246" s="119" t="e">
        <f>INDEX(Exported!$1:$1048576,MATCH($A246,Exported!$D:$D,0),MATCH(Y$1,Exported!$1:$1,0))</f>
        <v>#N/A</v>
      </c>
      <c r="Z246" s="120"/>
      <c r="AA246" s="121"/>
      <c r="AB246" s="121" t="s">
        <v>3392</v>
      </c>
      <c r="AC246" s="117" t="e">
        <f>INDEX(Exported!$1:$1048576,MATCH($A246,Exported!$D:$D,0),MATCH(AC$1,Exported!$1:$1,0))</f>
        <v>#N/A</v>
      </c>
    </row>
    <row r="247" spans="1:29" s="111" customFormat="1" ht="14.25" hidden="1" customHeight="1" x14ac:dyDescent="0.25">
      <c r="A247" s="104">
        <v>10017880593</v>
      </c>
      <c r="B247" s="105" t="str">
        <f>INDEX(Exported!$1:$1048576,MATCH($A247,Exported!E:E,0),MATCH(B$1,Exported!$1:$1,0))</f>
        <v>فوم بسته بندی ضربه گیر ورقه ای | عرض 1 متر - ضخامت 6 میل</v>
      </c>
      <c r="C247" s="106">
        <v>10017880585</v>
      </c>
      <c r="D247" s="107">
        <f>VLOOKUP(C247,PriceRelations!A:D,4,FALSE)</f>
        <v>17000</v>
      </c>
      <c r="E247" s="108">
        <v>3.95</v>
      </c>
      <c r="F247" s="109"/>
      <c r="G247" s="183">
        <v>1</v>
      </c>
      <c r="H247" s="111" t="s">
        <v>92</v>
      </c>
      <c r="I247" s="110">
        <f t="shared" si="11"/>
        <v>67150</v>
      </c>
      <c r="J247" s="112">
        <v>1</v>
      </c>
      <c r="K247" s="113"/>
      <c r="L247" s="113"/>
      <c r="M247" s="154">
        <v>0.45</v>
      </c>
      <c r="N247" s="148" t="str">
        <f>INDEX(Exported!$1:$1048576,MATCH($A247,Exported!E:E,0),MATCH(N$1,Exported!$1:$1,0))</f>
        <v>106000</v>
      </c>
      <c r="O247" s="114">
        <f t="shared" si="12"/>
        <v>97500</v>
      </c>
      <c r="P247" s="115">
        <f t="shared" si="10"/>
        <v>0.91981132075471694</v>
      </c>
      <c r="Q247" s="116" t="e">
        <f>INDEX(Exported!$1:$1048576,MATCH($A247,Exported!$D:$D,0),MATCH(Q$1,Exported!$1:$1,0))</f>
        <v>#N/A</v>
      </c>
      <c r="R247" s="117" t="e">
        <f>INDEX(Exported!$1:$1048576,MATCH($A247,Exported!$D:$D,0),MATCH(R$1,Exported!$1:$1,0))</f>
        <v>#N/A</v>
      </c>
      <c r="S247" s="117" t="e">
        <f>INDEX(Exported!$1:$1048576,MATCH($A247,Exported!$D:$D,0),MATCH(S$1,Exported!$1:$1,0))</f>
        <v>#N/A</v>
      </c>
      <c r="T247" s="117" t="e">
        <f>INDEX(Exported!$1:$1048576,MATCH($A247,Exported!$D:$D,0),MATCH(T$1,Exported!$1:$1,0))</f>
        <v>#N/A</v>
      </c>
      <c r="U247" s="117" t="e">
        <f>INDEX(Exported!$1:$1048576,MATCH($A247,Exported!$D:$D,0),MATCH(U$1,Exported!$1:$1,0))</f>
        <v>#N/A</v>
      </c>
      <c r="V247" s="117" t="e">
        <f>INDEX(Exported!$1:$1048576,MATCH($A247,Exported!$D:$D,0),MATCH(V$1,Exported!$1:$1,0))</f>
        <v>#N/A</v>
      </c>
      <c r="W247" s="117" t="e">
        <f>INDEX(Exported!$1:$1048576,MATCH($A247,Exported!$D:$D,0),MATCH(W$1,Exported!$1:$1,0))</f>
        <v>#N/A</v>
      </c>
      <c r="X247" s="118"/>
      <c r="Y247" s="119" t="e">
        <f>INDEX(Exported!$1:$1048576,MATCH($A247,Exported!$D:$D,0),MATCH(Y$1,Exported!$1:$1,0))</f>
        <v>#N/A</v>
      </c>
      <c r="Z247" s="120"/>
      <c r="AA247" s="121"/>
      <c r="AB247" s="121" t="s">
        <v>3392</v>
      </c>
      <c r="AC247" s="117" t="e">
        <f>INDEX(Exported!$1:$1048576,MATCH($A247,Exported!$D:$D,0),MATCH(AC$1,Exported!$1:$1,0))</f>
        <v>#N/A</v>
      </c>
    </row>
    <row r="248" spans="1:29" s="111" customFormat="1" ht="14.25" hidden="1" customHeight="1" x14ac:dyDescent="0.25">
      <c r="A248" s="104">
        <v>10017880594</v>
      </c>
      <c r="B248" s="105" t="str">
        <f>INDEX(Exported!$1:$1048576,MATCH($A248,Exported!E:E,0),MATCH(B$1,Exported!$1:$1,0))</f>
        <v>فوم بسته بندی ضربه گیر ورقه ای | عرض 1 متر - ضخامت 8 میل</v>
      </c>
      <c r="C248" s="106">
        <v>10017880585</v>
      </c>
      <c r="D248" s="107">
        <f>VLOOKUP(C248,PriceRelations!A:D,4,FALSE)</f>
        <v>17000</v>
      </c>
      <c r="E248" s="108">
        <v>4.1100000000000003</v>
      </c>
      <c r="F248" s="109"/>
      <c r="G248" s="183">
        <v>1</v>
      </c>
      <c r="H248" s="111" t="s">
        <v>92</v>
      </c>
      <c r="I248" s="110">
        <f t="shared" si="11"/>
        <v>69870</v>
      </c>
      <c r="J248" s="112">
        <v>1</v>
      </c>
      <c r="K248" s="113"/>
      <c r="L248" s="113"/>
      <c r="M248" s="154">
        <v>0.45</v>
      </c>
      <c r="N248" s="148" t="str">
        <f>INDEX(Exported!$1:$1048576,MATCH($A248,Exported!E:E,0),MATCH(N$1,Exported!$1:$1,0))</f>
        <v>110500</v>
      </c>
      <c r="O248" s="114">
        <f t="shared" si="12"/>
        <v>101500</v>
      </c>
      <c r="P248" s="115">
        <f t="shared" si="10"/>
        <v>0.91855203619909498</v>
      </c>
      <c r="Q248" s="116" t="e">
        <f>INDEX(Exported!$1:$1048576,MATCH($A248,Exported!$D:$D,0),MATCH(Q$1,Exported!$1:$1,0))</f>
        <v>#N/A</v>
      </c>
      <c r="R248" s="117" t="e">
        <f>INDEX(Exported!$1:$1048576,MATCH($A248,Exported!$D:$D,0),MATCH(R$1,Exported!$1:$1,0))</f>
        <v>#N/A</v>
      </c>
      <c r="S248" s="117" t="e">
        <f>INDEX(Exported!$1:$1048576,MATCH($A248,Exported!$D:$D,0),MATCH(S$1,Exported!$1:$1,0))</f>
        <v>#N/A</v>
      </c>
      <c r="T248" s="117" t="e">
        <f>INDEX(Exported!$1:$1048576,MATCH($A248,Exported!$D:$D,0),MATCH(T$1,Exported!$1:$1,0))</f>
        <v>#N/A</v>
      </c>
      <c r="U248" s="117" t="e">
        <f>INDEX(Exported!$1:$1048576,MATCH($A248,Exported!$D:$D,0),MATCH(U$1,Exported!$1:$1,0))</f>
        <v>#N/A</v>
      </c>
      <c r="V248" s="117" t="e">
        <f>INDEX(Exported!$1:$1048576,MATCH($A248,Exported!$D:$D,0),MATCH(V$1,Exported!$1:$1,0))</f>
        <v>#N/A</v>
      </c>
      <c r="W248" s="117" t="e">
        <f>INDEX(Exported!$1:$1048576,MATCH($A248,Exported!$D:$D,0),MATCH(W$1,Exported!$1:$1,0))</f>
        <v>#N/A</v>
      </c>
      <c r="X248" s="118"/>
      <c r="Y248" s="119" t="e">
        <f>INDEX(Exported!$1:$1048576,MATCH($A248,Exported!$D:$D,0),MATCH(Y$1,Exported!$1:$1,0))</f>
        <v>#N/A</v>
      </c>
      <c r="Z248" s="120"/>
      <c r="AA248" s="121"/>
      <c r="AB248" s="121" t="s">
        <v>3392</v>
      </c>
      <c r="AC248" s="117" t="e">
        <f>INDEX(Exported!$1:$1048576,MATCH($A248,Exported!$D:$D,0),MATCH(AC$1,Exported!$1:$1,0))</f>
        <v>#N/A</v>
      </c>
    </row>
    <row r="249" spans="1:29" s="129" customFormat="1" ht="14.25" hidden="1" customHeight="1" x14ac:dyDescent="0.25">
      <c r="A249" s="122">
        <v>10017880595</v>
      </c>
      <c r="B249" s="123" t="str">
        <f>INDEX(Exported!$1:$1048576,MATCH($A249,Exported!E:E,0),MATCH(B$1,Exported!$1:$1,0))</f>
        <v>فوم بسته بندی ضربه گیر ورقه ای | عرض 1 متر - ضخامت 10 میل</v>
      </c>
      <c r="C249" s="124">
        <v>10017880585</v>
      </c>
      <c r="D249" s="125">
        <f>VLOOKUP(C249,PriceRelations!A:D,4,FALSE)</f>
        <v>17000</v>
      </c>
      <c r="E249" s="126">
        <v>4.47</v>
      </c>
      <c r="F249" s="127"/>
      <c r="G249" s="184">
        <v>1</v>
      </c>
      <c r="H249" s="129" t="s">
        <v>92</v>
      </c>
      <c r="I249" s="128">
        <f t="shared" si="11"/>
        <v>75990</v>
      </c>
      <c r="J249" s="130">
        <v>1</v>
      </c>
      <c r="K249" s="131"/>
      <c r="L249" s="131"/>
      <c r="M249" s="155">
        <v>0.45</v>
      </c>
      <c r="N249" s="149" t="str">
        <f>INDEX(Exported!$1:$1048576,MATCH($A249,Exported!E:E,0),MATCH(N$1,Exported!$1:$1,0))</f>
        <v>120000</v>
      </c>
      <c r="O249" s="132">
        <f t="shared" si="12"/>
        <v>110500</v>
      </c>
      <c r="P249" s="133">
        <f t="shared" ref="P249:P254" si="17">O249/N249</f>
        <v>0.92083333333333328</v>
      </c>
      <c r="Q249" s="134" t="e">
        <f>INDEX(Exported!$1:$1048576,MATCH($A249,Exported!$D:$D,0),MATCH(Q$1,Exported!$1:$1,0))</f>
        <v>#N/A</v>
      </c>
      <c r="R249" s="135" t="e">
        <f>INDEX(Exported!$1:$1048576,MATCH($A249,Exported!$D:$D,0),MATCH(R$1,Exported!$1:$1,0))</f>
        <v>#N/A</v>
      </c>
      <c r="S249" s="135" t="e">
        <f>INDEX(Exported!$1:$1048576,MATCH($A249,Exported!$D:$D,0),MATCH(S$1,Exported!$1:$1,0))</f>
        <v>#N/A</v>
      </c>
      <c r="T249" s="135" t="e">
        <f>INDEX(Exported!$1:$1048576,MATCH($A249,Exported!$D:$D,0),MATCH(T$1,Exported!$1:$1,0))</f>
        <v>#N/A</v>
      </c>
      <c r="U249" s="135" t="e">
        <f>INDEX(Exported!$1:$1048576,MATCH($A249,Exported!$D:$D,0),MATCH(U$1,Exported!$1:$1,0))</f>
        <v>#N/A</v>
      </c>
      <c r="V249" s="135" t="e">
        <f>INDEX(Exported!$1:$1048576,MATCH($A249,Exported!$D:$D,0),MATCH(V$1,Exported!$1:$1,0))</f>
        <v>#N/A</v>
      </c>
      <c r="W249" s="135" t="e">
        <f>INDEX(Exported!$1:$1048576,MATCH($A249,Exported!$D:$D,0),MATCH(W$1,Exported!$1:$1,0))</f>
        <v>#N/A</v>
      </c>
      <c r="X249" s="136"/>
      <c r="Y249" s="137" t="e">
        <f>INDEX(Exported!$1:$1048576,MATCH($A249,Exported!$D:$D,0),MATCH(Y$1,Exported!$1:$1,0))</f>
        <v>#N/A</v>
      </c>
      <c r="Z249" s="138"/>
      <c r="AA249" s="139"/>
      <c r="AB249" s="139" t="s">
        <v>3392</v>
      </c>
      <c r="AC249" s="135" t="e">
        <f>INDEX(Exported!$1:$1048576,MATCH($A249,Exported!$D:$D,0),MATCH(AC$1,Exported!$1:$1,0))</f>
        <v>#N/A</v>
      </c>
    </row>
    <row r="250" spans="1:29" s="93" customFormat="1" ht="14.25" hidden="1" customHeight="1" x14ac:dyDescent="0.25">
      <c r="A250" s="86">
        <v>10017889674</v>
      </c>
      <c r="B250" s="87" t="str">
        <f>INDEX(Exported!$1:$1048576,MATCH($A250,Exported!E:E,0),MATCH(B$1,Exported!$1:$1,0))</f>
        <v>فویل آلومینیومی 30 میکرون | عرض 60 سانت | رول 1 کیلویی خالص</v>
      </c>
      <c r="C250" s="88">
        <v>10017889674</v>
      </c>
      <c r="D250" s="89">
        <f>VLOOKUP(C250,PriceRelations!A:D,4,FALSE)</f>
        <v>1200000</v>
      </c>
      <c r="E250" s="90">
        <v>1</v>
      </c>
      <c r="F250" s="91"/>
      <c r="G250" s="182">
        <v>1</v>
      </c>
      <c r="H250" s="140" t="s">
        <v>93</v>
      </c>
      <c r="I250" s="92">
        <f t="shared" si="11"/>
        <v>1200000</v>
      </c>
      <c r="J250" s="94">
        <v>1</v>
      </c>
      <c r="K250" s="95"/>
      <c r="L250" s="95"/>
      <c r="M250" s="153">
        <v>0.35</v>
      </c>
      <c r="N250" s="147" t="str">
        <f>INDEX(Exported!$1:$1048576,MATCH($A250,Exported!E:E,0),MATCH(N$1,Exported!$1:$1,0))</f>
        <v>1620000</v>
      </c>
      <c r="O250" s="96">
        <f t="shared" si="12"/>
        <v>1620000</v>
      </c>
      <c r="P250" s="97">
        <f t="shared" si="17"/>
        <v>1</v>
      </c>
      <c r="Q250" s="98" t="e">
        <f>INDEX(Exported!$1:$1048576,MATCH($A250,Exported!$D:$D,0),MATCH(Q$1,Exported!$1:$1,0))</f>
        <v>#N/A</v>
      </c>
      <c r="R250" s="99" t="e">
        <f>INDEX(Exported!$1:$1048576,MATCH($A250,Exported!$D:$D,0),MATCH(R$1,Exported!$1:$1,0))</f>
        <v>#N/A</v>
      </c>
      <c r="S250" s="99" t="e">
        <f>INDEX(Exported!$1:$1048576,MATCH($A250,Exported!$D:$D,0),MATCH(S$1,Exported!$1:$1,0))</f>
        <v>#N/A</v>
      </c>
      <c r="T250" s="99" t="e">
        <f>INDEX(Exported!$1:$1048576,MATCH($A250,Exported!$D:$D,0),MATCH(T$1,Exported!$1:$1,0))</f>
        <v>#N/A</v>
      </c>
      <c r="U250" s="99" t="e">
        <f>INDEX(Exported!$1:$1048576,MATCH($A250,Exported!$D:$D,0),MATCH(U$1,Exported!$1:$1,0))</f>
        <v>#N/A</v>
      </c>
      <c r="V250" s="99" t="e">
        <f>INDEX(Exported!$1:$1048576,MATCH($A250,Exported!$D:$D,0),MATCH(V$1,Exported!$1:$1,0))</f>
        <v>#N/A</v>
      </c>
      <c r="W250" s="99" t="e">
        <f>INDEX(Exported!$1:$1048576,MATCH($A250,Exported!$D:$D,0),MATCH(W$1,Exported!$1:$1,0))</f>
        <v>#N/A</v>
      </c>
      <c r="X250" s="100"/>
      <c r="Y250" s="101" t="e">
        <f>INDEX(Exported!$1:$1048576,MATCH($A250,Exported!$D:$D,0),MATCH(Y$1,Exported!$1:$1,0))</f>
        <v>#N/A</v>
      </c>
      <c r="Z250" s="102"/>
      <c r="AA250" s="103"/>
      <c r="AB250" s="103" t="s">
        <v>4319</v>
      </c>
      <c r="AC250" s="103"/>
    </row>
    <row r="251" spans="1:29" s="111" customFormat="1" ht="14.25" hidden="1" customHeight="1" x14ac:dyDescent="0.25">
      <c r="A251" s="104">
        <v>10017889672</v>
      </c>
      <c r="B251" s="105" t="str">
        <f>INDEX(Exported!$1:$1048576,MATCH($A251,Exported!E:E,0),MATCH(B$1,Exported!$1:$1,0))</f>
        <v>فویل آلومینیومی 50 میکرون | عرض 60 سانت | رول 1 کیلویی خالص</v>
      </c>
      <c r="C251" s="106">
        <v>10017889674</v>
      </c>
      <c r="D251" s="107">
        <f>VLOOKUP(C251,PriceRelations!A:D,4,FALSE)</f>
        <v>1200000</v>
      </c>
      <c r="E251" s="108">
        <v>1</v>
      </c>
      <c r="F251" s="109"/>
      <c r="G251" s="183">
        <v>1</v>
      </c>
      <c r="H251" s="141" t="s">
        <v>93</v>
      </c>
      <c r="I251" s="110">
        <f t="shared" si="11"/>
        <v>1200000</v>
      </c>
      <c r="J251" s="112">
        <v>1</v>
      </c>
      <c r="K251" s="113"/>
      <c r="L251" s="113"/>
      <c r="M251" s="154">
        <v>0.35</v>
      </c>
      <c r="N251" s="148" t="str">
        <f>INDEX(Exported!$1:$1048576,MATCH($A251,Exported!E:E,0),MATCH(N$1,Exported!$1:$1,0))</f>
        <v>1620000</v>
      </c>
      <c r="O251" s="114">
        <f t="shared" si="12"/>
        <v>1620000</v>
      </c>
      <c r="P251" s="115">
        <f t="shared" si="17"/>
        <v>1</v>
      </c>
      <c r="Q251" s="116" t="e">
        <f>INDEX(Exported!$1:$1048576,MATCH($A251,Exported!$D:$D,0),MATCH(Q$1,Exported!$1:$1,0))</f>
        <v>#N/A</v>
      </c>
      <c r="R251" s="117" t="e">
        <f>INDEX(Exported!$1:$1048576,MATCH($A251,Exported!$D:$D,0),MATCH(R$1,Exported!$1:$1,0))</f>
        <v>#N/A</v>
      </c>
      <c r="S251" s="117" t="e">
        <f>INDEX(Exported!$1:$1048576,MATCH($A251,Exported!$D:$D,0),MATCH(S$1,Exported!$1:$1,0))</f>
        <v>#N/A</v>
      </c>
      <c r="T251" s="117" t="e">
        <f>INDEX(Exported!$1:$1048576,MATCH($A251,Exported!$D:$D,0),MATCH(T$1,Exported!$1:$1,0))</f>
        <v>#N/A</v>
      </c>
      <c r="U251" s="117" t="e">
        <f>INDEX(Exported!$1:$1048576,MATCH($A251,Exported!$D:$D,0),MATCH(U$1,Exported!$1:$1,0))</f>
        <v>#N/A</v>
      </c>
      <c r="V251" s="117" t="e">
        <f>INDEX(Exported!$1:$1048576,MATCH($A251,Exported!$D:$D,0),MATCH(V$1,Exported!$1:$1,0))</f>
        <v>#N/A</v>
      </c>
      <c r="W251" s="117" t="e">
        <f>INDEX(Exported!$1:$1048576,MATCH($A251,Exported!$D:$D,0),MATCH(W$1,Exported!$1:$1,0))</f>
        <v>#N/A</v>
      </c>
      <c r="X251" s="118"/>
      <c r="Y251" s="119" t="e">
        <f>INDEX(Exported!$1:$1048576,MATCH($A251,Exported!$D:$D,0),MATCH(Y$1,Exported!$1:$1,0))</f>
        <v>#N/A</v>
      </c>
      <c r="Z251" s="120"/>
      <c r="AA251" s="121"/>
      <c r="AB251" s="121" t="s">
        <v>4319</v>
      </c>
      <c r="AC251" s="121"/>
    </row>
    <row r="252" spans="1:29" s="111" customFormat="1" ht="14.25" hidden="1" customHeight="1" x14ac:dyDescent="0.25">
      <c r="A252" s="104">
        <v>10017889671</v>
      </c>
      <c r="B252" s="105" t="str">
        <f>INDEX(Exported!$1:$1048576,MATCH($A252,Exported!E:E,0),MATCH(B$1,Exported!$1:$1,0))</f>
        <v>فویل آلومینیومی 60 میکرون | عرض 60 سانت | رول 1 کیلویی خالص</v>
      </c>
      <c r="C252" s="106">
        <v>10017889674</v>
      </c>
      <c r="D252" s="107">
        <f>VLOOKUP(C252,PriceRelations!A:D,4,FALSE)</f>
        <v>1200000</v>
      </c>
      <c r="E252" s="108">
        <v>1</v>
      </c>
      <c r="F252" s="109"/>
      <c r="G252" s="183">
        <v>1</v>
      </c>
      <c r="H252" s="141" t="s">
        <v>93</v>
      </c>
      <c r="I252" s="110">
        <f t="shared" si="11"/>
        <v>1200000</v>
      </c>
      <c r="J252" s="112">
        <v>1</v>
      </c>
      <c r="K252" s="113"/>
      <c r="L252" s="113"/>
      <c r="M252" s="154">
        <v>0.35</v>
      </c>
      <c r="N252" s="148" t="str">
        <f>INDEX(Exported!$1:$1048576,MATCH($A252,Exported!E:E,0),MATCH(N$1,Exported!$1:$1,0))</f>
        <v>1620000</v>
      </c>
      <c r="O252" s="114">
        <f t="shared" si="12"/>
        <v>1620000</v>
      </c>
      <c r="P252" s="115">
        <f t="shared" si="17"/>
        <v>1</v>
      </c>
      <c r="Q252" s="116" t="e">
        <f>INDEX(Exported!$1:$1048576,MATCH($A252,Exported!$D:$D,0),MATCH(Q$1,Exported!$1:$1,0))</f>
        <v>#N/A</v>
      </c>
      <c r="R252" s="117" t="e">
        <f>INDEX(Exported!$1:$1048576,MATCH($A252,Exported!$D:$D,0),MATCH(R$1,Exported!$1:$1,0))</f>
        <v>#N/A</v>
      </c>
      <c r="S252" s="117" t="e">
        <f>INDEX(Exported!$1:$1048576,MATCH($A252,Exported!$D:$D,0),MATCH(S$1,Exported!$1:$1,0))</f>
        <v>#N/A</v>
      </c>
      <c r="T252" s="117" t="e">
        <f>INDEX(Exported!$1:$1048576,MATCH($A252,Exported!$D:$D,0),MATCH(T$1,Exported!$1:$1,0))</f>
        <v>#N/A</v>
      </c>
      <c r="U252" s="117" t="e">
        <f>INDEX(Exported!$1:$1048576,MATCH($A252,Exported!$D:$D,0),MATCH(U$1,Exported!$1:$1,0))</f>
        <v>#N/A</v>
      </c>
      <c r="V252" s="117" t="e">
        <f>INDEX(Exported!$1:$1048576,MATCH($A252,Exported!$D:$D,0),MATCH(V$1,Exported!$1:$1,0))</f>
        <v>#N/A</v>
      </c>
      <c r="W252" s="117" t="e">
        <f>INDEX(Exported!$1:$1048576,MATCH($A252,Exported!$D:$D,0),MATCH(W$1,Exported!$1:$1,0))</f>
        <v>#N/A</v>
      </c>
      <c r="X252" s="118"/>
      <c r="Y252" s="119" t="e">
        <f>INDEX(Exported!$1:$1048576,MATCH($A252,Exported!$D:$D,0),MATCH(Y$1,Exported!$1:$1,0))</f>
        <v>#N/A</v>
      </c>
      <c r="Z252" s="120"/>
      <c r="AA252" s="121"/>
      <c r="AB252" s="121" t="s">
        <v>4319</v>
      </c>
      <c r="AC252" s="121"/>
    </row>
    <row r="253" spans="1:29" s="111" customFormat="1" ht="14.25" hidden="1" customHeight="1" x14ac:dyDescent="0.25">
      <c r="A253" s="104">
        <v>10017889670</v>
      </c>
      <c r="B253" s="105" t="str">
        <f>INDEX(Exported!$1:$1048576,MATCH($A253,Exported!E:E,0),MATCH(B$1,Exported!$1:$1,0))</f>
        <v>فویل آلومینیومی 70 میکرون | عرض 60 سانت | رول 1 کیلویی خالص</v>
      </c>
      <c r="C253" s="106">
        <v>10017889674</v>
      </c>
      <c r="D253" s="107">
        <f>VLOOKUP(C253,PriceRelations!A:D,4,FALSE)</f>
        <v>1200000</v>
      </c>
      <c r="E253" s="108">
        <v>1</v>
      </c>
      <c r="F253" s="109"/>
      <c r="G253" s="183">
        <v>1</v>
      </c>
      <c r="H253" s="141" t="s">
        <v>93</v>
      </c>
      <c r="I253" s="110">
        <f t="shared" si="11"/>
        <v>1200000</v>
      </c>
      <c r="J253" s="112">
        <v>1</v>
      </c>
      <c r="K253" s="113"/>
      <c r="L253" s="113"/>
      <c r="M253" s="154">
        <v>0.35</v>
      </c>
      <c r="N253" s="148" t="str">
        <f>INDEX(Exported!$1:$1048576,MATCH($A253,Exported!E:E,0),MATCH(N$1,Exported!$1:$1,0))</f>
        <v>1620000</v>
      </c>
      <c r="O253" s="114">
        <f t="shared" si="12"/>
        <v>1620000</v>
      </c>
      <c r="P253" s="115">
        <f t="shared" si="17"/>
        <v>1</v>
      </c>
      <c r="Q253" s="116" t="e">
        <f>INDEX(Exported!$1:$1048576,MATCH($A253,Exported!$D:$D,0),MATCH(Q$1,Exported!$1:$1,0))</f>
        <v>#N/A</v>
      </c>
      <c r="R253" s="117" t="e">
        <f>INDEX(Exported!$1:$1048576,MATCH($A253,Exported!$D:$D,0),MATCH(R$1,Exported!$1:$1,0))</f>
        <v>#N/A</v>
      </c>
      <c r="S253" s="117" t="e">
        <f>INDEX(Exported!$1:$1048576,MATCH($A253,Exported!$D:$D,0),MATCH(S$1,Exported!$1:$1,0))</f>
        <v>#N/A</v>
      </c>
      <c r="T253" s="117" t="e">
        <f>INDEX(Exported!$1:$1048576,MATCH($A253,Exported!$D:$D,0),MATCH(T$1,Exported!$1:$1,0))</f>
        <v>#N/A</v>
      </c>
      <c r="U253" s="117" t="e">
        <f>INDEX(Exported!$1:$1048576,MATCH($A253,Exported!$D:$D,0),MATCH(U$1,Exported!$1:$1,0))</f>
        <v>#N/A</v>
      </c>
      <c r="V253" s="117" t="e">
        <f>INDEX(Exported!$1:$1048576,MATCH($A253,Exported!$D:$D,0),MATCH(V$1,Exported!$1:$1,0))</f>
        <v>#N/A</v>
      </c>
      <c r="W253" s="117" t="e">
        <f>INDEX(Exported!$1:$1048576,MATCH($A253,Exported!$D:$D,0),MATCH(W$1,Exported!$1:$1,0))</f>
        <v>#N/A</v>
      </c>
      <c r="X253" s="118"/>
      <c r="Y253" s="119" t="e">
        <f>INDEX(Exported!$1:$1048576,MATCH($A253,Exported!$D:$D,0),MATCH(Y$1,Exported!$1:$1,0))</f>
        <v>#N/A</v>
      </c>
      <c r="Z253" s="120"/>
      <c r="AA253" s="121"/>
      <c r="AB253" s="121" t="s">
        <v>4319</v>
      </c>
      <c r="AC253" s="121"/>
    </row>
    <row r="254" spans="1:29" s="111" customFormat="1" ht="14.25" hidden="1" customHeight="1" x14ac:dyDescent="0.25">
      <c r="A254" s="104">
        <v>10017889668</v>
      </c>
      <c r="B254" s="105" t="str">
        <f>INDEX(Exported!$1:$1048576,MATCH($A254,Exported!E:E,0),MATCH(B$1,Exported!$1:$1,0))</f>
        <v>فویل آلومینیومی 80 میکرون | عرض 60 سانت | رول 1 کیلویی خالص</v>
      </c>
      <c r="C254" s="106">
        <v>10017889674</v>
      </c>
      <c r="D254" s="107">
        <f>VLOOKUP(C254,PriceRelations!A:D,4,FALSE)</f>
        <v>1200000</v>
      </c>
      <c r="E254" s="108">
        <v>1</v>
      </c>
      <c r="F254" s="109"/>
      <c r="G254" s="183">
        <v>1</v>
      </c>
      <c r="H254" s="141" t="s">
        <v>93</v>
      </c>
      <c r="I254" s="110">
        <f t="shared" si="11"/>
        <v>1200000</v>
      </c>
      <c r="J254" s="112">
        <v>1</v>
      </c>
      <c r="K254" s="113"/>
      <c r="L254" s="113"/>
      <c r="M254" s="154">
        <v>0.35</v>
      </c>
      <c r="N254" s="148" t="str">
        <f>INDEX(Exported!$1:$1048576,MATCH($A254,Exported!E:E,0),MATCH(N$1,Exported!$1:$1,0))</f>
        <v>1620000</v>
      </c>
      <c r="O254" s="114">
        <f t="shared" si="12"/>
        <v>1620000</v>
      </c>
      <c r="P254" s="115">
        <f t="shared" si="17"/>
        <v>1</v>
      </c>
      <c r="Q254" s="116" t="e">
        <f>INDEX(Exported!$1:$1048576,MATCH($A254,Exported!$D:$D,0),MATCH(Q$1,Exported!$1:$1,0))</f>
        <v>#N/A</v>
      </c>
      <c r="R254" s="117" t="e">
        <f>INDEX(Exported!$1:$1048576,MATCH($A254,Exported!$D:$D,0),MATCH(R$1,Exported!$1:$1,0))</f>
        <v>#N/A</v>
      </c>
      <c r="S254" s="117" t="e">
        <f>INDEX(Exported!$1:$1048576,MATCH($A254,Exported!$D:$D,0),MATCH(S$1,Exported!$1:$1,0))</f>
        <v>#N/A</v>
      </c>
      <c r="T254" s="117" t="e">
        <f>INDEX(Exported!$1:$1048576,MATCH($A254,Exported!$D:$D,0),MATCH(T$1,Exported!$1:$1,0))</f>
        <v>#N/A</v>
      </c>
      <c r="U254" s="117" t="e">
        <f>INDEX(Exported!$1:$1048576,MATCH($A254,Exported!$D:$D,0),MATCH(U$1,Exported!$1:$1,0))</f>
        <v>#N/A</v>
      </c>
      <c r="V254" s="117" t="e">
        <f>INDEX(Exported!$1:$1048576,MATCH($A254,Exported!$D:$D,0),MATCH(V$1,Exported!$1:$1,0))</f>
        <v>#N/A</v>
      </c>
      <c r="W254" s="117" t="e">
        <f>INDEX(Exported!$1:$1048576,MATCH($A254,Exported!$D:$D,0),MATCH(W$1,Exported!$1:$1,0))</f>
        <v>#N/A</v>
      </c>
      <c r="X254" s="118"/>
      <c r="Y254" s="119" t="e">
        <f>INDEX(Exported!$1:$1048576,MATCH($A254,Exported!$D:$D,0),MATCH(Y$1,Exported!$1:$1,0))</f>
        <v>#N/A</v>
      </c>
      <c r="Z254" s="120"/>
      <c r="AA254" s="121"/>
      <c r="AB254" s="121" t="s">
        <v>4319</v>
      </c>
      <c r="AC254" s="121"/>
    </row>
    <row r="255" spans="1:29" s="111" customFormat="1" ht="14.25" hidden="1" customHeight="1" x14ac:dyDescent="0.25">
      <c r="A255" s="104">
        <v>10017889660</v>
      </c>
      <c r="B255" s="105" t="str">
        <f>INDEX(Exported!$1:$1048576,MATCH($A255,Exported!E:E,0),MATCH(B$1,Exported!$1:$1,0))</f>
        <v>فویل آلومینیومی 100 میکرون | عرض 60 سانت | رول 1 کیلویی خالص</v>
      </c>
      <c r="C255" s="106">
        <v>10017889674</v>
      </c>
      <c r="D255" s="107">
        <f>VLOOKUP(C255,PriceRelations!A:D,4,FALSE)</f>
        <v>1200000</v>
      </c>
      <c r="E255" s="108">
        <v>1</v>
      </c>
      <c r="F255" s="109"/>
      <c r="G255" s="183">
        <v>1</v>
      </c>
      <c r="H255" s="141" t="s">
        <v>93</v>
      </c>
      <c r="I255" s="110">
        <f t="shared" si="11"/>
        <v>1200000</v>
      </c>
      <c r="J255" s="112">
        <v>1</v>
      </c>
      <c r="K255" s="113"/>
      <c r="L255" s="113"/>
      <c r="M255" s="154">
        <v>0.35</v>
      </c>
      <c r="N255" s="148" t="str">
        <f>INDEX(Exported!$1:$1048576,MATCH($A255,Exported!E:E,0),MATCH(N$1,Exported!$1:$1,0))</f>
        <v>1620000</v>
      </c>
      <c r="O255" s="114">
        <f t="shared" si="12"/>
        <v>1620000</v>
      </c>
      <c r="P255" s="115">
        <f t="shared" si="10"/>
        <v>1</v>
      </c>
      <c r="Q255" s="116" t="e">
        <f>INDEX(Exported!$1:$1048576,MATCH($A255,Exported!$D:$D,0),MATCH(Q$1,Exported!$1:$1,0))</f>
        <v>#N/A</v>
      </c>
      <c r="R255" s="117" t="e">
        <f>INDEX(Exported!$1:$1048576,MATCH($A255,Exported!$D:$D,0),MATCH(R$1,Exported!$1:$1,0))</f>
        <v>#N/A</v>
      </c>
      <c r="S255" s="117" t="e">
        <f>INDEX(Exported!$1:$1048576,MATCH($A255,Exported!$D:$D,0),MATCH(S$1,Exported!$1:$1,0))</f>
        <v>#N/A</v>
      </c>
      <c r="T255" s="117" t="e">
        <f>INDEX(Exported!$1:$1048576,MATCH($A255,Exported!$D:$D,0),MATCH(T$1,Exported!$1:$1,0))</f>
        <v>#N/A</v>
      </c>
      <c r="U255" s="117" t="e">
        <f>INDEX(Exported!$1:$1048576,MATCH($A255,Exported!$D:$D,0),MATCH(U$1,Exported!$1:$1,0))</f>
        <v>#N/A</v>
      </c>
      <c r="V255" s="117" t="e">
        <f>INDEX(Exported!$1:$1048576,MATCH($A255,Exported!$D:$D,0),MATCH(V$1,Exported!$1:$1,0))</f>
        <v>#N/A</v>
      </c>
      <c r="W255" s="117" t="e">
        <f>INDEX(Exported!$1:$1048576,MATCH($A255,Exported!$D:$D,0),MATCH(W$1,Exported!$1:$1,0))</f>
        <v>#N/A</v>
      </c>
      <c r="X255" s="118"/>
      <c r="Y255" s="119" t="e">
        <f>INDEX(Exported!$1:$1048576,MATCH($A255,Exported!$D:$D,0),MATCH(Y$1,Exported!$1:$1,0))</f>
        <v>#N/A</v>
      </c>
      <c r="Z255" s="120"/>
      <c r="AA255" s="121"/>
      <c r="AB255" s="121" t="s">
        <v>4319</v>
      </c>
      <c r="AC255" s="121"/>
    </row>
    <row r="256" spans="1:29" s="129" customFormat="1" ht="14.25" hidden="1" customHeight="1" x14ac:dyDescent="0.25">
      <c r="A256" s="122">
        <v>10017889658</v>
      </c>
      <c r="B256" s="123" t="str">
        <f>INDEX(Exported!$1:$1048576,MATCH($A256,Exported!E:E,0),MATCH(B$1,Exported!$1:$1,0))</f>
        <v>فویل آلومینیومی 200 میکرون | عرض 60 سانت | رول 1 کیلویی خالص</v>
      </c>
      <c r="C256" s="124">
        <v>10017889674</v>
      </c>
      <c r="D256" s="125">
        <f>VLOOKUP(C256,PriceRelations!A:D,4,FALSE)</f>
        <v>1200000</v>
      </c>
      <c r="E256" s="126">
        <v>1</v>
      </c>
      <c r="F256" s="127"/>
      <c r="G256" s="184">
        <v>1</v>
      </c>
      <c r="H256" s="142" t="s">
        <v>93</v>
      </c>
      <c r="I256" s="128">
        <f t="shared" si="11"/>
        <v>1200000</v>
      </c>
      <c r="J256" s="130">
        <v>1</v>
      </c>
      <c r="K256" s="131"/>
      <c r="L256" s="131"/>
      <c r="M256" s="155">
        <v>0.35</v>
      </c>
      <c r="N256" s="149" t="str">
        <f>INDEX(Exported!$1:$1048576,MATCH($A256,Exported!E:E,0),MATCH(N$1,Exported!$1:$1,0))</f>
        <v>1620000</v>
      </c>
      <c r="O256" s="132">
        <f t="shared" si="12"/>
        <v>1620000</v>
      </c>
      <c r="P256" s="133">
        <f t="shared" si="10"/>
        <v>1</v>
      </c>
      <c r="Q256" s="134" t="e">
        <f>INDEX(Exported!$1:$1048576,MATCH($A256,Exported!$D:$D,0),MATCH(Q$1,Exported!$1:$1,0))</f>
        <v>#N/A</v>
      </c>
      <c r="R256" s="135" t="e">
        <f>INDEX(Exported!$1:$1048576,MATCH($A256,Exported!$D:$D,0),MATCH(R$1,Exported!$1:$1,0))</f>
        <v>#N/A</v>
      </c>
      <c r="S256" s="135" t="e">
        <f>INDEX(Exported!$1:$1048576,MATCH($A256,Exported!$D:$D,0),MATCH(S$1,Exported!$1:$1,0))</f>
        <v>#N/A</v>
      </c>
      <c r="T256" s="135" t="e">
        <f>INDEX(Exported!$1:$1048576,MATCH($A256,Exported!$D:$D,0),MATCH(T$1,Exported!$1:$1,0))</f>
        <v>#N/A</v>
      </c>
      <c r="U256" s="135" t="e">
        <f>INDEX(Exported!$1:$1048576,MATCH($A256,Exported!$D:$D,0),MATCH(U$1,Exported!$1:$1,0))</f>
        <v>#N/A</v>
      </c>
      <c r="V256" s="135" t="e">
        <f>INDEX(Exported!$1:$1048576,MATCH($A256,Exported!$D:$D,0),MATCH(V$1,Exported!$1:$1,0))</f>
        <v>#N/A</v>
      </c>
      <c r="W256" s="135" t="e">
        <f>INDEX(Exported!$1:$1048576,MATCH($A256,Exported!$D:$D,0),MATCH(W$1,Exported!$1:$1,0))</f>
        <v>#N/A</v>
      </c>
      <c r="X256" s="136"/>
      <c r="Y256" s="137" t="e">
        <f>INDEX(Exported!$1:$1048576,MATCH($A256,Exported!$D:$D,0),MATCH(Y$1,Exported!$1:$1,0))</f>
        <v>#N/A</v>
      </c>
      <c r="Z256" s="138"/>
      <c r="AA256" s="139"/>
      <c r="AB256" s="139" t="s">
        <v>4319</v>
      </c>
      <c r="AC256" s="139"/>
    </row>
    <row r="257" spans="1:29" s="93" customFormat="1" ht="14.25" hidden="1" customHeight="1" x14ac:dyDescent="0.25">
      <c r="A257" s="86">
        <v>10017876395</v>
      </c>
      <c r="B257" s="87" t="str">
        <f>INDEX(Exported!$1:$1048576,MATCH($A257,Exported!E:E,0),MATCH(B$1,Exported!$1:$1,0))</f>
        <v>کارتن پستی سایز 1 | سه لایه</v>
      </c>
      <c r="C257" s="88">
        <v>10017876395</v>
      </c>
      <c r="D257" s="89">
        <f>VLOOKUP(C257,PriceRelations!A:D,4,FALSE)</f>
        <v>14000</v>
      </c>
      <c r="E257" s="90">
        <v>1</v>
      </c>
      <c r="F257" s="23"/>
      <c r="G257" s="182">
        <v>1</v>
      </c>
      <c r="H257" s="93" t="s">
        <v>91</v>
      </c>
      <c r="I257" s="92">
        <f t="shared" si="11"/>
        <v>14000</v>
      </c>
      <c r="J257" s="94">
        <v>1</v>
      </c>
      <c r="K257" s="95"/>
      <c r="L257" s="95"/>
      <c r="M257" s="153">
        <v>0.2</v>
      </c>
      <c r="N257" s="147" t="str">
        <f>INDEX(Exported!$1:$1048576,MATCH($A257,Exported!E:E,0),MATCH(N$1,Exported!$1:$1,0))</f>
        <v>14500</v>
      </c>
      <c r="O257" s="96">
        <f t="shared" si="12"/>
        <v>17000</v>
      </c>
      <c r="P257" s="97">
        <f t="shared" ref="P257:P277" si="18">O257/N257</f>
        <v>1.1724137931034482</v>
      </c>
      <c r="Q257" s="98" t="e">
        <f>INDEX(Exported!$1:$1048576,MATCH($A257,Exported!$D:$D,0),MATCH(Q$1,Exported!$1:$1,0))</f>
        <v>#N/A</v>
      </c>
      <c r="R257" s="99" t="e">
        <f>INDEX(Exported!$1:$1048576,MATCH($A257,Exported!$D:$D,0),MATCH(R$1,Exported!$1:$1,0))</f>
        <v>#N/A</v>
      </c>
      <c r="S257" s="99" t="e">
        <f>INDEX(Exported!$1:$1048576,MATCH($A257,Exported!$D:$D,0),MATCH(S$1,Exported!$1:$1,0))</f>
        <v>#N/A</v>
      </c>
      <c r="T257" s="99" t="e">
        <f>INDEX(Exported!$1:$1048576,MATCH($A257,Exported!$D:$D,0),MATCH(T$1,Exported!$1:$1,0))</f>
        <v>#N/A</v>
      </c>
      <c r="U257" s="99" t="e">
        <f>INDEX(Exported!$1:$1048576,MATCH($A257,Exported!$D:$D,0),MATCH(U$1,Exported!$1:$1,0))</f>
        <v>#N/A</v>
      </c>
      <c r="V257" s="99" t="e">
        <f>INDEX(Exported!$1:$1048576,MATCH($A257,Exported!$D:$D,0),MATCH(V$1,Exported!$1:$1,0))</f>
        <v>#N/A</v>
      </c>
      <c r="W257" s="99" t="e">
        <f>INDEX(Exported!$1:$1048576,MATCH($A257,Exported!$D:$D,0),MATCH(W$1,Exported!$1:$1,0))</f>
        <v>#N/A</v>
      </c>
      <c r="X257" s="100"/>
      <c r="Y257" s="101" t="e">
        <f>INDEX(Exported!$1:$1048576,MATCH($A257,Exported!$D:$D,0),MATCH(Y$1,Exported!$1:$1,0))</f>
        <v>#N/A</v>
      </c>
      <c r="Z257" s="102"/>
      <c r="AA257" s="103"/>
      <c r="AB257" s="103" t="s">
        <v>3391</v>
      </c>
      <c r="AC257" s="99" t="e">
        <f>INDEX(Exported!$1:$1048576,MATCH($A257,Exported!$D:$D,0),MATCH(AC$1,Exported!$1:$1,0))</f>
        <v>#N/A</v>
      </c>
    </row>
    <row r="258" spans="1:29" s="111" customFormat="1" ht="14.25" hidden="1" customHeight="1" x14ac:dyDescent="0.25">
      <c r="A258" s="104">
        <v>10017876398</v>
      </c>
      <c r="B258" s="105" t="str">
        <f>INDEX(Exported!$1:$1048576,MATCH($A258,Exported!E:E,0),MATCH(B$1,Exported!$1:$1,0))</f>
        <v>کارتن پستی سایز 2 | سه لایه</v>
      </c>
      <c r="C258" s="106">
        <v>10017876395</v>
      </c>
      <c r="D258" s="107">
        <f>VLOOKUP(C258,PriceRelations!A:D,4,FALSE)</f>
        <v>14000</v>
      </c>
      <c r="E258" s="108">
        <v>1.5</v>
      </c>
      <c r="F258" s="34"/>
      <c r="G258" s="183">
        <v>1</v>
      </c>
      <c r="H258" s="111" t="s">
        <v>91</v>
      </c>
      <c r="I258" s="110">
        <f t="shared" si="11"/>
        <v>21000</v>
      </c>
      <c r="J258" s="112">
        <v>1</v>
      </c>
      <c r="K258" s="113"/>
      <c r="L258" s="113"/>
      <c r="M258" s="154">
        <v>0.2</v>
      </c>
      <c r="N258" s="148" t="str">
        <f>INDEX(Exported!$1:$1048576,MATCH($A258,Exported!E:E,0),MATCH(N$1,Exported!$1:$1,0))</f>
        <v>22000</v>
      </c>
      <c r="O258" s="114">
        <f t="shared" si="12"/>
        <v>25500</v>
      </c>
      <c r="P258" s="115">
        <f t="shared" si="18"/>
        <v>1.1590909090909092</v>
      </c>
      <c r="Q258" s="116" t="e">
        <f>INDEX(Exported!$1:$1048576,MATCH($A258,Exported!$D:$D,0),MATCH(Q$1,Exported!$1:$1,0))</f>
        <v>#N/A</v>
      </c>
      <c r="R258" s="117" t="e">
        <f>INDEX(Exported!$1:$1048576,MATCH($A258,Exported!$D:$D,0),MATCH(R$1,Exported!$1:$1,0))</f>
        <v>#N/A</v>
      </c>
      <c r="S258" s="117" t="e">
        <f>INDEX(Exported!$1:$1048576,MATCH($A258,Exported!$D:$D,0),MATCH(S$1,Exported!$1:$1,0))</f>
        <v>#N/A</v>
      </c>
      <c r="T258" s="117" t="e">
        <f>INDEX(Exported!$1:$1048576,MATCH($A258,Exported!$D:$D,0),MATCH(T$1,Exported!$1:$1,0))</f>
        <v>#N/A</v>
      </c>
      <c r="U258" s="117" t="e">
        <f>INDEX(Exported!$1:$1048576,MATCH($A258,Exported!$D:$D,0),MATCH(U$1,Exported!$1:$1,0))</f>
        <v>#N/A</v>
      </c>
      <c r="V258" s="117" t="e">
        <f>INDEX(Exported!$1:$1048576,MATCH($A258,Exported!$D:$D,0),MATCH(V$1,Exported!$1:$1,0))</f>
        <v>#N/A</v>
      </c>
      <c r="W258" s="117" t="e">
        <f>INDEX(Exported!$1:$1048576,MATCH($A258,Exported!$D:$D,0),MATCH(W$1,Exported!$1:$1,0))</f>
        <v>#N/A</v>
      </c>
      <c r="X258" s="118"/>
      <c r="Y258" s="119" t="e">
        <f>INDEX(Exported!$1:$1048576,MATCH($A258,Exported!$D:$D,0),MATCH(Y$1,Exported!$1:$1,0))</f>
        <v>#N/A</v>
      </c>
      <c r="Z258" s="120"/>
      <c r="AA258" s="121"/>
      <c r="AB258" s="121" t="s">
        <v>3391</v>
      </c>
      <c r="AC258" s="117" t="e">
        <f>INDEX(Exported!$1:$1048576,MATCH($A258,Exported!$D:$D,0),MATCH(AC$1,Exported!$1:$1,0))</f>
        <v>#N/A</v>
      </c>
    </row>
    <row r="259" spans="1:29" s="111" customFormat="1" ht="14.25" hidden="1" customHeight="1" x14ac:dyDescent="0.25">
      <c r="A259" s="104">
        <v>10017876401</v>
      </c>
      <c r="B259" s="105" t="str">
        <f>INDEX(Exported!$1:$1048576,MATCH($A259,Exported!E:E,0),MATCH(B$1,Exported!$1:$1,0))</f>
        <v>کارتن پستی سایز 3 | سه لایه</v>
      </c>
      <c r="C259" s="106">
        <v>10017876395</v>
      </c>
      <c r="D259" s="107">
        <f>VLOOKUP(C259,PriceRelations!A:D,4,FALSE)</f>
        <v>14000</v>
      </c>
      <c r="E259" s="108">
        <v>2.4166666666666665</v>
      </c>
      <c r="F259" s="34"/>
      <c r="G259" s="183">
        <v>1</v>
      </c>
      <c r="H259" s="111" t="s">
        <v>91</v>
      </c>
      <c r="I259" s="110">
        <f t="shared" si="11"/>
        <v>33833.333333333328</v>
      </c>
      <c r="J259" s="112">
        <v>1</v>
      </c>
      <c r="K259" s="113"/>
      <c r="L259" s="113"/>
      <c r="M259" s="154">
        <v>0.2</v>
      </c>
      <c r="N259" s="148" t="str">
        <f>INDEX(Exported!$1:$1048576,MATCH($A259,Exported!E:E,0),MATCH(N$1,Exported!$1:$1,0))</f>
        <v>35000</v>
      </c>
      <c r="O259" s="114">
        <f t="shared" ref="O259:O322" si="19">IF(I259*(1+M259)&gt;2500000,_xlfn.CEILING.MATH(I259*(1+M259),5000),IF(I259*(1+M259)&gt;1500000,_xlfn.CEILING.MATH(I259*(1+M259),1000),_xlfn.CEILING.MATH(I259*(1+M259),500)))</f>
        <v>41000</v>
      </c>
      <c r="P259" s="115">
        <f t="shared" si="18"/>
        <v>1.1714285714285715</v>
      </c>
      <c r="Q259" s="116" t="e">
        <f>INDEX(Exported!$1:$1048576,MATCH($A259,Exported!$D:$D,0),MATCH(Q$1,Exported!$1:$1,0))</f>
        <v>#N/A</v>
      </c>
      <c r="R259" s="117" t="e">
        <f>INDEX(Exported!$1:$1048576,MATCH($A259,Exported!$D:$D,0),MATCH(R$1,Exported!$1:$1,0))</f>
        <v>#N/A</v>
      </c>
      <c r="S259" s="117" t="e">
        <f>INDEX(Exported!$1:$1048576,MATCH($A259,Exported!$D:$D,0),MATCH(S$1,Exported!$1:$1,0))</f>
        <v>#N/A</v>
      </c>
      <c r="T259" s="117" t="e">
        <f>INDEX(Exported!$1:$1048576,MATCH($A259,Exported!$D:$D,0),MATCH(T$1,Exported!$1:$1,0))</f>
        <v>#N/A</v>
      </c>
      <c r="U259" s="117" t="e">
        <f>INDEX(Exported!$1:$1048576,MATCH($A259,Exported!$D:$D,0),MATCH(U$1,Exported!$1:$1,0))</f>
        <v>#N/A</v>
      </c>
      <c r="V259" s="117" t="e">
        <f>INDEX(Exported!$1:$1048576,MATCH($A259,Exported!$D:$D,0),MATCH(V$1,Exported!$1:$1,0))</f>
        <v>#N/A</v>
      </c>
      <c r="W259" s="117" t="e">
        <f>INDEX(Exported!$1:$1048576,MATCH($A259,Exported!$D:$D,0),MATCH(W$1,Exported!$1:$1,0))</f>
        <v>#N/A</v>
      </c>
      <c r="X259" s="118"/>
      <c r="Y259" s="119" t="e">
        <f>INDEX(Exported!$1:$1048576,MATCH($A259,Exported!$D:$D,0),MATCH(Y$1,Exported!$1:$1,0))</f>
        <v>#N/A</v>
      </c>
      <c r="Z259" s="120"/>
      <c r="AA259" s="121"/>
      <c r="AB259" s="121" t="s">
        <v>3391</v>
      </c>
      <c r="AC259" s="117" t="e">
        <f>INDEX(Exported!$1:$1048576,MATCH($A259,Exported!$D:$D,0),MATCH(AC$1,Exported!$1:$1,0))</f>
        <v>#N/A</v>
      </c>
    </row>
    <row r="260" spans="1:29" s="111" customFormat="1" ht="14.25" hidden="1" customHeight="1" x14ac:dyDescent="0.25">
      <c r="A260" s="104">
        <v>10017876403</v>
      </c>
      <c r="B260" s="105" t="str">
        <f>INDEX(Exported!$1:$1048576,MATCH($A260,Exported!E:E,0),MATCH(B$1,Exported!$1:$1,0))</f>
        <v>کارتن پستی سایز 4 | سه لایه</v>
      </c>
      <c r="C260" s="106">
        <v>10017876395</v>
      </c>
      <c r="D260" s="107">
        <f>VLOOKUP(C260,PriceRelations!A:D,4,FALSE)</f>
        <v>14000</v>
      </c>
      <c r="E260" s="108">
        <v>3.1666666666666665</v>
      </c>
      <c r="F260" s="34"/>
      <c r="G260" s="183">
        <v>1</v>
      </c>
      <c r="H260" s="111" t="s">
        <v>91</v>
      </c>
      <c r="I260" s="110">
        <f t="shared" si="11"/>
        <v>44333.333333333328</v>
      </c>
      <c r="J260" s="112">
        <v>1</v>
      </c>
      <c r="K260" s="113"/>
      <c r="L260" s="113"/>
      <c r="M260" s="154">
        <v>0.2</v>
      </c>
      <c r="N260" s="148" t="str">
        <f>INDEX(Exported!$1:$1048576,MATCH($A260,Exported!E:E,0),MATCH(N$1,Exported!$1:$1,0))</f>
        <v>46000</v>
      </c>
      <c r="O260" s="114">
        <f t="shared" si="19"/>
        <v>53500</v>
      </c>
      <c r="P260" s="115">
        <f t="shared" si="18"/>
        <v>1.1630434782608696</v>
      </c>
      <c r="Q260" s="116" t="e">
        <f>INDEX(Exported!$1:$1048576,MATCH($A260,Exported!$D:$D,0),MATCH(Q$1,Exported!$1:$1,0))</f>
        <v>#N/A</v>
      </c>
      <c r="R260" s="117" t="e">
        <f>INDEX(Exported!$1:$1048576,MATCH($A260,Exported!$D:$D,0),MATCH(R$1,Exported!$1:$1,0))</f>
        <v>#N/A</v>
      </c>
      <c r="S260" s="117" t="e">
        <f>INDEX(Exported!$1:$1048576,MATCH($A260,Exported!$D:$D,0),MATCH(S$1,Exported!$1:$1,0))</f>
        <v>#N/A</v>
      </c>
      <c r="T260" s="117" t="e">
        <f>INDEX(Exported!$1:$1048576,MATCH($A260,Exported!$D:$D,0),MATCH(T$1,Exported!$1:$1,0))</f>
        <v>#N/A</v>
      </c>
      <c r="U260" s="117" t="e">
        <f>INDEX(Exported!$1:$1048576,MATCH($A260,Exported!$D:$D,0),MATCH(U$1,Exported!$1:$1,0))</f>
        <v>#N/A</v>
      </c>
      <c r="V260" s="117" t="e">
        <f>INDEX(Exported!$1:$1048576,MATCH($A260,Exported!$D:$D,0),MATCH(V$1,Exported!$1:$1,0))</f>
        <v>#N/A</v>
      </c>
      <c r="W260" s="117" t="e">
        <f>INDEX(Exported!$1:$1048576,MATCH($A260,Exported!$D:$D,0),MATCH(W$1,Exported!$1:$1,0))</f>
        <v>#N/A</v>
      </c>
      <c r="X260" s="118"/>
      <c r="Y260" s="119" t="e">
        <f>INDEX(Exported!$1:$1048576,MATCH($A260,Exported!$D:$D,0),MATCH(Y$1,Exported!$1:$1,0))</f>
        <v>#N/A</v>
      </c>
      <c r="Z260" s="120"/>
      <c r="AA260" s="121"/>
      <c r="AB260" s="121" t="s">
        <v>3391</v>
      </c>
      <c r="AC260" s="117" t="e">
        <f>INDEX(Exported!$1:$1048576,MATCH($A260,Exported!$D:$D,0),MATCH(AC$1,Exported!$1:$1,0))</f>
        <v>#N/A</v>
      </c>
    </row>
    <row r="261" spans="1:29" s="111" customFormat="1" ht="14.25" hidden="1" customHeight="1" x14ac:dyDescent="0.25">
      <c r="A261" s="104">
        <v>10017876407</v>
      </c>
      <c r="B261" s="105" t="str">
        <f>INDEX(Exported!$1:$1048576,MATCH($A261,Exported!E:E,0),MATCH(B$1,Exported!$1:$1,0))</f>
        <v>کارتن پستی سایز 5 | پنج لایه</v>
      </c>
      <c r="C261" s="106">
        <v>10017876395</v>
      </c>
      <c r="D261" s="107">
        <f>VLOOKUP(C261,PriceRelations!A:D,4,FALSE)</f>
        <v>14000</v>
      </c>
      <c r="E261" s="108">
        <v>6.541666666666667</v>
      </c>
      <c r="F261" s="34"/>
      <c r="G261" s="183">
        <v>1</v>
      </c>
      <c r="H261" s="111" t="s">
        <v>91</v>
      </c>
      <c r="I261" s="110">
        <f t="shared" si="11"/>
        <v>91583.333333333343</v>
      </c>
      <c r="J261" s="112">
        <v>1</v>
      </c>
      <c r="K261" s="113"/>
      <c r="L261" s="113"/>
      <c r="M261" s="154">
        <v>0.2</v>
      </c>
      <c r="N261" s="148" t="str">
        <f>INDEX(Exported!$1:$1048576,MATCH($A261,Exported!E:E,0),MATCH(N$1,Exported!$1:$1,0))</f>
        <v>94500</v>
      </c>
      <c r="O261" s="114">
        <f t="shared" si="19"/>
        <v>110000</v>
      </c>
      <c r="P261" s="115">
        <f t="shared" si="18"/>
        <v>1.164021164021164</v>
      </c>
      <c r="Q261" s="116" t="e">
        <f>INDEX(Exported!$1:$1048576,MATCH($A261,Exported!$D:$D,0),MATCH(Q$1,Exported!$1:$1,0))</f>
        <v>#N/A</v>
      </c>
      <c r="R261" s="117" t="e">
        <f>INDEX(Exported!$1:$1048576,MATCH($A261,Exported!$D:$D,0),MATCH(R$1,Exported!$1:$1,0))</f>
        <v>#N/A</v>
      </c>
      <c r="S261" s="117" t="e">
        <f>INDEX(Exported!$1:$1048576,MATCH($A261,Exported!$D:$D,0),MATCH(S$1,Exported!$1:$1,0))</f>
        <v>#N/A</v>
      </c>
      <c r="T261" s="117" t="e">
        <f>INDEX(Exported!$1:$1048576,MATCH($A261,Exported!$D:$D,0),MATCH(T$1,Exported!$1:$1,0))</f>
        <v>#N/A</v>
      </c>
      <c r="U261" s="117" t="e">
        <f>INDEX(Exported!$1:$1048576,MATCH($A261,Exported!$D:$D,0),MATCH(U$1,Exported!$1:$1,0))</f>
        <v>#N/A</v>
      </c>
      <c r="V261" s="117" t="e">
        <f>INDEX(Exported!$1:$1048576,MATCH($A261,Exported!$D:$D,0),MATCH(V$1,Exported!$1:$1,0))</f>
        <v>#N/A</v>
      </c>
      <c r="W261" s="117" t="e">
        <f>INDEX(Exported!$1:$1048576,MATCH($A261,Exported!$D:$D,0),MATCH(W$1,Exported!$1:$1,0))</f>
        <v>#N/A</v>
      </c>
      <c r="X261" s="118"/>
      <c r="Y261" s="119" t="e">
        <f>INDEX(Exported!$1:$1048576,MATCH($A261,Exported!$D:$D,0),MATCH(Y$1,Exported!$1:$1,0))</f>
        <v>#N/A</v>
      </c>
      <c r="Z261" s="120"/>
      <c r="AA261" s="121"/>
      <c r="AB261" s="121" t="s">
        <v>3391</v>
      </c>
      <c r="AC261" s="117" t="e">
        <f>INDEX(Exported!$1:$1048576,MATCH($A261,Exported!$D:$D,0),MATCH(AC$1,Exported!$1:$1,0))</f>
        <v>#N/A</v>
      </c>
    </row>
    <row r="262" spans="1:29" s="111" customFormat="1" ht="14.25" hidden="1" customHeight="1" x14ac:dyDescent="0.25">
      <c r="A262" s="104">
        <v>10017876409</v>
      </c>
      <c r="B262" s="105" t="str">
        <f>INDEX(Exported!$1:$1048576,MATCH($A262,Exported!E:E,0),MATCH(B$1,Exported!$1:$1,0))</f>
        <v>کارتن پستی سایز 6 | پنج لایه</v>
      </c>
      <c r="C262" s="106">
        <v>10017876395</v>
      </c>
      <c r="D262" s="107">
        <f>VLOOKUP(C262,PriceRelations!A:D,4,FALSE)</f>
        <v>14000</v>
      </c>
      <c r="E262" s="108">
        <v>7.333333333333333</v>
      </c>
      <c r="F262" s="34"/>
      <c r="G262" s="183">
        <v>1</v>
      </c>
      <c r="H262" s="111" t="s">
        <v>91</v>
      </c>
      <c r="I262" s="110">
        <f t="shared" si="11"/>
        <v>102666.66666666666</v>
      </c>
      <c r="J262" s="112">
        <v>1</v>
      </c>
      <c r="K262" s="113"/>
      <c r="L262" s="113"/>
      <c r="M262" s="154">
        <v>0.2</v>
      </c>
      <c r="N262" s="148" t="str">
        <f>INDEX(Exported!$1:$1048576,MATCH($A262,Exported!E:E,0),MATCH(N$1,Exported!$1:$1,0))</f>
        <v>106000</v>
      </c>
      <c r="O262" s="114">
        <f t="shared" si="19"/>
        <v>123500</v>
      </c>
      <c r="P262" s="115">
        <f t="shared" si="18"/>
        <v>1.1650943396226414</v>
      </c>
      <c r="Q262" s="116" t="e">
        <f>INDEX(Exported!$1:$1048576,MATCH($A262,Exported!$D:$D,0),MATCH(Q$1,Exported!$1:$1,0))</f>
        <v>#N/A</v>
      </c>
      <c r="R262" s="117" t="e">
        <f>INDEX(Exported!$1:$1048576,MATCH($A262,Exported!$D:$D,0),MATCH(R$1,Exported!$1:$1,0))</f>
        <v>#N/A</v>
      </c>
      <c r="S262" s="117" t="e">
        <f>INDEX(Exported!$1:$1048576,MATCH($A262,Exported!$D:$D,0),MATCH(S$1,Exported!$1:$1,0))</f>
        <v>#N/A</v>
      </c>
      <c r="T262" s="117" t="e">
        <f>INDEX(Exported!$1:$1048576,MATCH($A262,Exported!$D:$D,0),MATCH(T$1,Exported!$1:$1,0))</f>
        <v>#N/A</v>
      </c>
      <c r="U262" s="117" t="e">
        <f>INDEX(Exported!$1:$1048576,MATCH($A262,Exported!$D:$D,0),MATCH(U$1,Exported!$1:$1,0))</f>
        <v>#N/A</v>
      </c>
      <c r="V262" s="117" t="e">
        <f>INDEX(Exported!$1:$1048576,MATCH($A262,Exported!$D:$D,0),MATCH(V$1,Exported!$1:$1,0))</f>
        <v>#N/A</v>
      </c>
      <c r="W262" s="117" t="e">
        <f>INDEX(Exported!$1:$1048576,MATCH($A262,Exported!$D:$D,0),MATCH(W$1,Exported!$1:$1,0))</f>
        <v>#N/A</v>
      </c>
      <c r="X262" s="118"/>
      <c r="Y262" s="119" t="e">
        <f>INDEX(Exported!$1:$1048576,MATCH($A262,Exported!$D:$D,0),MATCH(Y$1,Exported!$1:$1,0))</f>
        <v>#N/A</v>
      </c>
      <c r="Z262" s="120"/>
      <c r="AA262" s="121"/>
      <c r="AB262" s="121" t="s">
        <v>3391</v>
      </c>
      <c r="AC262" s="117" t="e">
        <f>INDEX(Exported!$1:$1048576,MATCH($A262,Exported!$D:$D,0),MATCH(AC$1,Exported!$1:$1,0))</f>
        <v>#N/A</v>
      </c>
    </row>
    <row r="263" spans="1:29" s="111" customFormat="1" ht="14.25" hidden="1" customHeight="1" x14ac:dyDescent="0.25">
      <c r="A263" s="104">
        <v>10017876411</v>
      </c>
      <c r="B263" s="105" t="str">
        <f>INDEX(Exported!$1:$1048576,MATCH($A263,Exported!E:E,0),MATCH(B$1,Exported!$1:$1,0))</f>
        <v>کارتن پستی سایز 7 | پنج لایه</v>
      </c>
      <c r="C263" s="106">
        <v>10017876395</v>
      </c>
      <c r="D263" s="107">
        <f>VLOOKUP(C263,PriceRelations!A:D,4,FALSE)</f>
        <v>14000</v>
      </c>
      <c r="E263" s="108">
        <v>9.1666666666666661</v>
      </c>
      <c r="F263" s="34"/>
      <c r="G263" s="183">
        <v>1</v>
      </c>
      <c r="H263" s="111" t="s">
        <v>91</v>
      </c>
      <c r="I263" s="110">
        <f t="shared" si="11"/>
        <v>128333.33333333333</v>
      </c>
      <c r="J263" s="112">
        <v>1</v>
      </c>
      <c r="K263" s="113"/>
      <c r="L263" s="113"/>
      <c r="M263" s="154">
        <v>0.2</v>
      </c>
      <c r="N263" s="148" t="str">
        <f>INDEX(Exported!$1:$1048576,MATCH($A263,Exported!E:E,0),MATCH(N$1,Exported!$1:$1,0))</f>
        <v>132000</v>
      </c>
      <c r="O263" s="114">
        <f t="shared" si="19"/>
        <v>154000</v>
      </c>
      <c r="P263" s="115">
        <f t="shared" si="18"/>
        <v>1.1666666666666667</v>
      </c>
      <c r="Q263" s="116" t="e">
        <f>INDEX(Exported!$1:$1048576,MATCH($A263,Exported!$D:$D,0),MATCH(Q$1,Exported!$1:$1,0))</f>
        <v>#N/A</v>
      </c>
      <c r="R263" s="117" t="e">
        <f>INDEX(Exported!$1:$1048576,MATCH($A263,Exported!$D:$D,0),MATCH(R$1,Exported!$1:$1,0))</f>
        <v>#N/A</v>
      </c>
      <c r="S263" s="117" t="e">
        <f>INDEX(Exported!$1:$1048576,MATCH($A263,Exported!$D:$D,0),MATCH(S$1,Exported!$1:$1,0))</f>
        <v>#N/A</v>
      </c>
      <c r="T263" s="117" t="e">
        <f>INDEX(Exported!$1:$1048576,MATCH($A263,Exported!$D:$D,0),MATCH(T$1,Exported!$1:$1,0))</f>
        <v>#N/A</v>
      </c>
      <c r="U263" s="117" t="e">
        <f>INDEX(Exported!$1:$1048576,MATCH($A263,Exported!$D:$D,0),MATCH(U$1,Exported!$1:$1,0))</f>
        <v>#N/A</v>
      </c>
      <c r="V263" s="117" t="e">
        <f>INDEX(Exported!$1:$1048576,MATCH($A263,Exported!$D:$D,0),MATCH(V$1,Exported!$1:$1,0))</f>
        <v>#N/A</v>
      </c>
      <c r="W263" s="117" t="e">
        <f>INDEX(Exported!$1:$1048576,MATCH($A263,Exported!$D:$D,0),MATCH(W$1,Exported!$1:$1,0))</f>
        <v>#N/A</v>
      </c>
      <c r="X263" s="118"/>
      <c r="Y263" s="119" t="e">
        <f>INDEX(Exported!$1:$1048576,MATCH($A263,Exported!$D:$D,0),MATCH(Y$1,Exported!$1:$1,0))</f>
        <v>#N/A</v>
      </c>
      <c r="Z263" s="120"/>
      <c r="AA263" s="121"/>
      <c r="AB263" s="121" t="s">
        <v>3391</v>
      </c>
      <c r="AC263" s="117" t="e">
        <f>INDEX(Exported!$1:$1048576,MATCH($A263,Exported!$D:$D,0),MATCH(AC$1,Exported!$1:$1,0))</f>
        <v>#N/A</v>
      </c>
    </row>
    <row r="264" spans="1:29" s="111" customFormat="1" ht="14.25" hidden="1" customHeight="1" x14ac:dyDescent="0.25">
      <c r="A264" s="104">
        <v>10017876414</v>
      </c>
      <c r="B264" s="105" t="str">
        <f>INDEX(Exported!$1:$1048576,MATCH($A264,Exported!E:E,0),MATCH(B$1,Exported!$1:$1,0))</f>
        <v>کارتن پستی سایز 8 | پنج لایه</v>
      </c>
      <c r="C264" s="106">
        <v>10017876395</v>
      </c>
      <c r="D264" s="107">
        <f>VLOOKUP(C264,PriceRelations!A:D,4,FALSE)</f>
        <v>14000</v>
      </c>
      <c r="E264" s="108">
        <v>13.833333333333334</v>
      </c>
      <c r="F264" s="34"/>
      <c r="G264" s="183">
        <v>1</v>
      </c>
      <c r="H264" s="111" t="s">
        <v>91</v>
      </c>
      <c r="I264" s="110">
        <f t="shared" si="11"/>
        <v>193666.66666666669</v>
      </c>
      <c r="J264" s="112">
        <v>1</v>
      </c>
      <c r="K264" s="113"/>
      <c r="L264" s="113"/>
      <c r="M264" s="154">
        <v>0.2</v>
      </c>
      <c r="N264" s="148" t="str">
        <f>INDEX(Exported!$1:$1048576,MATCH($A264,Exported!E:E,0),MATCH(N$1,Exported!$1:$1,0))</f>
        <v>199500</v>
      </c>
      <c r="O264" s="114">
        <f t="shared" si="19"/>
        <v>232500</v>
      </c>
      <c r="P264" s="115">
        <f t="shared" si="18"/>
        <v>1.1654135338345866</v>
      </c>
      <c r="Q264" s="116" t="e">
        <f>INDEX(Exported!$1:$1048576,MATCH($A264,Exported!$D:$D,0),MATCH(Q$1,Exported!$1:$1,0))</f>
        <v>#N/A</v>
      </c>
      <c r="R264" s="117" t="e">
        <f>INDEX(Exported!$1:$1048576,MATCH($A264,Exported!$D:$D,0),MATCH(R$1,Exported!$1:$1,0))</f>
        <v>#N/A</v>
      </c>
      <c r="S264" s="117" t="e">
        <f>INDEX(Exported!$1:$1048576,MATCH($A264,Exported!$D:$D,0),MATCH(S$1,Exported!$1:$1,0))</f>
        <v>#N/A</v>
      </c>
      <c r="T264" s="117" t="e">
        <f>INDEX(Exported!$1:$1048576,MATCH($A264,Exported!$D:$D,0),MATCH(T$1,Exported!$1:$1,0))</f>
        <v>#N/A</v>
      </c>
      <c r="U264" s="117" t="e">
        <f>INDEX(Exported!$1:$1048576,MATCH($A264,Exported!$D:$D,0),MATCH(U$1,Exported!$1:$1,0))</f>
        <v>#N/A</v>
      </c>
      <c r="V264" s="117" t="e">
        <f>INDEX(Exported!$1:$1048576,MATCH($A264,Exported!$D:$D,0),MATCH(V$1,Exported!$1:$1,0))</f>
        <v>#N/A</v>
      </c>
      <c r="W264" s="117" t="e">
        <f>INDEX(Exported!$1:$1048576,MATCH($A264,Exported!$D:$D,0),MATCH(W$1,Exported!$1:$1,0))</f>
        <v>#N/A</v>
      </c>
      <c r="X264" s="118"/>
      <c r="Y264" s="119" t="e">
        <f>INDEX(Exported!$1:$1048576,MATCH($A264,Exported!$D:$D,0),MATCH(Y$1,Exported!$1:$1,0))</f>
        <v>#N/A</v>
      </c>
      <c r="Z264" s="120"/>
      <c r="AA264" s="121"/>
      <c r="AB264" s="121" t="s">
        <v>3391</v>
      </c>
      <c r="AC264" s="117" t="e">
        <f>INDEX(Exported!$1:$1048576,MATCH($A264,Exported!$D:$D,0),MATCH(AC$1,Exported!$1:$1,0))</f>
        <v>#N/A</v>
      </c>
    </row>
    <row r="265" spans="1:29" s="129" customFormat="1" ht="14.25" hidden="1" customHeight="1" x14ac:dyDescent="0.25">
      <c r="A265" s="122">
        <v>10017876416</v>
      </c>
      <c r="B265" s="123" t="str">
        <f>INDEX(Exported!$1:$1048576,MATCH($A265,Exported!E:E,0),MATCH(B$1,Exported!$1:$1,0))</f>
        <v>کارتن پستی سایز 9 | پنج لایه</v>
      </c>
      <c r="C265" s="124">
        <v>10017876395</v>
      </c>
      <c r="D265" s="125">
        <f>VLOOKUP(C265,PriceRelations!A:D,4,FALSE)</f>
        <v>14000</v>
      </c>
      <c r="E265" s="126">
        <v>18.416666666666668</v>
      </c>
      <c r="F265" s="45"/>
      <c r="G265" s="184">
        <v>1</v>
      </c>
      <c r="H265" s="129" t="s">
        <v>91</v>
      </c>
      <c r="I265" s="128">
        <f t="shared" ref="I265:I322" si="20">D265*E265</f>
        <v>257833.33333333334</v>
      </c>
      <c r="J265" s="130">
        <v>1</v>
      </c>
      <c r="K265" s="131"/>
      <c r="L265" s="131"/>
      <c r="M265" s="155">
        <v>0.2</v>
      </c>
      <c r="N265" s="149" t="str">
        <f>INDEX(Exported!$1:$1048576,MATCH($A265,Exported!E:E,0),MATCH(N$1,Exported!$1:$1,0))</f>
        <v>265500</v>
      </c>
      <c r="O265" s="132">
        <f t="shared" si="19"/>
        <v>309500</v>
      </c>
      <c r="P265" s="133">
        <f t="shared" si="18"/>
        <v>1.1657250470809792</v>
      </c>
      <c r="Q265" s="134" t="e">
        <f>INDEX(Exported!$1:$1048576,MATCH($A265,Exported!$D:$D,0),MATCH(Q$1,Exported!$1:$1,0))</f>
        <v>#N/A</v>
      </c>
      <c r="R265" s="135" t="e">
        <f>INDEX(Exported!$1:$1048576,MATCH($A265,Exported!$D:$D,0),MATCH(R$1,Exported!$1:$1,0))</f>
        <v>#N/A</v>
      </c>
      <c r="S265" s="135" t="e">
        <f>INDEX(Exported!$1:$1048576,MATCH($A265,Exported!$D:$D,0),MATCH(S$1,Exported!$1:$1,0))</f>
        <v>#N/A</v>
      </c>
      <c r="T265" s="135" t="e">
        <f>INDEX(Exported!$1:$1048576,MATCH($A265,Exported!$D:$D,0),MATCH(T$1,Exported!$1:$1,0))</f>
        <v>#N/A</v>
      </c>
      <c r="U265" s="135" t="e">
        <f>INDEX(Exported!$1:$1048576,MATCH($A265,Exported!$D:$D,0),MATCH(U$1,Exported!$1:$1,0))</f>
        <v>#N/A</v>
      </c>
      <c r="V265" s="135" t="e">
        <f>INDEX(Exported!$1:$1048576,MATCH($A265,Exported!$D:$D,0),MATCH(V$1,Exported!$1:$1,0))</f>
        <v>#N/A</v>
      </c>
      <c r="W265" s="135" t="e">
        <f>INDEX(Exported!$1:$1048576,MATCH($A265,Exported!$D:$D,0),MATCH(W$1,Exported!$1:$1,0))</f>
        <v>#N/A</v>
      </c>
      <c r="X265" s="136"/>
      <c r="Y265" s="137" t="e">
        <f>INDEX(Exported!$1:$1048576,MATCH($A265,Exported!$D:$D,0),MATCH(Y$1,Exported!$1:$1,0))</f>
        <v>#N/A</v>
      </c>
      <c r="Z265" s="138"/>
      <c r="AA265" s="139"/>
      <c r="AB265" s="139" t="s">
        <v>3391</v>
      </c>
      <c r="AC265" s="135" t="e">
        <f>INDEX(Exported!$1:$1048576,MATCH($A265,Exported!$D:$D,0),MATCH(AC$1,Exported!$1:$1,0))</f>
        <v>#N/A</v>
      </c>
    </row>
    <row r="266" spans="1:29" s="93" customFormat="1" ht="14.25" hidden="1" customHeight="1" x14ac:dyDescent="0.25">
      <c r="A266" s="86">
        <v>10017889298</v>
      </c>
      <c r="B266" s="87" t="str">
        <f>INDEX(Exported!$1:$1048576,MATCH($A266,Exported!E:E,0),MATCH(B$1,Exported!$1:$1,0))</f>
        <v>کاغذ روغنی | 100*70 | بسته 1 کیلویی</v>
      </c>
      <c r="C266" s="88">
        <v>10017889298</v>
      </c>
      <c r="D266" s="89">
        <f>VLOOKUP(C266,PriceRelations!A:D,4,FALSE)</f>
        <v>530000</v>
      </c>
      <c r="E266" s="90">
        <v>1</v>
      </c>
      <c r="F266" s="91"/>
      <c r="G266" s="182">
        <v>1</v>
      </c>
      <c r="H266" s="93" t="s">
        <v>93</v>
      </c>
      <c r="I266" s="92">
        <f t="shared" si="20"/>
        <v>530000</v>
      </c>
      <c r="J266" s="94">
        <v>1</v>
      </c>
      <c r="K266" s="95"/>
      <c r="L266" s="95"/>
      <c r="M266" s="153">
        <v>0.33</v>
      </c>
      <c r="N266" s="147" t="str">
        <f>INDEX(Exported!$1:$1048576,MATCH($A266,Exported!E:E,0),MATCH(N$1,Exported!$1:$1,0))</f>
        <v>705000</v>
      </c>
      <c r="O266" s="96">
        <f t="shared" si="19"/>
        <v>705000</v>
      </c>
      <c r="P266" s="97">
        <f t="shared" si="18"/>
        <v>1</v>
      </c>
      <c r="Q266" s="98" t="e">
        <f>INDEX(Exported!$1:$1048576,MATCH($A266,Exported!$D:$D,0),MATCH(Q$1,Exported!$1:$1,0))</f>
        <v>#N/A</v>
      </c>
      <c r="R266" s="99" t="e">
        <f>INDEX(Exported!$1:$1048576,MATCH($A266,Exported!$D:$D,0),MATCH(R$1,Exported!$1:$1,0))</f>
        <v>#N/A</v>
      </c>
      <c r="S266" s="99" t="e">
        <f>INDEX(Exported!$1:$1048576,MATCH($A266,Exported!$D:$D,0),MATCH(S$1,Exported!$1:$1,0))</f>
        <v>#N/A</v>
      </c>
      <c r="T266" s="99" t="e">
        <f>INDEX(Exported!$1:$1048576,MATCH($A266,Exported!$D:$D,0),MATCH(T$1,Exported!$1:$1,0))</f>
        <v>#N/A</v>
      </c>
      <c r="U266" s="99" t="e">
        <f>INDEX(Exported!$1:$1048576,MATCH($A266,Exported!$D:$D,0),MATCH(U$1,Exported!$1:$1,0))</f>
        <v>#N/A</v>
      </c>
      <c r="V266" s="99" t="e">
        <f>INDEX(Exported!$1:$1048576,MATCH($A266,Exported!$D:$D,0),MATCH(V$1,Exported!$1:$1,0))</f>
        <v>#N/A</v>
      </c>
      <c r="W266" s="99" t="e">
        <f>INDEX(Exported!$1:$1048576,MATCH($A266,Exported!$D:$D,0),MATCH(W$1,Exported!$1:$1,0))</f>
        <v>#N/A</v>
      </c>
      <c r="X266" s="100"/>
      <c r="Y266" s="101" t="e">
        <f>INDEX(Exported!$1:$1048576,MATCH($A266,Exported!$D:$D,0),MATCH(Y$1,Exported!$1:$1,0))</f>
        <v>#N/A</v>
      </c>
      <c r="Z266" s="102"/>
      <c r="AA266" s="103">
        <v>12</v>
      </c>
      <c r="AB266" s="103" t="s">
        <v>3435</v>
      </c>
      <c r="AC266" s="99" t="e">
        <f>INDEX(Exported!$1:$1048576,MATCH($A266,Exported!$D:$D,0),MATCH(AC$1,Exported!$1:$1,0))</f>
        <v>#N/A</v>
      </c>
    </row>
    <row r="267" spans="1:29" s="111" customFormat="1" ht="14.25" hidden="1" customHeight="1" x14ac:dyDescent="0.25">
      <c r="A267" s="104">
        <v>10017889327</v>
      </c>
      <c r="B267" s="105" t="str">
        <f>INDEX(Exported!$1:$1048576,MATCH($A267,Exported!E:E,0),MATCH(B$1,Exported!$1:$1,0))</f>
        <v>کاغذ روغنی | 23*25 | بسته 1 کیلویی</v>
      </c>
      <c r="C267" s="106">
        <v>10017889298</v>
      </c>
      <c r="D267" s="107">
        <f>VLOOKUP(C267,PriceRelations!A:D,4,FALSE)</f>
        <v>530000</v>
      </c>
      <c r="E267" s="108">
        <v>1</v>
      </c>
      <c r="F267" s="109"/>
      <c r="G267" s="183">
        <v>1</v>
      </c>
      <c r="H267" s="111" t="s">
        <v>93</v>
      </c>
      <c r="I267" s="110">
        <f t="shared" si="20"/>
        <v>530000</v>
      </c>
      <c r="J267" s="112">
        <v>1</v>
      </c>
      <c r="K267" s="113"/>
      <c r="L267" s="113"/>
      <c r="M267" s="154">
        <v>0.33</v>
      </c>
      <c r="N267" s="148" t="str">
        <f>INDEX(Exported!$1:$1048576,MATCH($A267,Exported!E:E,0),MATCH(N$1,Exported!$1:$1,0))</f>
        <v>705000</v>
      </c>
      <c r="O267" s="114">
        <f t="shared" si="19"/>
        <v>705000</v>
      </c>
      <c r="P267" s="115">
        <f t="shared" si="18"/>
        <v>1</v>
      </c>
      <c r="Q267" s="116" t="e">
        <f>INDEX(Exported!$1:$1048576,MATCH($A267,Exported!$D:$D,0),MATCH(Q$1,Exported!$1:$1,0))</f>
        <v>#N/A</v>
      </c>
      <c r="R267" s="117" t="e">
        <f>INDEX(Exported!$1:$1048576,MATCH($A267,Exported!$D:$D,0),MATCH(R$1,Exported!$1:$1,0))</f>
        <v>#N/A</v>
      </c>
      <c r="S267" s="117" t="e">
        <f>INDEX(Exported!$1:$1048576,MATCH($A267,Exported!$D:$D,0),MATCH(S$1,Exported!$1:$1,0))</f>
        <v>#N/A</v>
      </c>
      <c r="T267" s="117" t="e">
        <f>INDEX(Exported!$1:$1048576,MATCH($A267,Exported!$D:$D,0),MATCH(T$1,Exported!$1:$1,0))</f>
        <v>#N/A</v>
      </c>
      <c r="U267" s="117" t="e">
        <f>INDEX(Exported!$1:$1048576,MATCH($A267,Exported!$D:$D,0),MATCH(U$1,Exported!$1:$1,0))</f>
        <v>#N/A</v>
      </c>
      <c r="V267" s="117" t="e">
        <f>INDEX(Exported!$1:$1048576,MATCH($A267,Exported!$D:$D,0),MATCH(V$1,Exported!$1:$1,0))</f>
        <v>#N/A</v>
      </c>
      <c r="W267" s="117" t="e">
        <f>INDEX(Exported!$1:$1048576,MATCH($A267,Exported!$D:$D,0),MATCH(W$1,Exported!$1:$1,0))</f>
        <v>#N/A</v>
      </c>
      <c r="X267" s="118"/>
      <c r="Y267" s="119" t="e">
        <f>INDEX(Exported!$1:$1048576,MATCH($A267,Exported!$D:$D,0),MATCH(Y$1,Exported!$1:$1,0))</f>
        <v>#N/A</v>
      </c>
      <c r="Z267" s="120"/>
      <c r="AA267" s="121">
        <v>9</v>
      </c>
      <c r="AB267" s="121" t="s">
        <v>3435</v>
      </c>
      <c r="AC267" s="117" t="e">
        <f>INDEX(Exported!$1:$1048576,MATCH($A267,Exported!$D:$D,0),MATCH(AC$1,Exported!$1:$1,0))</f>
        <v>#N/A</v>
      </c>
    </row>
    <row r="268" spans="1:29" s="111" customFormat="1" ht="14.25" hidden="1" customHeight="1" x14ac:dyDescent="0.25">
      <c r="A268" s="104">
        <v>10017889323</v>
      </c>
      <c r="B268" s="105" t="str">
        <f>INDEX(Exported!$1:$1048576,MATCH($A268,Exported!E:E,0),MATCH(B$1,Exported!$1:$1,0))</f>
        <v>کاغذ روغنی | 35*25 | بسته 1 کیلویی</v>
      </c>
      <c r="C268" s="106">
        <v>10017889298</v>
      </c>
      <c r="D268" s="107">
        <f>VLOOKUP(C268,PriceRelations!A:D,4,FALSE)</f>
        <v>530000</v>
      </c>
      <c r="E268" s="108">
        <v>1</v>
      </c>
      <c r="F268" s="109"/>
      <c r="G268" s="183">
        <v>1</v>
      </c>
      <c r="H268" s="111" t="s">
        <v>93</v>
      </c>
      <c r="I268" s="110">
        <f t="shared" si="20"/>
        <v>530000</v>
      </c>
      <c r="J268" s="112">
        <v>1</v>
      </c>
      <c r="K268" s="113"/>
      <c r="L268" s="113"/>
      <c r="M268" s="154">
        <v>0.33</v>
      </c>
      <c r="N268" s="148" t="str">
        <f>INDEX(Exported!$1:$1048576,MATCH($A268,Exported!E:E,0),MATCH(N$1,Exported!$1:$1,0))</f>
        <v>705000</v>
      </c>
      <c r="O268" s="114">
        <f t="shared" si="19"/>
        <v>705000</v>
      </c>
      <c r="P268" s="115">
        <f t="shared" si="18"/>
        <v>1</v>
      </c>
      <c r="Q268" s="116" t="e">
        <f>INDEX(Exported!$1:$1048576,MATCH($A268,Exported!$D:$D,0),MATCH(Q$1,Exported!$1:$1,0))</f>
        <v>#N/A</v>
      </c>
      <c r="R268" s="117" t="e">
        <f>INDEX(Exported!$1:$1048576,MATCH($A268,Exported!$D:$D,0),MATCH(R$1,Exported!$1:$1,0))</f>
        <v>#N/A</v>
      </c>
      <c r="S268" s="117" t="e">
        <f>INDEX(Exported!$1:$1048576,MATCH($A268,Exported!$D:$D,0),MATCH(S$1,Exported!$1:$1,0))</f>
        <v>#N/A</v>
      </c>
      <c r="T268" s="117" t="e">
        <f>INDEX(Exported!$1:$1048576,MATCH($A268,Exported!$D:$D,0),MATCH(T$1,Exported!$1:$1,0))</f>
        <v>#N/A</v>
      </c>
      <c r="U268" s="117" t="e">
        <f>INDEX(Exported!$1:$1048576,MATCH($A268,Exported!$D:$D,0),MATCH(U$1,Exported!$1:$1,0))</f>
        <v>#N/A</v>
      </c>
      <c r="V268" s="117" t="e">
        <f>INDEX(Exported!$1:$1048576,MATCH($A268,Exported!$D:$D,0),MATCH(V$1,Exported!$1:$1,0))</f>
        <v>#N/A</v>
      </c>
      <c r="W268" s="117" t="e">
        <f>INDEX(Exported!$1:$1048576,MATCH($A268,Exported!$D:$D,0),MATCH(W$1,Exported!$1:$1,0))</f>
        <v>#N/A</v>
      </c>
      <c r="X268" s="118"/>
      <c r="Y268" s="119" t="e">
        <f>INDEX(Exported!$1:$1048576,MATCH($A268,Exported!$D:$D,0),MATCH(Y$1,Exported!$1:$1,0))</f>
        <v>#N/A</v>
      </c>
      <c r="Z268" s="120"/>
      <c r="AA268" s="121">
        <v>10</v>
      </c>
      <c r="AB268" s="121" t="s">
        <v>3435</v>
      </c>
      <c r="AC268" s="117" t="e">
        <f>INDEX(Exported!$1:$1048576,MATCH($A268,Exported!$D:$D,0),MATCH(AC$1,Exported!$1:$1,0))</f>
        <v>#N/A</v>
      </c>
    </row>
    <row r="269" spans="1:29" s="111" customFormat="1" ht="14.25" hidden="1" customHeight="1" x14ac:dyDescent="0.25">
      <c r="A269" s="104">
        <v>10017889325</v>
      </c>
      <c r="B269" s="105" t="str">
        <f>INDEX(Exported!$1:$1048576,MATCH($A269,Exported!E:E,0),MATCH(B$1,Exported!$1:$1,0))</f>
        <v>کاغذ روغنی | 35*33 | بسته 1 کیلویی</v>
      </c>
      <c r="C269" s="106">
        <v>10017889298</v>
      </c>
      <c r="D269" s="107">
        <f>VLOOKUP(C269,PriceRelations!A:D,4,FALSE)</f>
        <v>530000</v>
      </c>
      <c r="E269" s="108">
        <v>1</v>
      </c>
      <c r="F269" s="109"/>
      <c r="G269" s="183">
        <v>1</v>
      </c>
      <c r="H269" s="111" t="s">
        <v>93</v>
      </c>
      <c r="I269" s="110">
        <f t="shared" si="20"/>
        <v>530000</v>
      </c>
      <c r="J269" s="112">
        <v>1</v>
      </c>
      <c r="K269" s="113"/>
      <c r="L269" s="113"/>
      <c r="M269" s="154">
        <v>0.33</v>
      </c>
      <c r="N269" s="148" t="str">
        <f>INDEX(Exported!$1:$1048576,MATCH($A269,Exported!E:E,0),MATCH(N$1,Exported!$1:$1,0))</f>
        <v>705000</v>
      </c>
      <c r="O269" s="114">
        <f t="shared" si="19"/>
        <v>705000</v>
      </c>
      <c r="P269" s="115">
        <f t="shared" si="18"/>
        <v>1</v>
      </c>
      <c r="Q269" s="116" t="e">
        <f>INDEX(Exported!$1:$1048576,MATCH($A269,Exported!$D:$D,0),MATCH(Q$1,Exported!$1:$1,0))</f>
        <v>#N/A</v>
      </c>
      <c r="R269" s="117" t="e">
        <f>INDEX(Exported!$1:$1048576,MATCH($A269,Exported!$D:$D,0),MATCH(R$1,Exported!$1:$1,0))</f>
        <v>#N/A</v>
      </c>
      <c r="S269" s="117" t="e">
        <f>INDEX(Exported!$1:$1048576,MATCH($A269,Exported!$D:$D,0),MATCH(S$1,Exported!$1:$1,0))</f>
        <v>#N/A</v>
      </c>
      <c r="T269" s="117" t="e">
        <f>INDEX(Exported!$1:$1048576,MATCH($A269,Exported!$D:$D,0),MATCH(T$1,Exported!$1:$1,0))</f>
        <v>#N/A</v>
      </c>
      <c r="U269" s="117" t="e">
        <f>INDEX(Exported!$1:$1048576,MATCH($A269,Exported!$D:$D,0),MATCH(U$1,Exported!$1:$1,0))</f>
        <v>#N/A</v>
      </c>
      <c r="V269" s="117" t="e">
        <f>INDEX(Exported!$1:$1048576,MATCH($A269,Exported!$D:$D,0),MATCH(V$1,Exported!$1:$1,0))</f>
        <v>#N/A</v>
      </c>
      <c r="W269" s="117" t="e">
        <f>INDEX(Exported!$1:$1048576,MATCH($A269,Exported!$D:$D,0),MATCH(W$1,Exported!$1:$1,0))</f>
        <v>#N/A</v>
      </c>
      <c r="X269" s="118"/>
      <c r="Y269" s="119" t="e">
        <f>INDEX(Exported!$1:$1048576,MATCH($A269,Exported!$D:$D,0),MATCH(Y$1,Exported!$1:$1,0))</f>
        <v>#N/A</v>
      </c>
      <c r="Z269" s="120"/>
      <c r="AA269" s="121">
        <v>11</v>
      </c>
      <c r="AB269" s="121" t="s">
        <v>3435</v>
      </c>
      <c r="AC269" s="117" t="e">
        <f>INDEX(Exported!$1:$1048576,MATCH($A269,Exported!$D:$D,0),MATCH(AC$1,Exported!$1:$1,0))</f>
        <v>#N/A</v>
      </c>
    </row>
    <row r="270" spans="1:29" s="111" customFormat="1" ht="14.25" hidden="1" customHeight="1" x14ac:dyDescent="0.25">
      <c r="A270" s="104">
        <v>10017889335</v>
      </c>
      <c r="B270" s="105" t="str">
        <f>INDEX(Exported!$1:$1048576,MATCH($A270,Exported!E:E,0),MATCH(B$1,Exported!$1:$1,0))</f>
        <v>کاغذ سولفات | 100*70 | بسته 1 کیلویی</v>
      </c>
      <c r="C270" s="106">
        <v>10017889335</v>
      </c>
      <c r="D270" s="107">
        <f>VLOOKUP(C270,PriceRelations!A:D,4,FALSE)</f>
        <v>270000</v>
      </c>
      <c r="E270" s="108">
        <v>1</v>
      </c>
      <c r="F270" s="109"/>
      <c r="G270" s="183">
        <v>1</v>
      </c>
      <c r="H270" s="111" t="s">
        <v>93</v>
      </c>
      <c r="I270" s="110">
        <f t="shared" si="20"/>
        <v>270000</v>
      </c>
      <c r="J270" s="112">
        <v>1</v>
      </c>
      <c r="K270" s="113"/>
      <c r="L270" s="113"/>
      <c r="M270" s="154">
        <v>0.33</v>
      </c>
      <c r="N270" s="148" t="str">
        <f>INDEX(Exported!$1:$1048576,MATCH($A270,Exported!E:E,0),MATCH(N$1,Exported!$1:$1,0))</f>
        <v>359500</v>
      </c>
      <c r="O270" s="114">
        <f t="shared" si="19"/>
        <v>359500</v>
      </c>
      <c r="P270" s="115">
        <f t="shared" si="18"/>
        <v>1</v>
      </c>
      <c r="Q270" s="116" t="e">
        <f>INDEX(Exported!$1:$1048576,MATCH($A270,Exported!$D:$D,0),MATCH(Q$1,Exported!$1:$1,0))</f>
        <v>#N/A</v>
      </c>
      <c r="R270" s="117" t="e">
        <f>INDEX(Exported!$1:$1048576,MATCH($A270,Exported!$D:$D,0),MATCH(R$1,Exported!$1:$1,0))</f>
        <v>#N/A</v>
      </c>
      <c r="S270" s="117" t="e">
        <f>INDEX(Exported!$1:$1048576,MATCH($A270,Exported!$D:$D,0),MATCH(S$1,Exported!$1:$1,0))</f>
        <v>#N/A</v>
      </c>
      <c r="T270" s="117" t="e">
        <f>INDEX(Exported!$1:$1048576,MATCH($A270,Exported!$D:$D,0),MATCH(T$1,Exported!$1:$1,0))</f>
        <v>#N/A</v>
      </c>
      <c r="U270" s="117" t="e">
        <f>INDEX(Exported!$1:$1048576,MATCH($A270,Exported!$D:$D,0),MATCH(U$1,Exported!$1:$1,0))</f>
        <v>#N/A</v>
      </c>
      <c r="V270" s="117" t="e">
        <f>INDEX(Exported!$1:$1048576,MATCH($A270,Exported!$D:$D,0),MATCH(V$1,Exported!$1:$1,0))</f>
        <v>#N/A</v>
      </c>
      <c r="W270" s="117" t="e">
        <f>INDEX(Exported!$1:$1048576,MATCH($A270,Exported!$D:$D,0),MATCH(W$1,Exported!$1:$1,0))</f>
        <v>#N/A</v>
      </c>
      <c r="X270" s="118"/>
      <c r="Y270" s="119" t="e">
        <f>INDEX(Exported!$1:$1048576,MATCH($A270,Exported!$D:$D,0),MATCH(Y$1,Exported!$1:$1,0))</f>
        <v>#N/A</v>
      </c>
      <c r="Z270" s="120"/>
      <c r="AA270" s="121">
        <v>8</v>
      </c>
      <c r="AB270" s="121" t="s">
        <v>3435</v>
      </c>
      <c r="AC270" s="117" t="e">
        <f>INDEX(Exported!$1:$1048576,MATCH($A270,Exported!$D:$D,0),MATCH(AC$1,Exported!$1:$1,0))</f>
        <v>#N/A</v>
      </c>
    </row>
    <row r="271" spans="1:29" s="111" customFormat="1" ht="14.25" hidden="1" customHeight="1" x14ac:dyDescent="0.25">
      <c r="A271" s="104">
        <v>10017889337</v>
      </c>
      <c r="B271" s="105" t="str">
        <f>INDEX(Exported!$1:$1048576,MATCH($A271,Exported!E:E,0),MATCH(B$1,Exported!$1:$1,0))</f>
        <v>کاغذ سولفات | 25*35 | بسته 1 کیلویی</v>
      </c>
      <c r="C271" s="106">
        <v>10017889335</v>
      </c>
      <c r="D271" s="107">
        <f>VLOOKUP(C271,PriceRelations!A:D,4,FALSE)</f>
        <v>270000</v>
      </c>
      <c r="E271" s="108">
        <v>1</v>
      </c>
      <c r="F271" s="109"/>
      <c r="G271" s="183">
        <v>1</v>
      </c>
      <c r="H271" s="111" t="s">
        <v>93</v>
      </c>
      <c r="I271" s="110">
        <f t="shared" si="20"/>
        <v>270000</v>
      </c>
      <c r="J271" s="112">
        <v>1</v>
      </c>
      <c r="K271" s="113"/>
      <c r="L271" s="113"/>
      <c r="M271" s="154">
        <v>0.33</v>
      </c>
      <c r="N271" s="148" t="str">
        <f>INDEX(Exported!$1:$1048576,MATCH($A271,Exported!E:E,0),MATCH(N$1,Exported!$1:$1,0))</f>
        <v>359500</v>
      </c>
      <c r="O271" s="114">
        <f t="shared" si="19"/>
        <v>359500</v>
      </c>
      <c r="P271" s="115">
        <f t="shared" si="18"/>
        <v>1</v>
      </c>
      <c r="Q271" s="116" t="e">
        <f>INDEX(Exported!$1:$1048576,MATCH($A271,Exported!$D:$D,0),MATCH(Q$1,Exported!$1:$1,0))</f>
        <v>#N/A</v>
      </c>
      <c r="R271" s="117" t="e">
        <f>INDEX(Exported!$1:$1048576,MATCH($A271,Exported!$D:$D,0),MATCH(R$1,Exported!$1:$1,0))</f>
        <v>#N/A</v>
      </c>
      <c r="S271" s="117" t="e">
        <f>INDEX(Exported!$1:$1048576,MATCH($A271,Exported!$D:$D,0),MATCH(S$1,Exported!$1:$1,0))</f>
        <v>#N/A</v>
      </c>
      <c r="T271" s="117" t="e">
        <f>INDEX(Exported!$1:$1048576,MATCH($A271,Exported!$D:$D,0),MATCH(T$1,Exported!$1:$1,0))</f>
        <v>#N/A</v>
      </c>
      <c r="U271" s="117" t="e">
        <f>INDEX(Exported!$1:$1048576,MATCH($A271,Exported!$D:$D,0),MATCH(U$1,Exported!$1:$1,0))</f>
        <v>#N/A</v>
      </c>
      <c r="V271" s="117" t="e">
        <f>INDEX(Exported!$1:$1048576,MATCH($A271,Exported!$D:$D,0),MATCH(V$1,Exported!$1:$1,0))</f>
        <v>#N/A</v>
      </c>
      <c r="W271" s="117" t="e">
        <f>INDEX(Exported!$1:$1048576,MATCH($A271,Exported!$D:$D,0),MATCH(W$1,Exported!$1:$1,0))</f>
        <v>#N/A</v>
      </c>
      <c r="X271" s="118"/>
      <c r="Y271" s="119" t="e">
        <f>INDEX(Exported!$1:$1048576,MATCH($A271,Exported!$D:$D,0),MATCH(Y$1,Exported!$1:$1,0))</f>
        <v>#N/A</v>
      </c>
      <c r="Z271" s="120"/>
      <c r="AA271" s="121">
        <v>6</v>
      </c>
      <c r="AB271" s="121" t="s">
        <v>3435</v>
      </c>
      <c r="AC271" s="117" t="e">
        <f>INDEX(Exported!$1:$1048576,MATCH($A271,Exported!$D:$D,0),MATCH(AC$1,Exported!$1:$1,0))</f>
        <v>#N/A</v>
      </c>
    </row>
    <row r="272" spans="1:29" s="111" customFormat="1" ht="14.25" hidden="1" customHeight="1" x14ac:dyDescent="0.25">
      <c r="A272" s="104">
        <v>10017889338</v>
      </c>
      <c r="B272" s="105" t="str">
        <f>INDEX(Exported!$1:$1048576,MATCH($A272,Exported!E:E,0),MATCH(B$1,Exported!$1:$1,0))</f>
        <v>کاغذ سولفات | 33*35 | بسته 1 کیلویی</v>
      </c>
      <c r="C272" s="106">
        <v>10017889335</v>
      </c>
      <c r="D272" s="107">
        <f>VLOOKUP(C272,PriceRelations!A:D,4,FALSE)</f>
        <v>270000</v>
      </c>
      <c r="E272" s="108">
        <v>1</v>
      </c>
      <c r="F272" s="109"/>
      <c r="G272" s="183">
        <v>1</v>
      </c>
      <c r="H272" s="111" t="s">
        <v>93</v>
      </c>
      <c r="I272" s="110">
        <f t="shared" si="20"/>
        <v>270000</v>
      </c>
      <c r="J272" s="112">
        <v>1</v>
      </c>
      <c r="K272" s="113"/>
      <c r="L272" s="113"/>
      <c r="M272" s="154">
        <v>0.33</v>
      </c>
      <c r="N272" s="148" t="str">
        <f>INDEX(Exported!$1:$1048576,MATCH($A272,Exported!E:E,0),MATCH(N$1,Exported!$1:$1,0))</f>
        <v>359500</v>
      </c>
      <c r="O272" s="114">
        <f t="shared" si="19"/>
        <v>359500</v>
      </c>
      <c r="P272" s="115">
        <f t="shared" si="18"/>
        <v>1</v>
      </c>
      <c r="Q272" s="116" t="e">
        <f>INDEX(Exported!$1:$1048576,MATCH($A272,Exported!$D:$D,0),MATCH(Q$1,Exported!$1:$1,0))</f>
        <v>#N/A</v>
      </c>
      <c r="R272" s="117" t="e">
        <f>INDEX(Exported!$1:$1048576,MATCH($A272,Exported!$D:$D,0),MATCH(R$1,Exported!$1:$1,0))</f>
        <v>#N/A</v>
      </c>
      <c r="S272" s="117" t="e">
        <f>INDEX(Exported!$1:$1048576,MATCH($A272,Exported!$D:$D,0),MATCH(S$1,Exported!$1:$1,0))</f>
        <v>#N/A</v>
      </c>
      <c r="T272" s="117" t="e">
        <f>INDEX(Exported!$1:$1048576,MATCH($A272,Exported!$D:$D,0),MATCH(T$1,Exported!$1:$1,0))</f>
        <v>#N/A</v>
      </c>
      <c r="U272" s="117" t="e">
        <f>INDEX(Exported!$1:$1048576,MATCH($A272,Exported!$D:$D,0),MATCH(U$1,Exported!$1:$1,0))</f>
        <v>#N/A</v>
      </c>
      <c r="V272" s="117" t="e">
        <f>INDEX(Exported!$1:$1048576,MATCH($A272,Exported!$D:$D,0),MATCH(V$1,Exported!$1:$1,0))</f>
        <v>#N/A</v>
      </c>
      <c r="W272" s="117" t="e">
        <f>INDEX(Exported!$1:$1048576,MATCH($A272,Exported!$D:$D,0),MATCH(W$1,Exported!$1:$1,0))</f>
        <v>#N/A</v>
      </c>
      <c r="X272" s="118"/>
      <c r="Y272" s="119" t="e">
        <f>INDEX(Exported!$1:$1048576,MATCH($A272,Exported!$D:$D,0),MATCH(Y$1,Exported!$1:$1,0))</f>
        <v>#N/A</v>
      </c>
      <c r="Z272" s="120"/>
      <c r="AA272" s="121">
        <v>7</v>
      </c>
      <c r="AB272" s="121" t="s">
        <v>3435</v>
      </c>
      <c r="AC272" s="117" t="e">
        <f>INDEX(Exported!$1:$1048576,MATCH($A272,Exported!$D:$D,0),MATCH(AC$1,Exported!$1:$1,0))</f>
        <v>#N/A</v>
      </c>
    </row>
    <row r="273" spans="1:29" s="111" customFormat="1" ht="14.25" hidden="1" customHeight="1" x14ac:dyDescent="0.25">
      <c r="A273" s="104">
        <v>10017889332</v>
      </c>
      <c r="B273" s="105" t="str">
        <f>INDEX(Exported!$1:$1048576,MATCH($A273,Exported!E:E,0),MATCH(B$1,Exported!$1:$1,0))</f>
        <v>کاغذ کاهی | 100*70 | بسته 1 کیلویی</v>
      </c>
      <c r="C273" s="106">
        <v>10017889332</v>
      </c>
      <c r="D273" s="107">
        <f>VLOOKUP(C273,PriceRelations!A:D,4,FALSE)</f>
        <v>210000</v>
      </c>
      <c r="E273" s="108">
        <v>1</v>
      </c>
      <c r="F273" s="109"/>
      <c r="G273" s="183">
        <v>1</v>
      </c>
      <c r="H273" s="111" t="s">
        <v>93</v>
      </c>
      <c r="I273" s="110">
        <f t="shared" si="20"/>
        <v>210000</v>
      </c>
      <c r="J273" s="112">
        <v>1</v>
      </c>
      <c r="K273" s="113"/>
      <c r="L273" s="113"/>
      <c r="M273" s="154">
        <v>0.33</v>
      </c>
      <c r="N273" s="148" t="str">
        <f>INDEX(Exported!$1:$1048576,MATCH($A273,Exported!E:E,0),MATCH(N$1,Exported!$1:$1,0))</f>
        <v>279500</v>
      </c>
      <c r="O273" s="114">
        <f t="shared" si="19"/>
        <v>279500</v>
      </c>
      <c r="P273" s="115">
        <f t="shared" si="18"/>
        <v>1</v>
      </c>
      <c r="Q273" s="116" t="e">
        <f>INDEX(Exported!$1:$1048576,MATCH($A273,Exported!$D:$D,0),MATCH(Q$1,Exported!$1:$1,0))</f>
        <v>#N/A</v>
      </c>
      <c r="R273" s="117" t="e">
        <f>INDEX(Exported!$1:$1048576,MATCH($A273,Exported!$D:$D,0),MATCH(R$1,Exported!$1:$1,0))</f>
        <v>#N/A</v>
      </c>
      <c r="S273" s="117" t="e">
        <f>INDEX(Exported!$1:$1048576,MATCH($A273,Exported!$D:$D,0),MATCH(S$1,Exported!$1:$1,0))</f>
        <v>#N/A</v>
      </c>
      <c r="T273" s="117" t="e">
        <f>INDEX(Exported!$1:$1048576,MATCH($A273,Exported!$D:$D,0),MATCH(T$1,Exported!$1:$1,0))</f>
        <v>#N/A</v>
      </c>
      <c r="U273" s="117" t="e">
        <f>INDEX(Exported!$1:$1048576,MATCH($A273,Exported!$D:$D,0),MATCH(U$1,Exported!$1:$1,0))</f>
        <v>#N/A</v>
      </c>
      <c r="V273" s="117" t="e">
        <f>INDEX(Exported!$1:$1048576,MATCH($A273,Exported!$D:$D,0),MATCH(V$1,Exported!$1:$1,0))</f>
        <v>#N/A</v>
      </c>
      <c r="W273" s="117" t="e">
        <f>INDEX(Exported!$1:$1048576,MATCH($A273,Exported!$D:$D,0),MATCH(W$1,Exported!$1:$1,0))</f>
        <v>#N/A</v>
      </c>
      <c r="X273" s="118"/>
      <c r="Y273" s="119" t="e">
        <f>INDEX(Exported!$1:$1048576,MATCH($A273,Exported!$D:$D,0),MATCH(Y$1,Exported!$1:$1,0))</f>
        <v>#N/A</v>
      </c>
      <c r="Z273" s="120"/>
      <c r="AA273" s="121">
        <v>5</v>
      </c>
      <c r="AB273" s="121" t="s">
        <v>3435</v>
      </c>
      <c r="AC273" s="117" t="e">
        <f>INDEX(Exported!$1:$1048576,MATCH($A273,Exported!$D:$D,0),MATCH(AC$1,Exported!$1:$1,0))</f>
        <v>#N/A</v>
      </c>
    </row>
    <row r="274" spans="1:29" s="111" customFormat="1" ht="14.25" hidden="1" customHeight="1" x14ac:dyDescent="0.25">
      <c r="A274" s="104">
        <v>10017889333</v>
      </c>
      <c r="B274" s="105" t="str">
        <f>INDEX(Exported!$1:$1048576,MATCH($A274,Exported!E:E,0),MATCH(B$1,Exported!$1:$1,0))</f>
        <v>کاغذ کاهی | 25*35 | بسته 1 کیلویی</v>
      </c>
      <c r="C274" s="106">
        <v>10017889332</v>
      </c>
      <c r="D274" s="107">
        <f>VLOOKUP(C274,PriceRelations!A:D,4,FALSE)</f>
        <v>210000</v>
      </c>
      <c r="E274" s="108">
        <v>1</v>
      </c>
      <c r="F274" s="109"/>
      <c r="G274" s="183">
        <v>1</v>
      </c>
      <c r="H274" s="111" t="s">
        <v>93</v>
      </c>
      <c r="I274" s="110">
        <f t="shared" si="20"/>
        <v>210000</v>
      </c>
      <c r="J274" s="112">
        <v>1</v>
      </c>
      <c r="K274" s="113"/>
      <c r="L274" s="113"/>
      <c r="M274" s="154">
        <v>0.33</v>
      </c>
      <c r="N274" s="148" t="str">
        <f>INDEX(Exported!$1:$1048576,MATCH($A274,Exported!E:E,0),MATCH(N$1,Exported!$1:$1,0))</f>
        <v>279500</v>
      </c>
      <c r="O274" s="114">
        <f t="shared" si="19"/>
        <v>279500</v>
      </c>
      <c r="P274" s="115">
        <f t="shared" si="18"/>
        <v>1</v>
      </c>
      <c r="Q274" s="116" t="e">
        <f>INDEX(Exported!$1:$1048576,MATCH($A274,Exported!$D:$D,0),MATCH(Q$1,Exported!$1:$1,0))</f>
        <v>#N/A</v>
      </c>
      <c r="R274" s="117" t="e">
        <f>INDEX(Exported!$1:$1048576,MATCH($A274,Exported!$D:$D,0),MATCH(R$1,Exported!$1:$1,0))</f>
        <v>#N/A</v>
      </c>
      <c r="S274" s="117" t="e">
        <f>INDEX(Exported!$1:$1048576,MATCH($A274,Exported!$D:$D,0),MATCH(S$1,Exported!$1:$1,0))</f>
        <v>#N/A</v>
      </c>
      <c r="T274" s="117" t="e">
        <f>INDEX(Exported!$1:$1048576,MATCH($A274,Exported!$D:$D,0),MATCH(T$1,Exported!$1:$1,0))</f>
        <v>#N/A</v>
      </c>
      <c r="U274" s="117" t="e">
        <f>INDEX(Exported!$1:$1048576,MATCH($A274,Exported!$D:$D,0),MATCH(U$1,Exported!$1:$1,0))</f>
        <v>#N/A</v>
      </c>
      <c r="V274" s="117" t="e">
        <f>INDEX(Exported!$1:$1048576,MATCH($A274,Exported!$D:$D,0),MATCH(V$1,Exported!$1:$1,0))</f>
        <v>#N/A</v>
      </c>
      <c r="W274" s="117" t="e">
        <f>INDEX(Exported!$1:$1048576,MATCH($A274,Exported!$D:$D,0),MATCH(W$1,Exported!$1:$1,0))</f>
        <v>#N/A</v>
      </c>
      <c r="X274" s="118"/>
      <c r="Y274" s="119" t="e">
        <f>INDEX(Exported!$1:$1048576,MATCH($A274,Exported!$D:$D,0),MATCH(Y$1,Exported!$1:$1,0))</f>
        <v>#N/A</v>
      </c>
      <c r="Z274" s="120"/>
      <c r="AA274" s="121">
        <v>4</v>
      </c>
      <c r="AB274" s="121" t="s">
        <v>3435</v>
      </c>
      <c r="AC274" s="117" t="e">
        <f>INDEX(Exported!$1:$1048576,MATCH($A274,Exported!$D:$D,0),MATCH(AC$1,Exported!$1:$1,0))</f>
        <v>#N/A</v>
      </c>
    </row>
    <row r="275" spans="1:29" s="111" customFormat="1" ht="14.25" hidden="1" customHeight="1" x14ac:dyDescent="0.25">
      <c r="A275" s="104">
        <v>10017889330</v>
      </c>
      <c r="B275" s="105" t="str">
        <f>INDEX(Exported!$1:$1048576,MATCH($A275,Exported!E:E,0),MATCH(B$1,Exported!$1:$1,0))</f>
        <v>کاغذ کرافت (ایرانی) نازک | 100*70 | بسته 1 کیلویی</v>
      </c>
      <c r="C275" s="106">
        <v>10017889330</v>
      </c>
      <c r="D275" s="107">
        <f>VLOOKUP(C275,PriceRelations!A:D,4,FALSE)</f>
        <v>180000</v>
      </c>
      <c r="E275" s="108">
        <v>1</v>
      </c>
      <c r="F275" s="109"/>
      <c r="G275" s="183">
        <v>1</v>
      </c>
      <c r="H275" s="111" t="s">
        <v>93</v>
      </c>
      <c r="I275" s="110">
        <f t="shared" si="20"/>
        <v>180000</v>
      </c>
      <c r="J275" s="112">
        <v>1</v>
      </c>
      <c r="K275" s="113"/>
      <c r="L275" s="113"/>
      <c r="M275" s="154">
        <v>0.33</v>
      </c>
      <c r="N275" s="148" t="str">
        <f>INDEX(Exported!$1:$1048576,MATCH($A275,Exported!E:E,0),MATCH(N$1,Exported!$1:$1,0))</f>
        <v>239500</v>
      </c>
      <c r="O275" s="114">
        <f t="shared" si="19"/>
        <v>239500</v>
      </c>
      <c r="P275" s="115">
        <f t="shared" si="18"/>
        <v>1</v>
      </c>
      <c r="Q275" s="116" t="e">
        <f>INDEX(Exported!$1:$1048576,MATCH($A275,Exported!$D:$D,0),MATCH(Q$1,Exported!$1:$1,0))</f>
        <v>#N/A</v>
      </c>
      <c r="R275" s="117" t="e">
        <f>INDEX(Exported!$1:$1048576,MATCH($A275,Exported!$D:$D,0),MATCH(R$1,Exported!$1:$1,0))</f>
        <v>#N/A</v>
      </c>
      <c r="S275" s="117" t="e">
        <f>INDEX(Exported!$1:$1048576,MATCH($A275,Exported!$D:$D,0),MATCH(S$1,Exported!$1:$1,0))</f>
        <v>#N/A</v>
      </c>
      <c r="T275" s="117" t="e">
        <f>INDEX(Exported!$1:$1048576,MATCH($A275,Exported!$D:$D,0),MATCH(T$1,Exported!$1:$1,0))</f>
        <v>#N/A</v>
      </c>
      <c r="U275" s="117" t="e">
        <f>INDEX(Exported!$1:$1048576,MATCH($A275,Exported!$D:$D,0),MATCH(U$1,Exported!$1:$1,0))</f>
        <v>#N/A</v>
      </c>
      <c r="V275" s="117" t="e">
        <f>INDEX(Exported!$1:$1048576,MATCH($A275,Exported!$D:$D,0),MATCH(V$1,Exported!$1:$1,0))</f>
        <v>#N/A</v>
      </c>
      <c r="W275" s="117" t="e">
        <f>INDEX(Exported!$1:$1048576,MATCH($A275,Exported!$D:$D,0),MATCH(W$1,Exported!$1:$1,0))</f>
        <v>#N/A</v>
      </c>
      <c r="X275" s="118"/>
      <c r="Y275" s="119" t="e">
        <f>INDEX(Exported!$1:$1048576,MATCH($A275,Exported!$D:$D,0),MATCH(Y$1,Exported!$1:$1,0))</f>
        <v>#N/A</v>
      </c>
      <c r="Z275" s="120"/>
      <c r="AA275" s="121">
        <v>3</v>
      </c>
      <c r="AB275" s="121" t="s">
        <v>3435</v>
      </c>
      <c r="AC275" s="117" t="e">
        <f>INDEX(Exported!$1:$1048576,MATCH($A275,Exported!$D:$D,0),MATCH(AC$1,Exported!$1:$1,0))</f>
        <v>#N/A</v>
      </c>
    </row>
    <row r="276" spans="1:29" s="111" customFormat="1" ht="14.25" hidden="1" customHeight="1" x14ac:dyDescent="0.25">
      <c r="A276" s="104">
        <v>10017889339</v>
      </c>
      <c r="B276" s="105" t="str">
        <f>INDEX(Exported!$1:$1048576,MATCH($A276,Exported!E:E,0),MATCH(B$1,Exported!$1:$1,0))</f>
        <v>کاغذ کرافت زرد (رنگ شده) | 100*70 | بسته 1 کیلویی</v>
      </c>
      <c r="C276" s="106">
        <v>10017889339</v>
      </c>
      <c r="D276" s="107">
        <f>VLOOKUP(C276,PriceRelations!A:D,4,FALSE)</f>
        <v>230000</v>
      </c>
      <c r="E276" s="108">
        <v>1</v>
      </c>
      <c r="F276" s="109"/>
      <c r="G276" s="183">
        <v>1</v>
      </c>
      <c r="H276" s="111" t="s">
        <v>93</v>
      </c>
      <c r="I276" s="110">
        <f t="shared" si="20"/>
        <v>230000</v>
      </c>
      <c r="J276" s="112">
        <v>1</v>
      </c>
      <c r="K276" s="113"/>
      <c r="L276" s="113"/>
      <c r="M276" s="154">
        <v>0.33</v>
      </c>
      <c r="N276" s="148" t="str">
        <f>INDEX(Exported!$1:$1048576,MATCH($A276,Exported!E:E,0),MATCH(N$1,Exported!$1:$1,0))</f>
        <v>306000</v>
      </c>
      <c r="O276" s="114">
        <f t="shared" si="19"/>
        <v>306000</v>
      </c>
      <c r="P276" s="115">
        <f t="shared" si="18"/>
        <v>1</v>
      </c>
      <c r="Q276" s="116" t="e">
        <f>INDEX(Exported!$1:$1048576,MATCH($A276,Exported!$D:$D,0),MATCH(Q$1,Exported!$1:$1,0))</f>
        <v>#N/A</v>
      </c>
      <c r="R276" s="117" t="e">
        <f>INDEX(Exported!$1:$1048576,MATCH($A276,Exported!$D:$D,0),MATCH(R$1,Exported!$1:$1,0))</f>
        <v>#N/A</v>
      </c>
      <c r="S276" s="117" t="e">
        <f>INDEX(Exported!$1:$1048576,MATCH($A276,Exported!$D:$D,0),MATCH(S$1,Exported!$1:$1,0))</f>
        <v>#N/A</v>
      </c>
      <c r="T276" s="117" t="e">
        <f>INDEX(Exported!$1:$1048576,MATCH($A276,Exported!$D:$D,0),MATCH(T$1,Exported!$1:$1,0))</f>
        <v>#N/A</v>
      </c>
      <c r="U276" s="117" t="e">
        <f>INDEX(Exported!$1:$1048576,MATCH($A276,Exported!$D:$D,0),MATCH(U$1,Exported!$1:$1,0))</f>
        <v>#N/A</v>
      </c>
      <c r="V276" s="117" t="e">
        <f>INDEX(Exported!$1:$1048576,MATCH($A276,Exported!$D:$D,0),MATCH(V$1,Exported!$1:$1,0))</f>
        <v>#N/A</v>
      </c>
      <c r="W276" s="117" t="e">
        <f>INDEX(Exported!$1:$1048576,MATCH($A276,Exported!$D:$D,0),MATCH(W$1,Exported!$1:$1,0))</f>
        <v>#N/A</v>
      </c>
      <c r="X276" s="118"/>
      <c r="Y276" s="119" t="e">
        <f>INDEX(Exported!$1:$1048576,MATCH($A276,Exported!$D:$D,0),MATCH(Y$1,Exported!$1:$1,0))</f>
        <v>#N/A</v>
      </c>
      <c r="Z276" s="120"/>
      <c r="AA276" s="121">
        <v>2</v>
      </c>
      <c r="AB276" s="121" t="s">
        <v>3435</v>
      </c>
      <c r="AC276" s="117" t="e">
        <f>INDEX(Exported!$1:$1048576,MATCH($A276,Exported!$D:$D,0),MATCH(AC$1,Exported!$1:$1,0))</f>
        <v>#N/A</v>
      </c>
    </row>
    <row r="277" spans="1:29" s="111" customFormat="1" ht="14.25" hidden="1" customHeight="1" x14ac:dyDescent="0.25">
      <c r="A277" s="104">
        <v>10017889328</v>
      </c>
      <c r="B277" s="105" t="str">
        <f>INDEX(Exported!$1:$1048576,MATCH($A277,Exported!E:E,0),MATCH(B$1,Exported!$1:$1,0))</f>
        <v>کاغذ کرافت زرد خارجی (هندی / روسی) | 100*70 | بسته 1 کیلویی</v>
      </c>
      <c r="C277" s="106">
        <v>10017889328</v>
      </c>
      <c r="D277" s="107">
        <f>VLOOKUP(C277,PriceRelations!A:D,4,FALSE)</f>
        <v>450000</v>
      </c>
      <c r="E277" s="108">
        <v>1</v>
      </c>
      <c r="F277" s="109"/>
      <c r="G277" s="183">
        <v>1</v>
      </c>
      <c r="H277" s="111" t="s">
        <v>93</v>
      </c>
      <c r="I277" s="110">
        <f t="shared" si="20"/>
        <v>450000</v>
      </c>
      <c r="J277" s="112">
        <v>1</v>
      </c>
      <c r="K277" s="113"/>
      <c r="L277" s="113"/>
      <c r="M277" s="154">
        <v>0.33</v>
      </c>
      <c r="N277" s="148" t="str">
        <f>INDEX(Exported!$1:$1048576,MATCH($A277,Exported!E:E,0),MATCH(N$1,Exported!$1:$1,0))</f>
        <v>598500</v>
      </c>
      <c r="O277" s="114">
        <f t="shared" si="19"/>
        <v>598500</v>
      </c>
      <c r="P277" s="115">
        <f t="shared" si="18"/>
        <v>1</v>
      </c>
      <c r="Q277" s="116" t="e">
        <f>INDEX(Exported!$1:$1048576,MATCH($A277,Exported!$D:$D,0),MATCH(Q$1,Exported!$1:$1,0))</f>
        <v>#N/A</v>
      </c>
      <c r="R277" s="117" t="e">
        <f>INDEX(Exported!$1:$1048576,MATCH($A277,Exported!$D:$D,0),MATCH(R$1,Exported!$1:$1,0))</f>
        <v>#N/A</v>
      </c>
      <c r="S277" s="117" t="e">
        <f>INDEX(Exported!$1:$1048576,MATCH($A277,Exported!$D:$D,0),MATCH(S$1,Exported!$1:$1,0))</f>
        <v>#N/A</v>
      </c>
      <c r="T277" s="117" t="e">
        <f>INDEX(Exported!$1:$1048576,MATCH($A277,Exported!$D:$D,0),MATCH(T$1,Exported!$1:$1,0))</f>
        <v>#N/A</v>
      </c>
      <c r="U277" s="117" t="e">
        <f>INDEX(Exported!$1:$1048576,MATCH($A277,Exported!$D:$D,0),MATCH(U$1,Exported!$1:$1,0))</f>
        <v>#N/A</v>
      </c>
      <c r="V277" s="117" t="e">
        <f>INDEX(Exported!$1:$1048576,MATCH($A277,Exported!$D:$D,0),MATCH(V$1,Exported!$1:$1,0))</f>
        <v>#N/A</v>
      </c>
      <c r="W277" s="117" t="e">
        <f>INDEX(Exported!$1:$1048576,MATCH($A277,Exported!$D:$D,0),MATCH(W$1,Exported!$1:$1,0))</f>
        <v>#N/A</v>
      </c>
      <c r="X277" s="118"/>
      <c r="Y277" s="119" t="e">
        <f>INDEX(Exported!$1:$1048576,MATCH($A277,Exported!$D:$D,0),MATCH(Y$1,Exported!$1:$1,0))</f>
        <v>#N/A</v>
      </c>
      <c r="Z277" s="120"/>
      <c r="AA277" s="121">
        <v>1</v>
      </c>
      <c r="AB277" s="121" t="s">
        <v>3435</v>
      </c>
      <c r="AC277" s="117" t="e">
        <f>INDEX(Exported!$1:$1048576,MATCH($A277,Exported!$D:$D,0),MATCH(AC$1,Exported!$1:$1,0))</f>
        <v>#N/A</v>
      </c>
    </row>
    <row r="278" spans="1:29" s="111" customFormat="1" ht="16.5" hidden="1" customHeight="1" x14ac:dyDescent="0.25">
      <c r="A278" s="104">
        <v>10017890466</v>
      </c>
      <c r="B278" s="105" t="str">
        <f>INDEX(Exported!$1:$1048576,MATCH($A278,Exported!E:E,0),MATCH(B$1,Exported!$1:$1,0))</f>
        <v>کاغذ کرافت زنبوری قهوه ای | عرض 50 سانت | طول 50 متر</v>
      </c>
      <c r="C278" s="106">
        <v>10017890466</v>
      </c>
      <c r="D278" s="107">
        <f>VLOOKUP(C278,PriceRelations!A:D,4,FALSE)</f>
        <v>1250000</v>
      </c>
      <c r="E278" s="108">
        <v>1</v>
      </c>
      <c r="F278" s="109"/>
      <c r="G278" s="183">
        <v>1</v>
      </c>
      <c r="H278" s="111" t="s">
        <v>91</v>
      </c>
      <c r="I278" s="110">
        <f t="shared" si="20"/>
        <v>1250000</v>
      </c>
      <c r="J278" s="112">
        <v>1</v>
      </c>
      <c r="K278" s="113"/>
      <c r="L278" s="113"/>
      <c r="M278" s="154">
        <v>0.35</v>
      </c>
      <c r="N278" s="148" t="str">
        <f>INDEX(Exported!$1:$1048576,MATCH($A278,Exported!E:E,0),MATCH(N$1,Exported!$1:$1,0))</f>
        <v>1485000</v>
      </c>
      <c r="O278" s="114">
        <f t="shared" si="19"/>
        <v>1688000</v>
      </c>
      <c r="P278" s="115">
        <f>O278/N278</f>
        <v>1.1367003367003368</v>
      </c>
      <c r="Q278" s="110"/>
      <c r="U278" s="117"/>
      <c r="W278" s="111" t="s">
        <v>115</v>
      </c>
      <c r="X278" s="118"/>
      <c r="Y278" s="119"/>
      <c r="Z278" s="120"/>
      <c r="AA278" s="121"/>
      <c r="AB278" s="121" t="s">
        <v>4320</v>
      </c>
      <c r="AC278" s="121"/>
    </row>
    <row r="279" spans="1:29" s="129" customFormat="1" ht="16.5" hidden="1" customHeight="1" x14ac:dyDescent="0.25">
      <c r="A279" s="122">
        <v>10017890470</v>
      </c>
      <c r="B279" s="123" t="str">
        <f>INDEX(Exported!$1:$1048576,MATCH($A279,Exported!E:E,0),MATCH(B$1,Exported!$1:$1,0))</f>
        <v>کاغذ کرافت زنبوری سفید | عرض 50 سانت | طول 50 متر</v>
      </c>
      <c r="C279" s="124">
        <v>10017890470</v>
      </c>
      <c r="D279" s="125">
        <f>VLOOKUP(C279,PriceRelations!A:D,4,FALSE)</f>
        <v>1050000</v>
      </c>
      <c r="E279" s="126">
        <v>1</v>
      </c>
      <c r="F279" s="127"/>
      <c r="G279" s="184">
        <v>1</v>
      </c>
      <c r="H279" s="129" t="s">
        <v>91</v>
      </c>
      <c r="I279" s="128">
        <f t="shared" si="20"/>
        <v>1050000</v>
      </c>
      <c r="J279" s="130">
        <v>1</v>
      </c>
      <c r="K279" s="131"/>
      <c r="L279" s="131"/>
      <c r="M279" s="155">
        <v>0.35</v>
      </c>
      <c r="N279" s="149" t="str">
        <f>INDEX(Exported!$1:$1048576,MATCH($A279,Exported!E:E,0),MATCH(N$1,Exported!$1:$1,0))</f>
        <v>1282500</v>
      </c>
      <c r="O279" s="132">
        <f t="shared" si="19"/>
        <v>1417500</v>
      </c>
      <c r="P279" s="133">
        <f>O279/N279</f>
        <v>1.1052631578947369</v>
      </c>
      <c r="Q279" s="128"/>
      <c r="U279" s="135"/>
      <c r="W279" s="129" t="s">
        <v>115</v>
      </c>
      <c r="X279" s="136"/>
      <c r="Y279" s="137"/>
      <c r="Z279" s="138"/>
      <c r="AA279" s="139"/>
      <c r="AB279" s="139" t="s">
        <v>4320</v>
      </c>
      <c r="AC279" s="139"/>
    </row>
    <row r="280" spans="1:29" s="111" customFormat="1" ht="17.25" hidden="1" customHeight="1" x14ac:dyDescent="0.25">
      <c r="A280" s="118">
        <v>10017890533</v>
      </c>
      <c r="B280" s="105" t="str">
        <f>INDEX(Exported!$1:$1048576,MATCH($A280,Exported!E:E,0),MATCH(B$1,Exported!$1:$1,0))</f>
        <v>شاپینگ بگ پایپی دسته بندی (کالکی-مات) | 58*55 | بسته 1 کیلویی</v>
      </c>
      <c r="C280" s="106">
        <v>10017890533</v>
      </c>
      <c r="D280" s="107">
        <f>VLOOKUP(C280,PriceRelations!A:D,4,FALSE)</f>
        <v>400000</v>
      </c>
      <c r="E280" s="108">
        <v>1</v>
      </c>
      <c r="F280" s="109"/>
      <c r="G280" s="183">
        <v>1</v>
      </c>
      <c r="H280" s="141" t="s">
        <v>93</v>
      </c>
      <c r="I280" s="110">
        <f t="shared" si="20"/>
        <v>400000</v>
      </c>
      <c r="J280" s="112">
        <v>1</v>
      </c>
      <c r="K280" s="113"/>
      <c r="L280" s="113"/>
      <c r="M280" s="154">
        <v>0.33</v>
      </c>
      <c r="N280" s="148" t="str">
        <f>INDEX(Exported!$1:$1048576,MATCH($A280,Exported!E:E,0),MATCH(N$1,Exported!$1:$1,0))</f>
        <v>545500</v>
      </c>
      <c r="O280" s="193">
        <f t="shared" si="19"/>
        <v>532000</v>
      </c>
      <c r="P280" s="194">
        <f t="shared" ref="P280:P282" si="21">O280/N280</f>
        <v>0.97525206232813932</v>
      </c>
      <c r="Q280" s="195" t="e">
        <f>INDEX(Exported!$1:$1048576,MATCH($A280,Exported!$D:$D,0),MATCH(Q$1,Exported!$1:$1,0))</f>
        <v>#N/A</v>
      </c>
      <c r="R280" s="111" t="e">
        <f>INDEX(Exported!$1:$1048576,MATCH($A280,Exported!$D:$D,0),MATCH(R$1,Exported!$1:$1,0))</f>
        <v>#N/A</v>
      </c>
      <c r="S280" s="111" t="e">
        <f>INDEX(Exported!$1:$1048576,MATCH($A280,Exported!$D:$D,0),MATCH(S$1,Exported!$1:$1,0))</f>
        <v>#N/A</v>
      </c>
      <c r="T280" s="111" t="e">
        <f>INDEX(Exported!$1:$1048576,MATCH($A280,Exported!$D:$D,0),MATCH(T$1,Exported!$1:$1,0))</f>
        <v>#N/A</v>
      </c>
      <c r="U280" s="117" t="e">
        <f>INDEX(Exported!$1:$1048576,MATCH($A280,Exported!$D:$D,0),MATCH(U$1,Exported!$1:$1,0))</f>
        <v>#N/A</v>
      </c>
      <c r="V280" s="111" t="e">
        <f>INDEX(Exported!$1:$1048576,MATCH($A280,Exported!$D:$D,0),MATCH(V$1,Exported!$1:$1,0))</f>
        <v>#N/A</v>
      </c>
      <c r="W280" s="111" t="e">
        <f>INDEX(Exported!$1:$1048576,MATCH($A280,Exported!$D:$D,0),MATCH(W$1,Exported!$1:$1,0))</f>
        <v>#N/A</v>
      </c>
      <c r="X280" s="118"/>
      <c r="Y280" s="119" t="e">
        <f>INDEX(Exported!$1:$1048576,MATCH($A280,Exported!$D:$D,0),MATCH(Y$1,Exported!$1:$1,0))</f>
        <v>#N/A</v>
      </c>
      <c r="Z280" s="145"/>
      <c r="AA280" s="121">
        <v>18</v>
      </c>
      <c r="AB280" s="121" t="s">
        <v>3386</v>
      </c>
      <c r="AC280" s="121" t="e">
        <f>INDEX(Exported!$1:$1048576,MATCH($A280,Exported!$D:$D,0),MATCH(AC$1,Exported!$1:$1,0))</f>
        <v>#N/A</v>
      </c>
    </row>
    <row r="281" spans="1:29" s="111" customFormat="1" ht="17.25" hidden="1" customHeight="1" x14ac:dyDescent="0.25">
      <c r="A281" s="118">
        <v>10017890532</v>
      </c>
      <c r="B281" s="105" t="str">
        <f>INDEX(Exported!$1:$1048576,MATCH($A281,Exported!E:E,0),MATCH(B$1,Exported!$1:$1,0))</f>
        <v>شاپینگ بگ پایپی دسته بندی (کالکی-مات) | 45*45 | بسته 1 کیلویی</v>
      </c>
      <c r="C281" s="106">
        <v>10017890533</v>
      </c>
      <c r="D281" s="107">
        <f>VLOOKUP(C281,PriceRelations!A:D,4,FALSE)</f>
        <v>400000</v>
      </c>
      <c r="E281" s="108">
        <v>1</v>
      </c>
      <c r="F281" s="109"/>
      <c r="G281" s="183">
        <v>1</v>
      </c>
      <c r="H281" s="141" t="s">
        <v>93</v>
      </c>
      <c r="I281" s="110">
        <f t="shared" si="20"/>
        <v>400000</v>
      </c>
      <c r="J281" s="112">
        <v>1</v>
      </c>
      <c r="K281" s="113"/>
      <c r="L281" s="113"/>
      <c r="M281" s="154">
        <v>0.33</v>
      </c>
      <c r="N281" s="148" t="str">
        <f>INDEX(Exported!$1:$1048576,MATCH($A281,Exported!E:E,0),MATCH(N$1,Exported!$1:$1,0))</f>
        <v>545500</v>
      </c>
      <c r="O281" s="193">
        <f t="shared" si="19"/>
        <v>532000</v>
      </c>
      <c r="P281" s="194">
        <f t="shared" si="21"/>
        <v>0.97525206232813932</v>
      </c>
      <c r="Q281" s="195" t="e">
        <f>INDEX(Exported!$1:$1048576,MATCH($A281,Exported!$D:$D,0),MATCH(Q$1,Exported!$1:$1,0))</f>
        <v>#N/A</v>
      </c>
      <c r="R281" s="111" t="e">
        <f>INDEX(Exported!$1:$1048576,MATCH($A281,Exported!$D:$D,0),MATCH(R$1,Exported!$1:$1,0))</f>
        <v>#N/A</v>
      </c>
      <c r="S281" s="111" t="e">
        <f>INDEX(Exported!$1:$1048576,MATCH($A281,Exported!$D:$D,0),MATCH(S$1,Exported!$1:$1,0))</f>
        <v>#N/A</v>
      </c>
      <c r="T281" s="111" t="e">
        <f>INDEX(Exported!$1:$1048576,MATCH($A281,Exported!$D:$D,0),MATCH(T$1,Exported!$1:$1,0))</f>
        <v>#N/A</v>
      </c>
      <c r="U281" s="117" t="e">
        <f>INDEX(Exported!$1:$1048576,MATCH($A281,Exported!$D:$D,0),MATCH(U$1,Exported!$1:$1,0))</f>
        <v>#N/A</v>
      </c>
      <c r="V281" s="111" t="e">
        <f>INDEX(Exported!$1:$1048576,MATCH($A281,Exported!$D:$D,0),MATCH(V$1,Exported!$1:$1,0))</f>
        <v>#N/A</v>
      </c>
      <c r="W281" s="111" t="e">
        <f>INDEX(Exported!$1:$1048576,MATCH($A281,Exported!$D:$D,0),MATCH(W$1,Exported!$1:$1,0))</f>
        <v>#N/A</v>
      </c>
      <c r="X281" s="118"/>
      <c r="Y281" s="119" t="e">
        <f>INDEX(Exported!$1:$1048576,MATCH($A281,Exported!$D:$D,0),MATCH(Y$1,Exported!$1:$1,0))</f>
        <v>#N/A</v>
      </c>
      <c r="Z281" s="145"/>
      <c r="AA281" s="121">
        <v>18</v>
      </c>
      <c r="AB281" s="121" t="s">
        <v>3386</v>
      </c>
      <c r="AC281" s="121" t="e">
        <f>INDEX(Exported!$1:$1048576,MATCH($A281,Exported!$D:$D,0),MATCH(AC$1,Exported!$1:$1,0))</f>
        <v>#N/A</v>
      </c>
    </row>
    <row r="282" spans="1:29" s="111" customFormat="1" ht="17.25" hidden="1" customHeight="1" x14ac:dyDescent="0.25">
      <c r="A282" s="118">
        <v>10017890526</v>
      </c>
      <c r="B282" s="105" t="str">
        <f>INDEX(Exported!$1:$1048576,MATCH($A282,Exported!E:E,0),MATCH(B$1,Exported!$1:$1,0))</f>
        <v>شاپینگ بگ پایپی دسته بندی (کالکی-مات) | 40*40 | بسته یک کیلویی</v>
      </c>
      <c r="C282" s="106">
        <v>10017890533</v>
      </c>
      <c r="D282" s="107">
        <f>VLOOKUP(C282,PriceRelations!A:D,4,FALSE)</f>
        <v>400000</v>
      </c>
      <c r="E282" s="108">
        <v>1</v>
      </c>
      <c r="F282" s="109"/>
      <c r="G282" s="183">
        <v>1</v>
      </c>
      <c r="H282" s="141" t="s">
        <v>93</v>
      </c>
      <c r="I282" s="110">
        <f t="shared" si="20"/>
        <v>400000</v>
      </c>
      <c r="J282" s="112">
        <v>1</v>
      </c>
      <c r="K282" s="113"/>
      <c r="L282" s="113"/>
      <c r="M282" s="154">
        <v>0.33</v>
      </c>
      <c r="N282" s="148" t="str">
        <f>INDEX(Exported!$1:$1048576,MATCH($A282,Exported!E:E,0),MATCH(N$1,Exported!$1:$1,0))</f>
        <v>545500</v>
      </c>
      <c r="O282" s="193">
        <f t="shared" si="19"/>
        <v>532000</v>
      </c>
      <c r="P282" s="194">
        <f t="shared" si="21"/>
        <v>0.97525206232813932</v>
      </c>
      <c r="Q282" s="195" t="e">
        <f>INDEX(Exported!$1:$1048576,MATCH($A282,Exported!$D:$D,0),MATCH(Q$1,Exported!$1:$1,0))</f>
        <v>#N/A</v>
      </c>
      <c r="R282" s="111" t="e">
        <f>INDEX(Exported!$1:$1048576,MATCH($A282,Exported!$D:$D,0),MATCH(R$1,Exported!$1:$1,0))</f>
        <v>#N/A</v>
      </c>
      <c r="S282" s="111" t="e">
        <f>INDEX(Exported!$1:$1048576,MATCH($A282,Exported!$D:$D,0),MATCH(S$1,Exported!$1:$1,0))</f>
        <v>#N/A</v>
      </c>
      <c r="T282" s="111" t="e">
        <f>INDEX(Exported!$1:$1048576,MATCH($A282,Exported!$D:$D,0),MATCH(T$1,Exported!$1:$1,0))</f>
        <v>#N/A</v>
      </c>
      <c r="U282" s="117" t="e">
        <f>INDEX(Exported!$1:$1048576,MATCH($A282,Exported!$D:$D,0),MATCH(U$1,Exported!$1:$1,0))</f>
        <v>#N/A</v>
      </c>
      <c r="V282" s="111" t="e">
        <f>INDEX(Exported!$1:$1048576,MATCH($A282,Exported!$D:$D,0),MATCH(V$1,Exported!$1:$1,0))</f>
        <v>#N/A</v>
      </c>
      <c r="W282" s="111" t="e">
        <f>INDEX(Exported!$1:$1048576,MATCH($A282,Exported!$D:$D,0),MATCH(W$1,Exported!$1:$1,0))</f>
        <v>#N/A</v>
      </c>
      <c r="X282" s="118"/>
      <c r="Y282" s="119" t="e">
        <f>INDEX(Exported!$1:$1048576,MATCH($A282,Exported!$D:$D,0),MATCH(Y$1,Exported!$1:$1,0))</f>
        <v>#N/A</v>
      </c>
      <c r="Z282" s="145"/>
      <c r="AA282" s="121">
        <v>18</v>
      </c>
      <c r="AB282" s="121" t="s">
        <v>3386</v>
      </c>
      <c r="AC282" s="121" t="e">
        <f>INDEX(Exported!$1:$1048576,MATCH($A282,Exported!$D:$D,0),MATCH(AC$1,Exported!$1:$1,0))</f>
        <v>#N/A</v>
      </c>
    </row>
    <row r="283" spans="1:29" s="93" customFormat="1" ht="14.25" hidden="1" customHeight="1" x14ac:dyDescent="0.25">
      <c r="A283" s="86">
        <v>10017878640</v>
      </c>
      <c r="B283" s="87" t="str">
        <f>INDEX(Exported!$1:$1048576,MATCH($A283,Exported!E:E,0),MATCH(B$1,Exported!$1:$1,0))</f>
        <v>شاپینگ بگ پایپی دسته موزی (کالکی-مات) | 30 * 20 | بسته یک کیلویی</v>
      </c>
      <c r="C283" s="88">
        <v>10017890533</v>
      </c>
      <c r="D283" s="89">
        <f>VLOOKUP(C283,PriceRelations!A:D,4,FALSE)</f>
        <v>400000</v>
      </c>
      <c r="E283" s="90">
        <v>1</v>
      </c>
      <c r="F283" s="91"/>
      <c r="G283" s="182">
        <v>1</v>
      </c>
      <c r="H283" s="93" t="s">
        <v>93</v>
      </c>
      <c r="I283" s="92">
        <f t="shared" si="20"/>
        <v>400000</v>
      </c>
      <c r="J283" s="94">
        <v>1</v>
      </c>
      <c r="K283" s="95"/>
      <c r="L283" s="95"/>
      <c r="M283" s="153">
        <v>0.33</v>
      </c>
      <c r="N283" s="147" t="str">
        <f>INDEX(Exported!$1:$1048576,MATCH($A283,Exported!E:E,0),MATCH(N$1,Exported!$1:$1,0))</f>
        <v>545500</v>
      </c>
      <c r="O283" s="96">
        <f t="shared" si="19"/>
        <v>532000</v>
      </c>
      <c r="P283" s="97">
        <f t="shared" ref="P283:P328" si="22">O283/N283</f>
        <v>0.97525206232813932</v>
      </c>
      <c r="Q283" s="98" t="e">
        <f>INDEX(Exported!$1:$1048576,MATCH($A283,Exported!$D:$D,0),MATCH(Q$1,Exported!$1:$1,0))</f>
        <v>#N/A</v>
      </c>
      <c r="R283" s="99" t="e">
        <f>INDEX(Exported!$1:$1048576,MATCH($A283,Exported!$D:$D,0),MATCH(R$1,Exported!$1:$1,0))</f>
        <v>#N/A</v>
      </c>
      <c r="S283" s="99" t="e">
        <f>INDEX(Exported!$1:$1048576,MATCH($A283,Exported!$D:$D,0),MATCH(S$1,Exported!$1:$1,0))</f>
        <v>#N/A</v>
      </c>
      <c r="T283" s="99" t="e">
        <f>INDEX(Exported!$1:$1048576,MATCH($A283,Exported!$D:$D,0),MATCH(T$1,Exported!$1:$1,0))</f>
        <v>#N/A</v>
      </c>
      <c r="U283" s="99" t="e">
        <f>INDEX(Exported!$1:$1048576,MATCH($A283,Exported!$D:$D,0),MATCH(U$1,Exported!$1:$1,0))</f>
        <v>#N/A</v>
      </c>
      <c r="V283" s="99" t="e">
        <f>INDEX(Exported!$1:$1048576,MATCH($A283,Exported!$D:$D,0),MATCH(V$1,Exported!$1:$1,0))</f>
        <v>#N/A</v>
      </c>
      <c r="W283" s="99" t="e">
        <f>INDEX(Exported!$1:$1048576,MATCH($A283,Exported!$D:$D,0),MATCH(W$1,Exported!$1:$1,0))</f>
        <v>#N/A</v>
      </c>
      <c r="X283" s="100"/>
      <c r="Y283" s="101" t="e">
        <f>INDEX(Exported!$1:$1048576,MATCH($A283,Exported!$D:$D,0),MATCH(Y$1,Exported!$1:$1,0))</f>
        <v>#N/A</v>
      </c>
      <c r="Z283" s="102"/>
      <c r="AA283" s="103">
        <v>1</v>
      </c>
      <c r="AB283" s="103" t="s">
        <v>3388</v>
      </c>
      <c r="AC283" s="99" t="e">
        <f>INDEX(Exported!$1:$1048576,MATCH($A283,Exported!$D:$D,0),MATCH(AC$1,Exported!$1:$1,0))</f>
        <v>#N/A</v>
      </c>
    </row>
    <row r="284" spans="1:29" s="111" customFormat="1" ht="14.25" hidden="1" customHeight="1" x14ac:dyDescent="0.25">
      <c r="A284" s="104">
        <v>10017878648</v>
      </c>
      <c r="B284" s="105" t="str">
        <f>INDEX(Exported!$1:$1048576,MATCH($A284,Exported!E:E,0),MATCH(B$1,Exported!$1:$1,0))</f>
        <v>شاپینگ بگ پایپی دسته موزی (کالکی-مات) | 30 * 20 | بسته یک کیلویی - بی رنگ</v>
      </c>
      <c r="C284" s="106">
        <v>10017890533</v>
      </c>
      <c r="D284" s="107">
        <f>VLOOKUP(C284,PriceRelations!A:D,4,FALSE)</f>
        <v>400000</v>
      </c>
      <c r="E284" s="108">
        <v>1</v>
      </c>
      <c r="F284" s="109"/>
      <c r="G284" s="183">
        <v>1</v>
      </c>
      <c r="H284" s="111" t="s">
        <v>93</v>
      </c>
      <c r="I284" s="110">
        <f t="shared" si="20"/>
        <v>400000</v>
      </c>
      <c r="J284" s="112">
        <v>1</v>
      </c>
      <c r="K284" s="113"/>
      <c r="L284" s="113"/>
      <c r="M284" s="154">
        <v>0.33</v>
      </c>
      <c r="N284" s="148" t="str">
        <f>INDEX(Exported!$1:$1048576,MATCH($A284,Exported!E:E,0),MATCH(N$1,Exported!$1:$1,0))</f>
        <v>545500</v>
      </c>
      <c r="O284" s="114">
        <f t="shared" si="19"/>
        <v>532000</v>
      </c>
      <c r="P284" s="115">
        <f t="shared" si="22"/>
        <v>0.97525206232813932</v>
      </c>
      <c r="Q284" s="116" t="e">
        <f>INDEX(Exported!$1:$1048576,MATCH($A284,Exported!$D:$D,0),MATCH(Q$1,Exported!$1:$1,0))</f>
        <v>#N/A</v>
      </c>
      <c r="R284" s="117" t="e">
        <f>INDEX(Exported!$1:$1048576,MATCH($A284,Exported!$D:$D,0),MATCH(R$1,Exported!$1:$1,0))</f>
        <v>#N/A</v>
      </c>
      <c r="S284" s="117" t="e">
        <f>INDEX(Exported!$1:$1048576,MATCH($A284,Exported!$D:$D,0),MATCH(S$1,Exported!$1:$1,0))</f>
        <v>#N/A</v>
      </c>
      <c r="T284" s="117" t="e">
        <f>INDEX(Exported!$1:$1048576,MATCH($A284,Exported!$D:$D,0),MATCH(T$1,Exported!$1:$1,0))</f>
        <v>#N/A</v>
      </c>
      <c r="U284" s="117" t="e">
        <f>INDEX(Exported!$1:$1048576,MATCH($A284,Exported!$D:$D,0),MATCH(U$1,Exported!$1:$1,0))</f>
        <v>#N/A</v>
      </c>
      <c r="V284" s="117" t="e">
        <f>INDEX(Exported!$1:$1048576,MATCH($A284,Exported!$D:$D,0),MATCH(V$1,Exported!$1:$1,0))</f>
        <v>#N/A</v>
      </c>
      <c r="W284" s="117" t="e">
        <f>INDEX(Exported!$1:$1048576,MATCH($A284,Exported!$D:$D,0),MATCH(W$1,Exported!$1:$1,0))</f>
        <v>#N/A</v>
      </c>
      <c r="X284" s="118"/>
      <c r="Y284" s="119" t="e">
        <f>INDEX(Exported!$1:$1048576,MATCH($A284,Exported!$D:$D,0),MATCH(Y$1,Exported!$1:$1,0))</f>
        <v>#N/A</v>
      </c>
      <c r="Z284" s="120"/>
      <c r="AA284" s="121"/>
      <c r="AB284" s="121" t="s">
        <v>3388</v>
      </c>
      <c r="AC284" s="117" t="e">
        <f>INDEX(Exported!$1:$1048576,MATCH($A284,Exported!$D:$D,0),MATCH(AC$1,Exported!$1:$1,0))</f>
        <v>#N/A</v>
      </c>
    </row>
    <row r="285" spans="1:29" s="111" customFormat="1" ht="14.25" hidden="1" customHeight="1" x14ac:dyDescent="0.25">
      <c r="A285" s="104">
        <v>10017878647</v>
      </c>
      <c r="B285" s="105" t="str">
        <f>INDEX(Exported!$1:$1048576,MATCH($A285,Exported!E:E,0),MATCH(B$1,Exported!$1:$1,0))</f>
        <v>شاپینگ بگ پایپی دسته موزی (کالکی-مات) | 30 * 20 | بسته یک کیلویی - زرد</v>
      </c>
      <c r="C285" s="106">
        <v>10017890533</v>
      </c>
      <c r="D285" s="107">
        <f>VLOOKUP(C285,PriceRelations!A:D,4,FALSE)</f>
        <v>400000</v>
      </c>
      <c r="E285" s="108">
        <v>1</v>
      </c>
      <c r="F285" s="109"/>
      <c r="G285" s="183">
        <v>1</v>
      </c>
      <c r="H285" s="111" t="s">
        <v>93</v>
      </c>
      <c r="I285" s="110">
        <f t="shared" si="20"/>
        <v>400000</v>
      </c>
      <c r="J285" s="112">
        <v>1</v>
      </c>
      <c r="K285" s="113"/>
      <c r="L285" s="113"/>
      <c r="M285" s="154">
        <v>0.33</v>
      </c>
      <c r="N285" s="148" t="str">
        <f>INDEX(Exported!$1:$1048576,MATCH($A285,Exported!E:E,0),MATCH(N$1,Exported!$1:$1,0))</f>
        <v>545500</v>
      </c>
      <c r="O285" s="114">
        <f t="shared" si="19"/>
        <v>532000</v>
      </c>
      <c r="P285" s="115">
        <f t="shared" si="22"/>
        <v>0.97525206232813932</v>
      </c>
      <c r="Q285" s="116" t="e">
        <f>INDEX(Exported!$1:$1048576,MATCH($A285,Exported!$D:$D,0),MATCH(Q$1,Exported!$1:$1,0))</f>
        <v>#N/A</v>
      </c>
      <c r="R285" s="117" t="e">
        <f>INDEX(Exported!$1:$1048576,MATCH($A285,Exported!$D:$D,0),MATCH(R$1,Exported!$1:$1,0))</f>
        <v>#N/A</v>
      </c>
      <c r="S285" s="117" t="e">
        <f>INDEX(Exported!$1:$1048576,MATCH($A285,Exported!$D:$D,0),MATCH(S$1,Exported!$1:$1,0))</f>
        <v>#N/A</v>
      </c>
      <c r="T285" s="117" t="e">
        <f>INDEX(Exported!$1:$1048576,MATCH($A285,Exported!$D:$D,0),MATCH(T$1,Exported!$1:$1,0))</f>
        <v>#N/A</v>
      </c>
      <c r="U285" s="117" t="e">
        <f>INDEX(Exported!$1:$1048576,MATCH($A285,Exported!$D:$D,0),MATCH(U$1,Exported!$1:$1,0))</f>
        <v>#N/A</v>
      </c>
      <c r="V285" s="117" t="e">
        <f>INDEX(Exported!$1:$1048576,MATCH($A285,Exported!$D:$D,0),MATCH(V$1,Exported!$1:$1,0))</f>
        <v>#N/A</v>
      </c>
      <c r="W285" s="117" t="e">
        <f>INDEX(Exported!$1:$1048576,MATCH($A285,Exported!$D:$D,0),MATCH(W$1,Exported!$1:$1,0))</f>
        <v>#N/A</v>
      </c>
      <c r="X285" s="118"/>
      <c r="Y285" s="119" t="e">
        <f>INDEX(Exported!$1:$1048576,MATCH($A285,Exported!$D:$D,0),MATCH(Y$1,Exported!$1:$1,0))</f>
        <v>#N/A</v>
      </c>
      <c r="Z285" s="120"/>
      <c r="AA285" s="121"/>
      <c r="AB285" s="121" t="s">
        <v>3388</v>
      </c>
      <c r="AC285" s="117" t="e">
        <f>INDEX(Exported!$1:$1048576,MATCH($A285,Exported!$D:$D,0),MATCH(AC$1,Exported!$1:$1,0))</f>
        <v>#N/A</v>
      </c>
    </row>
    <row r="286" spans="1:29" s="111" customFormat="1" ht="14.25" hidden="1" customHeight="1" x14ac:dyDescent="0.25">
      <c r="A286" s="104">
        <v>10017878646</v>
      </c>
      <c r="B286" s="105" t="str">
        <f>INDEX(Exported!$1:$1048576,MATCH($A286,Exported!E:E,0),MATCH(B$1,Exported!$1:$1,0))</f>
        <v>شاپینگ بگ پایپی دسته موزی (کالکی-مات) | 30 * 20 | بسته یک کیلویی - سبز</v>
      </c>
      <c r="C286" s="106">
        <v>10017890533</v>
      </c>
      <c r="D286" s="107">
        <f>VLOOKUP(C286,PriceRelations!A:D,4,FALSE)</f>
        <v>400000</v>
      </c>
      <c r="E286" s="108">
        <v>1</v>
      </c>
      <c r="F286" s="109"/>
      <c r="G286" s="183">
        <v>1</v>
      </c>
      <c r="H286" s="111" t="s">
        <v>93</v>
      </c>
      <c r="I286" s="110">
        <f t="shared" si="20"/>
        <v>400000</v>
      </c>
      <c r="J286" s="112">
        <v>1</v>
      </c>
      <c r="K286" s="113"/>
      <c r="L286" s="113"/>
      <c r="M286" s="154">
        <v>0.33</v>
      </c>
      <c r="N286" s="148" t="str">
        <f>INDEX(Exported!$1:$1048576,MATCH($A286,Exported!E:E,0),MATCH(N$1,Exported!$1:$1,0))</f>
        <v>545500</v>
      </c>
      <c r="O286" s="114">
        <f t="shared" si="19"/>
        <v>532000</v>
      </c>
      <c r="P286" s="115">
        <f t="shared" si="22"/>
        <v>0.97525206232813932</v>
      </c>
      <c r="Q286" s="116" t="e">
        <f>INDEX(Exported!$1:$1048576,MATCH($A286,Exported!$D:$D,0),MATCH(Q$1,Exported!$1:$1,0))</f>
        <v>#N/A</v>
      </c>
      <c r="R286" s="117" t="e">
        <f>INDEX(Exported!$1:$1048576,MATCH($A286,Exported!$D:$D,0),MATCH(R$1,Exported!$1:$1,0))</f>
        <v>#N/A</v>
      </c>
      <c r="S286" s="117" t="e">
        <f>INDEX(Exported!$1:$1048576,MATCH($A286,Exported!$D:$D,0),MATCH(S$1,Exported!$1:$1,0))</f>
        <v>#N/A</v>
      </c>
      <c r="T286" s="117" t="e">
        <f>INDEX(Exported!$1:$1048576,MATCH($A286,Exported!$D:$D,0),MATCH(T$1,Exported!$1:$1,0))</f>
        <v>#N/A</v>
      </c>
      <c r="U286" s="117" t="e">
        <f>INDEX(Exported!$1:$1048576,MATCH($A286,Exported!$D:$D,0),MATCH(U$1,Exported!$1:$1,0))</f>
        <v>#N/A</v>
      </c>
      <c r="V286" s="117" t="e">
        <f>INDEX(Exported!$1:$1048576,MATCH($A286,Exported!$D:$D,0),MATCH(V$1,Exported!$1:$1,0))</f>
        <v>#N/A</v>
      </c>
      <c r="W286" s="117" t="e">
        <f>INDEX(Exported!$1:$1048576,MATCH($A286,Exported!$D:$D,0),MATCH(W$1,Exported!$1:$1,0))</f>
        <v>#N/A</v>
      </c>
      <c r="X286" s="118"/>
      <c r="Y286" s="119" t="e">
        <f>INDEX(Exported!$1:$1048576,MATCH($A286,Exported!$D:$D,0),MATCH(Y$1,Exported!$1:$1,0))</f>
        <v>#N/A</v>
      </c>
      <c r="Z286" s="120"/>
      <c r="AA286" s="121"/>
      <c r="AB286" s="121" t="s">
        <v>3388</v>
      </c>
      <c r="AC286" s="117" t="e">
        <f>INDEX(Exported!$1:$1048576,MATCH($A286,Exported!$D:$D,0),MATCH(AC$1,Exported!$1:$1,0))</f>
        <v>#N/A</v>
      </c>
    </row>
    <row r="287" spans="1:29" s="111" customFormat="1" ht="14.25" hidden="1" customHeight="1" x14ac:dyDescent="0.25">
      <c r="A287" s="104">
        <v>10017878645</v>
      </c>
      <c r="B287" s="105" t="str">
        <f>INDEX(Exported!$1:$1048576,MATCH($A287,Exported!E:E,0),MATCH(B$1,Exported!$1:$1,0))</f>
        <v>شاپینگ بگ پایپی دسته موزی (کالکی-مات) | 30 * 20 | بسته یک کیلویی - قرمز</v>
      </c>
      <c r="C287" s="106">
        <v>10017890533</v>
      </c>
      <c r="D287" s="107">
        <f>VLOOKUP(C287,PriceRelations!A:D,4,FALSE)</f>
        <v>400000</v>
      </c>
      <c r="E287" s="108">
        <v>1</v>
      </c>
      <c r="F287" s="109"/>
      <c r="G287" s="183">
        <v>1</v>
      </c>
      <c r="H287" s="111" t="s">
        <v>93</v>
      </c>
      <c r="I287" s="110">
        <f t="shared" si="20"/>
        <v>400000</v>
      </c>
      <c r="J287" s="112">
        <v>1</v>
      </c>
      <c r="K287" s="113"/>
      <c r="L287" s="113"/>
      <c r="M287" s="154">
        <v>0.33</v>
      </c>
      <c r="N287" s="148" t="str">
        <f>INDEX(Exported!$1:$1048576,MATCH($A287,Exported!E:E,0),MATCH(N$1,Exported!$1:$1,0))</f>
        <v>545500</v>
      </c>
      <c r="O287" s="114">
        <f t="shared" si="19"/>
        <v>532000</v>
      </c>
      <c r="P287" s="115">
        <f t="shared" si="22"/>
        <v>0.97525206232813932</v>
      </c>
      <c r="Q287" s="116" t="e">
        <f>INDEX(Exported!$1:$1048576,MATCH($A287,Exported!$D:$D,0),MATCH(Q$1,Exported!$1:$1,0))</f>
        <v>#N/A</v>
      </c>
      <c r="R287" s="117" t="e">
        <f>INDEX(Exported!$1:$1048576,MATCH($A287,Exported!$D:$D,0),MATCH(R$1,Exported!$1:$1,0))</f>
        <v>#N/A</v>
      </c>
      <c r="S287" s="117" t="e">
        <f>INDEX(Exported!$1:$1048576,MATCH($A287,Exported!$D:$D,0),MATCH(S$1,Exported!$1:$1,0))</f>
        <v>#N/A</v>
      </c>
      <c r="T287" s="117" t="e">
        <f>INDEX(Exported!$1:$1048576,MATCH($A287,Exported!$D:$D,0),MATCH(T$1,Exported!$1:$1,0))</f>
        <v>#N/A</v>
      </c>
      <c r="U287" s="117" t="e">
        <f>INDEX(Exported!$1:$1048576,MATCH($A287,Exported!$D:$D,0),MATCH(U$1,Exported!$1:$1,0))</f>
        <v>#N/A</v>
      </c>
      <c r="V287" s="117" t="e">
        <f>INDEX(Exported!$1:$1048576,MATCH($A287,Exported!$D:$D,0),MATCH(V$1,Exported!$1:$1,0))</f>
        <v>#N/A</v>
      </c>
      <c r="W287" s="117" t="e">
        <f>INDEX(Exported!$1:$1048576,MATCH($A287,Exported!$D:$D,0),MATCH(W$1,Exported!$1:$1,0))</f>
        <v>#N/A</v>
      </c>
      <c r="X287" s="118"/>
      <c r="Y287" s="119" t="e">
        <f>INDEX(Exported!$1:$1048576,MATCH($A287,Exported!$D:$D,0),MATCH(Y$1,Exported!$1:$1,0))</f>
        <v>#N/A</v>
      </c>
      <c r="Z287" s="120"/>
      <c r="AA287" s="121"/>
      <c r="AB287" s="121" t="s">
        <v>3388</v>
      </c>
      <c r="AC287" s="117" t="e">
        <f>INDEX(Exported!$1:$1048576,MATCH($A287,Exported!$D:$D,0),MATCH(AC$1,Exported!$1:$1,0))</f>
        <v>#N/A</v>
      </c>
    </row>
    <row r="288" spans="1:29" s="111" customFormat="1" ht="14.25" hidden="1" customHeight="1" x14ac:dyDescent="0.25">
      <c r="A288" s="104">
        <v>10017878644</v>
      </c>
      <c r="B288" s="105" t="str">
        <f>INDEX(Exported!$1:$1048576,MATCH($A288,Exported!E:E,0),MATCH(B$1,Exported!$1:$1,0))</f>
        <v>شاپینگ بگ پایپی دسته موزی (کالکی-مات) | 30 * 20 | بسته یک کیلویی - مشکی</v>
      </c>
      <c r="C288" s="106">
        <v>10017890533</v>
      </c>
      <c r="D288" s="107">
        <f>VLOOKUP(C288,PriceRelations!A:D,4,FALSE)</f>
        <v>400000</v>
      </c>
      <c r="E288" s="108">
        <v>1</v>
      </c>
      <c r="F288" s="109"/>
      <c r="G288" s="183">
        <v>1</v>
      </c>
      <c r="H288" s="111" t="s">
        <v>93</v>
      </c>
      <c r="I288" s="110">
        <f t="shared" si="20"/>
        <v>400000</v>
      </c>
      <c r="J288" s="112">
        <v>1</v>
      </c>
      <c r="K288" s="113"/>
      <c r="L288" s="113"/>
      <c r="M288" s="154">
        <v>0.33</v>
      </c>
      <c r="N288" s="148" t="str">
        <f>INDEX(Exported!$1:$1048576,MATCH($A288,Exported!E:E,0),MATCH(N$1,Exported!$1:$1,0))</f>
        <v>545500</v>
      </c>
      <c r="O288" s="114">
        <f t="shared" si="19"/>
        <v>532000</v>
      </c>
      <c r="P288" s="115">
        <f t="shared" si="22"/>
        <v>0.97525206232813932</v>
      </c>
      <c r="Q288" s="116" t="e">
        <f>INDEX(Exported!$1:$1048576,MATCH($A288,Exported!$D:$D,0),MATCH(Q$1,Exported!$1:$1,0))</f>
        <v>#N/A</v>
      </c>
      <c r="R288" s="117" t="e">
        <f>INDEX(Exported!$1:$1048576,MATCH($A288,Exported!$D:$D,0),MATCH(R$1,Exported!$1:$1,0))</f>
        <v>#N/A</v>
      </c>
      <c r="S288" s="117" t="e">
        <f>INDEX(Exported!$1:$1048576,MATCH($A288,Exported!$D:$D,0),MATCH(S$1,Exported!$1:$1,0))</f>
        <v>#N/A</v>
      </c>
      <c r="T288" s="117" t="e">
        <f>INDEX(Exported!$1:$1048576,MATCH($A288,Exported!$D:$D,0),MATCH(T$1,Exported!$1:$1,0))</f>
        <v>#N/A</v>
      </c>
      <c r="U288" s="117" t="e">
        <f>INDEX(Exported!$1:$1048576,MATCH($A288,Exported!$D:$D,0),MATCH(U$1,Exported!$1:$1,0))</f>
        <v>#N/A</v>
      </c>
      <c r="V288" s="117" t="e">
        <f>INDEX(Exported!$1:$1048576,MATCH($A288,Exported!$D:$D,0),MATCH(V$1,Exported!$1:$1,0))</f>
        <v>#N/A</v>
      </c>
      <c r="W288" s="117" t="e">
        <f>INDEX(Exported!$1:$1048576,MATCH($A288,Exported!$D:$D,0),MATCH(W$1,Exported!$1:$1,0))</f>
        <v>#N/A</v>
      </c>
      <c r="X288" s="118"/>
      <c r="Y288" s="119" t="e">
        <f>INDEX(Exported!$1:$1048576,MATCH($A288,Exported!$D:$D,0),MATCH(Y$1,Exported!$1:$1,0))</f>
        <v>#N/A</v>
      </c>
      <c r="Z288" s="120"/>
      <c r="AA288" s="121"/>
      <c r="AB288" s="121" t="s">
        <v>3388</v>
      </c>
      <c r="AC288" s="117" t="e">
        <f>INDEX(Exported!$1:$1048576,MATCH($A288,Exported!$D:$D,0),MATCH(AC$1,Exported!$1:$1,0))</f>
        <v>#N/A</v>
      </c>
    </row>
    <row r="289" spans="1:29" s="111" customFormat="1" ht="14.25" hidden="1" customHeight="1" x14ac:dyDescent="0.25">
      <c r="A289" s="104">
        <v>10017878649</v>
      </c>
      <c r="B289" s="105" t="str">
        <f>INDEX(Exported!$1:$1048576,MATCH($A289,Exported!E:E,0),MATCH(B$1,Exported!$1:$1,0))</f>
        <v>شاپینگ بگ پایپی دسته موزی (کالکی-مات) | 30 * 20 | بسته یک کیلویی - نارنجی</v>
      </c>
      <c r="C289" s="106">
        <v>10017890533</v>
      </c>
      <c r="D289" s="107">
        <f>VLOOKUP(C289,PriceRelations!A:D,4,FALSE)</f>
        <v>400000</v>
      </c>
      <c r="E289" s="108">
        <v>1</v>
      </c>
      <c r="F289" s="109"/>
      <c r="G289" s="183">
        <v>1</v>
      </c>
      <c r="H289" s="111" t="s">
        <v>93</v>
      </c>
      <c r="I289" s="110">
        <f t="shared" si="20"/>
        <v>400000</v>
      </c>
      <c r="J289" s="112">
        <v>1</v>
      </c>
      <c r="K289" s="113"/>
      <c r="L289" s="113"/>
      <c r="M289" s="154">
        <v>0.33</v>
      </c>
      <c r="N289" s="148" t="str">
        <f>INDEX(Exported!$1:$1048576,MATCH($A289,Exported!E:E,0),MATCH(N$1,Exported!$1:$1,0))</f>
        <v>545500</v>
      </c>
      <c r="O289" s="114">
        <f t="shared" si="19"/>
        <v>532000</v>
      </c>
      <c r="P289" s="115">
        <f t="shared" si="22"/>
        <v>0.97525206232813932</v>
      </c>
      <c r="Q289" s="116" t="e">
        <f>INDEX(Exported!$1:$1048576,MATCH($A289,Exported!$D:$D,0),MATCH(Q$1,Exported!$1:$1,0))</f>
        <v>#N/A</v>
      </c>
      <c r="R289" s="117" t="e">
        <f>INDEX(Exported!$1:$1048576,MATCH($A289,Exported!$D:$D,0),MATCH(R$1,Exported!$1:$1,0))</f>
        <v>#N/A</v>
      </c>
      <c r="S289" s="117" t="e">
        <f>INDEX(Exported!$1:$1048576,MATCH($A289,Exported!$D:$D,0),MATCH(S$1,Exported!$1:$1,0))</f>
        <v>#N/A</v>
      </c>
      <c r="T289" s="117" t="e">
        <f>INDEX(Exported!$1:$1048576,MATCH($A289,Exported!$D:$D,0),MATCH(T$1,Exported!$1:$1,0))</f>
        <v>#N/A</v>
      </c>
      <c r="U289" s="117" t="e">
        <f>INDEX(Exported!$1:$1048576,MATCH($A289,Exported!$D:$D,0),MATCH(U$1,Exported!$1:$1,0))</f>
        <v>#N/A</v>
      </c>
      <c r="V289" s="117" t="e">
        <f>INDEX(Exported!$1:$1048576,MATCH($A289,Exported!$D:$D,0),MATCH(V$1,Exported!$1:$1,0))</f>
        <v>#N/A</v>
      </c>
      <c r="W289" s="117" t="e">
        <f>INDEX(Exported!$1:$1048576,MATCH($A289,Exported!$D:$D,0),MATCH(W$1,Exported!$1:$1,0))</f>
        <v>#N/A</v>
      </c>
      <c r="X289" s="118"/>
      <c r="Y289" s="119" t="e">
        <f>INDEX(Exported!$1:$1048576,MATCH($A289,Exported!$D:$D,0),MATCH(Y$1,Exported!$1:$1,0))</f>
        <v>#N/A</v>
      </c>
      <c r="Z289" s="120"/>
      <c r="AA289" s="121"/>
      <c r="AB289" s="121" t="s">
        <v>3388</v>
      </c>
      <c r="AC289" s="117" t="e">
        <f>INDEX(Exported!$1:$1048576,MATCH($A289,Exported!$D:$D,0),MATCH(AC$1,Exported!$1:$1,0))</f>
        <v>#N/A</v>
      </c>
    </row>
    <row r="290" spans="1:29" s="111" customFormat="1" ht="14.25" hidden="1" customHeight="1" x14ac:dyDescent="0.25">
      <c r="A290" s="104">
        <v>10017878650</v>
      </c>
      <c r="B290" s="105" t="str">
        <f>INDEX(Exported!$1:$1048576,MATCH($A290,Exported!E:E,0),MATCH(B$1,Exported!$1:$1,0))</f>
        <v>شاپینگ بگ پایپی دسته موزی (کالکی-مات) | 35*25 | بسته یک کیلویی</v>
      </c>
      <c r="C290" s="106">
        <v>10017890533</v>
      </c>
      <c r="D290" s="107">
        <f>VLOOKUP(C290,PriceRelations!A:D,4,FALSE)</f>
        <v>400000</v>
      </c>
      <c r="E290" s="108">
        <v>1</v>
      </c>
      <c r="F290" s="109"/>
      <c r="G290" s="183">
        <v>1</v>
      </c>
      <c r="H290" s="111" t="s">
        <v>93</v>
      </c>
      <c r="I290" s="110">
        <f t="shared" si="20"/>
        <v>400000</v>
      </c>
      <c r="J290" s="112">
        <v>1</v>
      </c>
      <c r="K290" s="113"/>
      <c r="L290" s="113"/>
      <c r="M290" s="154">
        <v>0.33</v>
      </c>
      <c r="N290" s="148" t="str">
        <f>INDEX(Exported!$1:$1048576,MATCH($A290,Exported!E:E,0),MATCH(N$1,Exported!$1:$1,0))</f>
        <v>545500</v>
      </c>
      <c r="O290" s="114">
        <f t="shared" si="19"/>
        <v>532000</v>
      </c>
      <c r="P290" s="115">
        <f t="shared" si="22"/>
        <v>0.97525206232813932</v>
      </c>
      <c r="Q290" s="116" t="e">
        <f>INDEX(Exported!$1:$1048576,MATCH($A290,Exported!$D:$D,0),MATCH(Q$1,Exported!$1:$1,0))</f>
        <v>#N/A</v>
      </c>
      <c r="R290" s="117" t="e">
        <f>INDEX(Exported!$1:$1048576,MATCH($A290,Exported!$D:$D,0),MATCH(R$1,Exported!$1:$1,0))</f>
        <v>#N/A</v>
      </c>
      <c r="S290" s="117" t="e">
        <f>INDEX(Exported!$1:$1048576,MATCH($A290,Exported!$D:$D,0),MATCH(S$1,Exported!$1:$1,0))</f>
        <v>#N/A</v>
      </c>
      <c r="T290" s="117" t="e">
        <f>INDEX(Exported!$1:$1048576,MATCH($A290,Exported!$D:$D,0),MATCH(T$1,Exported!$1:$1,0))</f>
        <v>#N/A</v>
      </c>
      <c r="U290" s="117" t="e">
        <f>INDEX(Exported!$1:$1048576,MATCH($A290,Exported!$D:$D,0),MATCH(U$1,Exported!$1:$1,0))</f>
        <v>#N/A</v>
      </c>
      <c r="V290" s="117" t="e">
        <f>INDEX(Exported!$1:$1048576,MATCH($A290,Exported!$D:$D,0),MATCH(V$1,Exported!$1:$1,0))</f>
        <v>#N/A</v>
      </c>
      <c r="W290" s="117" t="e">
        <f>INDEX(Exported!$1:$1048576,MATCH($A290,Exported!$D:$D,0),MATCH(W$1,Exported!$1:$1,0))</f>
        <v>#N/A</v>
      </c>
      <c r="X290" s="118"/>
      <c r="Y290" s="119" t="e">
        <f>INDEX(Exported!$1:$1048576,MATCH($A290,Exported!$D:$D,0),MATCH(Y$1,Exported!$1:$1,0))</f>
        <v>#N/A</v>
      </c>
      <c r="Z290" s="120"/>
      <c r="AA290" s="121">
        <v>2</v>
      </c>
      <c r="AB290" s="121" t="s">
        <v>3388</v>
      </c>
      <c r="AC290" s="117" t="e">
        <f>INDEX(Exported!$1:$1048576,MATCH($A290,Exported!$D:$D,0),MATCH(AC$1,Exported!$1:$1,0))</f>
        <v>#N/A</v>
      </c>
    </row>
    <row r="291" spans="1:29" s="111" customFormat="1" ht="14.25" hidden="1" customHeight="1" x14ac:dyDescent="0.25">
      <c r="A291" s="104">
        <v>10017878655</v>
      </c>
      <c r="B291" s="105" t="str">
        <f>INDEX(Exported!$1:$1048576,MATCH($A291,Exported!E:E,0),MATCH(B$1,Exported!$1:$1,0))</f>
        <v>شاپینگ بگ پایپی دسته موزی (کالکی-مات) | 35*25 | بسته یک کیلویی - بی رنگ</v>
      </c>
      <c r="C291" s="106">
        <v>10017890533</v>
      </c>
      <c r="D291" s="107">
        <f>VLOOKUP(C291,PriceRelations!A:D,4,FALSE)</f>
        <v>400000</v>
      </c>
      <c r="E291" s="108">
        <v>1</v>
      </c>
      <c r="F291" s="109"/>
      <c r="G291" s="183">
        <v>1</v>
      </c>
      <c r="H291" s="111" t="s">
        <v>93</v>
      </c>
      <c r="I291" s="110">
        <f t="shared" si="20"/>
        <v>400000</v>
      </c>
      <c r="J291" s="112">
        <v>1</v>
      </c>
      <c r="K291" s="113"/>
      <c r="L291" s="113"/>
      <c r="M291" s="154">
        <v>0.33</v>
      </c>
      <c r="N291" s="148" t="str">
        <f>INDEX(Exported!$1:$1048576,MATCH($A291,Exported!E:E,0),MATCH(N$1,Exported!$1:$1,0))</f>
        <v>545500</v>
      </c>
      <c r="O291" s="114">
        <f t="shared" si="19"/>
        <v>532000</v>
      </c>
      <c r="P291" s="115">
        <f t="shared" si="22"/>
        <v>0.97525206232813932</v>
      </c>
      <c r="Q291" s="116" t="e">
        <f>INDEX(Exported!$1:$1048576,MATCH($A291,Exported!$D:$D,0),MATCH(Q$1,Exported!$1:$1,0))</f>
        <v>#N/A</v>
      </c>
      <c r="R291" s="117" t="e">
        <f>INDEX(Exported!$1:$1048576,MATCH($A291,Exported!$D:$D,0),MATCH(R$1,Exported!$1:$1,0))</f>
        <v>#N/A</v>
      </c>
      <c r="S291" s="117" t="e">
        <f>INDEX(Exported!$1:$1048576,MATCH($A291,Exported!$D:$D,0),MATCH(S$1,Exported!$1:$1,0))</f>
        <v>#N/A</v>
      </c>
      <c r="T291" s="117" t="e">
        <f>INDEX(Exported!$1:$1048576,MATCH($A291,Exported!$D:$D,0),MATCH(T$1,Exported!$1:$1,0))</f>
        <v>#N/A</v>
      </c>
      <c r="U291" s="117" t="e">
        <f>INDEX(Exported!$1:$1048576,MATCH($A291,Exported!$D:$D,0),MATCH(U$1,Exported!$1:$1,0))</f>
        <v>#N/A</v>
      </c>
      <c r="V291" s="117" t="e">
        <f>INDEX(Exported!$1:$1048576,MATCH($A291,Exported!$D:$D,0),MATCH(V$1,Exported!$1:$1,0))</f>
        <v>#N/A</v>
      </c>
      <c r="W291" s="117" t="e">
        <f>INDEX(Exported!$1:$1048576,MATCH($A291,Exported!$D:$D,0),MATCH(W$1,Exported!$1:$1,0))</f>
        <v>#N/A</v>
      </c>
      <c r="X291" s="118"/>
      <c r="Y291" s="119" t="e">
        <f>INDEX(Exported!$1:$1048576,MATCH($A291,Exported!$D:$D,0),MATCH(Y$1,Exported!$1:$1,0))</f>
        <v>#N/A</v>
      </c>
      <c r="Z291" s="120"/>
      <c r="AA291" s="121"/>
      <c r="AB291" s="121" t="s">
        <v>3388</v>
      </c>
      <c r="AC291" s="117" t="e">
        <f>INDEX(Exported!$1:$1048576,MATCH($A291,Exported!$D:$D,0),MATCH(AC$1,Exported!$1:$1,0))</f>
        <v>#N/A</v>
      </c>
    </row>
    <row r="292" spans="1:29" s="111" customFormat="1" ht="14.25" hidden="1" customHeight="1" x14ac:dyDescent="0.25">
      <c r="A292" s="104">
        <v>10017878654</v>
      </c>
      <c r="B292" s="105" t="str">
        <f>INDEX(Exported!$1:$1048576,MATCH($A292,Exported!E:E,0),MATCH(B$1,Exported!$1:$1,0))</f>
        <v>شاپینگ بگ پایپی دسته موزی (کالکی-مات) | 35*25 | بسته یک کیلویی - زرد</v>
      </c>
      <c r="C292" s="106">
        <v>10017890533</v>
      </c>
      <c r="D292" s="107">
        <f>VLOOKUP(C292,PriceRelations!A:D,4,FALSE)</f>
        <v>400000</v>
      </c>
      <c r="E292" s="108">
        <v>1</v>
      </c>
      <c r="F292" s="109"/>
      <c r="G292" s="183">
        <v>1</v>
      </c>
      <c r="H292" s="111" t="s">
        <v>93</v>
      </c>
      <c r="I292" s="110">
        <f t="shared" si="20"/>
        <v>400000</v>
      </c>
      <c r="J292" s="112">
        <v>1</v>
      </c>
      <c r="K292" s="113"/>
      <c r="L292" s="113"/>
      <c r="M292" s="154">
        <v>0.33</v>
      </c>
      <c r="N292" s="148" t="str">
        <f>INDEX(Exported!$1:$1048576,MATCH($A292,Exported!E:E,0),MATCH(N$1,Exported!$1:$1,0))</f>
        <v>545500</v>
      </c>
      <c r="O292" s="114">
        <f t="shared" si="19"/>
        <v>532000</v>
      </c>
      <c r="P292" s="115">
        <f t="shared" si="22"/>
        <v>0.97525206232813932</v>
      </c>
      <c r="Q292" s="116" t="e">
        <f>INDEX(Exported!$1:$1048576,MATCH($A292,Exported!$D:$D,0),MATCH(Q$1,Exported!$1:$1,0))</f>
        <v>#N/A</v>
      </c>
      <c r="R292" s="117" t="e">
        <f>INDEX(Exported!$1:$1048576,MATCH($A292,Exported!$D:$D,0),MATCH(R$1,Exported!$1:$1,0))</f>
        <v>#N/A</v>
      </c>
      <c r="S292" s="117" t="e">
        <f>INDEX(Exported!$1:$1048576,MATCH($A292,Exported!$D:$D,0),MATCH(S$1,Exported!$1:$1,0))</f>
        <v>#N/A</v>
      </c>
      <c r="T292" s="117" t="e">
        <f>INDEX(Exported!$1:$1048576,MATCH($A292,Exported!$D:$D,0),MATCH(T$1,Exported!$1:$1,0))</f>
        <v>#N/A</v>
      </c>
      <c r="U292" s="117" t="e">
        <f>INDEX(Exported!$1:$1048576,MATCH($A292,Exported!$D:$D,0),MATCH(U$1,Exported!$1:$1,0))</f>
        <v>#N/A</v>
      </c>
      <c r="V292" s="117" t="e">
        <f>INDEX(Exported!$1:$1048576,MATCH($A292,Exported!$D:$D,0),MATCH(V$1,Exported!$1:$1,0))</f>
        <v>#N/A</v>
      </c>
      <c r="W292" s="117" t="e">
        <f>INDEX(Exported!$1:$1048576,MATCH($A292,Exported!$D:$D,0),MATCH(W$1,Exported!$1:$1,0))</f>
        <v>#N/A</v>
      </c>
      <c r="X292" s="118"/>
      <c r="Y292" s="119" t="e">
        <f>INDEX(Exported!$1:$1048576,MATCH($A292,Exported!$D:$D,0),MATCH(Y$1,Exported!$1:$1,0))</f>
        <v>#N/A</v>
      </c>
      <c r="Z292" s="120"/>
      <c r="AA292" s="121"/>
      <c r="AB292" s="121" t="s">
        <v>3388</v>
      </c>
      <c r="AC292" s="117" t="e">
        <f>INDEX(Exported!$1:$1048576,MATCH($A292,Exported!$D:$D,0),MATCH(AC$1,Exported!$1:$1,0))</f>
        <v>#N/A</v>
      </c>
    </row>
    <row r="293" spans="1:29" s="111" customFormat="1" ht="14.25" hidden="1" customHeight="1" x14ac:dyDescent="0.25">
      <c r="A293" s="104">
        <v>10017878653</v>
      </c>
      <c r="B293" s="105" t="str">
        <f>INDEX(Exported!$1:$1048576,MATCH($A293,Exported!E:E,0),MATCH(B$1,Exported!$1:$1,0))</f>
        <v>شاپینگ بگ پایپی دسته موزی (کالکی-مات) | 35*25 | بسته یک کیلویی - سبز</v>
      </c>
      <c r="C293" s="106">
        <v>10017890533</v>
      </c>
      <c r="D293" s="107">
        <f>VLOOKUP(C293,PriceRelations!A:D,4,FALSE)</f>
        <v>400000</v>
      </c>
      <c r="E293" s="108">
        <v>1</v>
      </c>
      <c r="F293" s="109"/>
      <c r="G293" s="183">
        <v>1</v>
      </c>
      <c r="H293" s="111" t="s">
        <v>93</v>
      </c>
      <c r="I293" s="110">
        <f t="shared" si="20"/>
        <v>400000</v>
      </c>
      <c r="J293" s="112">
        <v>1</v>
      </c>
      <c r="K293" s="113"/>
      <c r="L293" s="113"/>
      <c r="M293" s="154">
        <v>0.33</v>
      </c>
      <c r="N293" s="148" t="str">
        <f>INDEX(Exported!$1:$1048576,MATCH($A293,Exported!E:E,0),MATCH(N$1,Exported!$1:$1,0))</f>
        <v>545500</v>
      </c>
      <c r="O293" s="114">
        <f t="shared" si="19"/>
        <v>532000</v>
      </c>
      <c r="P293" s="115">
        <f t="shared" si="22"/>
        <v>0.97525206232813932</v>
      </c>
      <c r="Q293" s="116" t="e">
        <f>INDEX(Exported!$1:$1048576,MATCH($A293,Exported!$D:$D,0),MATCH(Q$1,Exported!$1:$1,0))</f>
        <v>#N/A</v>
      </c>
      <c r="R293" s="117" t="e">
        <f>INDEX(Exported!$1:$1048576,MATCH($A293,Exported!$D:$D,0),MATCH(R$1,Exported!$1:$1,0))</f>
        <v>#N/A</v>
      </c>
      <c r="S293" s="117" t="e">
        <f>INDEX(Exported!$1:$1048576,MATCH($A293,Exported!$D:$D,0),MATCH(S$1,Exported!$1:$1,0))</f>
        <v>#N/A</v>
      </c>
      <c r="T293" s="117" t="e">
        <f>INDEX(Exported!$1:$1048576,MATCH($A293,Exported!$D:$D,0),MATCH(T$1,Exported!$1:$1,0))</f>
        <v>#N/A</v>
      </c>
      <c r="U293" s="117" t="e">
        <f>INDEX(Exported!$1:$1048576,MATCH($A293,Exported!$D:$D,0),MATCH(U$1,Exported!$1:$1,0))</f>
        <v>#N/A</v>
      </c>
      <c r="V293" s="117" t="e">
        <f>INDEX(Exported!$1:$1048576,MATCH($A293,Exported!$D:$D,0),MATCH(V$1,Exported!$1:$1,0))</f>
        <v>#N/A</v>
      </c>
      <c r="W293" s="117" t="e">
        <f>INDEX(Exported!$1:$1048576,MATCH($A293,Exported!$D:$D,0),MATCH(W$1,Exported!$1:$1,0))</f>
        <v>#N/A</v>
      </c>
      <c r="X293" s="118"/>
      <c r="Y293" s="119" t="e">
        <f>INDEX(Exported!$1:$1048576,MATCH($A293,Exported!$D:$D,0),MATCH(Y$1,Exported!$1:$1,0))</f>
        <v>#N/A</v>
      </c>
      <c r="Z293" s="120"/>
      <c r="AA293" s="121"/>
      <c r="AB293" s="121" t="s">
        <v>3388</v>
      </c>
      <c r="AC293" s="117" t="e">
        <f>INDEX(Exported!$1:$1048576,MATCH($A293,Exported!$D:$D,0),MATCH(AC$1,Exported!$1:$1,0))</f>
        <v>#N/A</v>
      </c>
    </row>
    <row r="294" spans="1:29" s="111" customFormat="1" ht="14.25" hidden="1" customHeight="1" x14ac:dyDescent="0.25">
      <c r="A294" s="104">
        <v>10017878652</v>
      </c>
      <c r="B294" s="105" t="str">
        <f>INDEX(Exported!$1:$1048576,MATCH($A294,Exported!E:E,0),MATCH(B$1,Exported!$1:$1,0))</f>
        <v>شاپینگ بگ پایپی دسته موزی (کالکی-مات) | 35*25 | بسته یک کیلویی - قرمز</v>
      </c>
      <c r="C294" s="106">
        <v>10017890533</v>
      </c>
      <c r="D294" s="107">
        <f>VLOOKUP(C294,PriceRelations!A:D,4,FALSE)</f>
        <v>400000</v>
      </c>
      <c r="E294" s="108">
        <v>1</v>
      </c>
      <c r="F294" s="109"/>
      <c r="G294" s="183">
        <v>1</v>
      </c>
      <c r="H294" s="111" t="s">
        <v>93</v>
      </c>
      <c r="I294" s="110">
        <f t="shared" si="20"/>
        <v>400000</v>
      </c>
      <c r="J294" s="112">
        <v>1</v>
      </c>
      <c r="K294" s="113"/>
      <c r="L294" s="113"/>
      <c r="M294" s="154">
        <v>0.33</v>
      </c>
      <c r="N294" s="148" t="str">
        <f>INDEX(Exported!$1:$1048576,MATCH($A294,Exported!E:E,0),MATCH(N$1,Exported!$1:$1,0))</f>
        <v>545500</v>
      </c>
      <c r="O294" s="114">
        <f t="shared" si="19"/>
        <v>532000</v>
      </c>
      <c r="P294" s="115">
        <f t="shared" si="22"/>
        <v>0.97525206232813932</v>
      </c>
      <c r="Q294" s="116" t="e">
        <f>INDEX(Exported!$1:$1048576,MATCH($A294,Exported!$D:$D,0),MATCH(Q$1,Exported!$1:$1,0))</f>
        <v>#N/A</v>
      </c>
      <c r="R294" s="117" t="e">
        <f>INDEX(Exported!$1:$1048576,MATCH($A294,Exported!$D:$D,0),MATCH(R$1,Exported!$1:$1,0))</f>
        <v>#N/A</v>
      </c>
      <c r="S294" s="117" t="e">
        <f>INDEX(Exported!$1:$1048576,MATCH($A294,Exported!$D:$D,0),MATCH(S$1,Exported!$1:$1,0))</f>
        <v>#N/A</v>
      </c>
      <c r="T294" s="117" t="e">
        <f>INDEX(Exported!$1:$1048576,MATCH($A294,Exported!$D:$D,0),MATCH(T$1,Exported!$1:$1,0))</f>
        <v>#N/A</v>
      </c>
      <c r="U294" s="117" t="e">
        <f>INDEX(Exported!$1:$1048576,MATCH($A294,Exported!$D:$D,0),MATCH(U$1,Exported!$1:$1,0))</f>
        <v>#N/A</v>
      </c>
      <c r="V294" s="117" t="e">
        <f>INDEX(Exported!$1:$1048576,MATCH($A294,Exported!$D:$D,0),MATCH(V$1,Exported!$1:$1,0))</f>
        <v>#N/A</v>
      </c>
      <c r="W294" s="117" t="e">
        <f>INDEX(Exported!$1:$1048576,MATCH($A294,Exported!$D:$D,0),MATCH(W$1,Exported!$1:$1,0))</f>
        <v>#N/A</v>
      </c>
      <c r="X294" s="118"/>
      <c r="Y294" s="119" t="e">
        <f>INDEX(Exported!$1:$1048576,MATCH($A294,Exported!$D:$D,0),MATCH(Y$1,Exported!$1:$1,0))</f>
        <v>#N/A</v>
      </c>
      <c r="Z294" s="120"/>
      <c r="AA294" s="121"/>
      <c r="AB294" s="121" t="s">
        <v>3388</v>
      </c>
      <c r="AC294" s="117" t="e">
        <f>INDEX(Exported!$1:$1048576,MATCH($A294,Exported!$D:$D,0),MATCH(AC$1,Exported!$1:$1,0))</f>
        <v>#N/A</v>
      </c>
    </row>
    <row r="295" spans="1:29" s="111" customFormat="1" ht="14.25" hidden="1" customHeight="1" x14ac:dyDescent="0.25">
      <c r="A295" s="104">
        <v>10017878651</v>
      </c>
      <c r="B295" s="105" t="str">
        <f>INDEX(Exported!$1:$1048576,MATCH($A295,Exported!E:E,0),MATCH(B$1,Exported!$1:$1,0))</f>
        <v>شاپینگ بگ پایپی دسته موزی (کالکی-مات) | 35*25 | بسته یک کیلویی - مشکی</v>
      </c>
      <c r="C295" s="106">
        <v>10017890533</v>
      </c>
      <c r="D295" s="107">
        <f>VLOOKUP(C295,PriceRelations!A:D,4,FALSE)</f>
        <v>400000</v>
      </c>
      <c r="E295" s="108">
        <v>1</v>
      </c>
      <c r="F295" s="109"/>
      <c r="G295" s="183">
        <v>1</v>
      </c>
      <c r="H295" s="111" t="s">
        <v>93</v>
      </c>
      <c r="I295" s="110">
        <f t="shared" si="20"/>
        <v>400000</v>
      </c>
      <c r="J295" s="112">
        <v>1</v>
      </c>
      <c r="K295" s="113"/>
      <c r="L295" s="113"/>
      <c r="M295" s="154">
        <v>0.33</v>
      </c>
      <c r="N295" s="148" t="str">
        <f>INDEX(Exported!$1:$1048576,MATCH($A295,Exported!E:E,0),MATCH(N$1,Exported!$1:$1,0))</f>
        <v>545500</v>
      </c>
      <c r="O295" s="114">
        <f t="shared" si="19"/>
        <v>532000</v>
      </c>
      <c r="P295" s="115">
        <f t="shared" si="22"/>
        <v>0.97525206232813932</v>
      </c>
      <c r="Q295" s="116" t="e">
        <f>INDEX(Exported!$1:$1048576,MATCH($A295,Exported!$D:$D,0),MATCH(Q$1,Exported!$1:$1,0))</f>
        <v>#N/A</v>
      </c>
      <c r="R295" s="117" t="e">
        <f>INDEX(Exported!$1:$1048576,MATCH($A295,Exported!$D:$D,0),MATCH(R$1,Exported!$1:$1,0))</f>
        <v>#N/A</v>
      </c>
      <c r="S295" s="117" t="e">
        <f>INDEX(Exported!$1:$1048576,MATCH($A295,Exported!$D:$D,0),MATCH(S$1,Exported!$1:$1,0))</f>
        <v>#N/A</v>
      </c>
      <c r="T295" s="117" t="e">
        <f>INDEX(Exported!$1:$1048576,MATCH($A295,Exported!$D:$D,0),MATCH(T$1,Exported!$1:$1,0))</f>
        <v>#N/A</v>
      </c>
      <c r="U295" s="117" t="e">
        <f>INDEX(Exported!$1:$1048576,MATCH($A295,Exported!$D:$D,0),MATCH(U$1,Exported!$1:$1,0))</f>
        <v>#N/A</v>
      </c>
      <c r="V295" s="117" t="e">
        <f>INDEX(Exported!$1:$1048576,MATCH($A295,Exported!$D:$D,0),MATCH(V$1,Exported!$1:$1,0))</f>
        <v>#N/A</v>
      </c>
      <c r="W295" s="117" t="e">
        <f>INDEX(Exported!$1:$1048576,MATCH($A295,Exported!$D:$D,0),MATCH(W$1,Exported!$1:$1,0))</f>
        <v>#N/A</v>
      </c>
      <c r="X295" s="118"/>
      <c r="Y295" s="119" t="e">
        <f>INDEX(Exported!$1:$1048576,MATCH($A295,Exported!$D:$D,0),MATCH(Y$1,Exported!$1:$1,0))</f>
        <v>#N/A</v>
      </c>
      <c r="Z295" s="120"/>
      <c r="AA295" s="121"/>
      <c r="AB295" s="121" t="s">
        <v>3388</v>
      </c>
      <c r="AC295" s="117" t="e">
        <f>INDEX(Exported!$1:$1048576,MATCH($A295,Exported!$D:$D,0),MATCH(AC$1,Exported!$1:$1,0))</f>
        <v>#N/A</v>
      </c>
    </row>
    <row r="296" spans="1:29" s="111" customFormat="1" ht="14.25" hidden="1" customHeight="1" x14ac:dyDescent="0.25">
      <c r="A296" s="104">
        <v>10017878656</v>
      </c>
      <c r="B296" s="105" t="str">
        <f>INDEX(Exported!$1:$1048576,MATCH($A296,Exported!E:E,0),MATCH(B$1,Exported!$1:$1,0))</f>
        <v>شاپینگ بگ پایپی دسته موزی (کالکی-مات) | 35*25 | بسته یک کیلویی - نارنجی</v>
      </c>
      <c r="C296" s="106">
        <v>10017890533</v>
      </c>
      <c r="D296" s="107">
        <f>VLOOKUP(C296,PriceRelations!A:D,4,FALSE)</f>
        <v>400000</v>
      </c>
      <c r="E296" s="108">
        <v>1</v>
      </c>
      <c r="F296" s="109"/>
      <c r="G296" s="183">
        <v>1</v>
      </c>
      <c r="H296" s="111" t="s">
        <v>93</v>
      </c>
      <c r="I296" s="110">
        <f t="shared" si="20"/>
        <v>400000</v>
      </c>
      <c r="J296" s="112">
        <v>1</v>
      </c>
      <c r="K296" s="113"/>
      <c r="L296" s="113"/>
      <c r="M296" s="154">
        <v>0.33</v>
      </c>
      <c r="N296" s="148" t="str">
        <f>INDEX(Exported!$1:$1048576,MATCH($A296,Exported!E:E,0),MATCH(N$1,Exported!$1:$1,0))</f>
        <v>545500</v>
      </c>
      <c r="O296" s="114">
        <f t="shared" si="19"/>
        <v>532000</v>
      </c>
      <c r="P296" s="115">
        <f t="shared" si="22"/>
        <v>0.97525206232813932</v>
      </c>
      <c r="Q296" s="116" t="e">
        <f>INDEX(Exported!$1:$1048576,MATCH($A296,Exported!$D:$D,0),MATCH(Q$1,Exported!$1:$1,0))</f>
        <v>#N/A</v>
      </c>
      <c r="R296" s="117" t="e">
        <f>INDEX(Exported!$1:$1048576,MATCH($A296,Exported!$D:$D,0),MATCH(R$1,Exported!$1:$1,0))</f>
        <v>#N/A</v>
      </c>
      <c r="S296" s="117" t="e">
        <f>INDEX(Exported!$1:$1048576,MATCH($A296,Exported!$D:$D,0),MATCH(S$1,Exported!$1:$1,0))</f>
        <v>#N/A</v>
      </c>
      <c r="T296" s="117" t="e">
        <f>INDEX(Exported!$1:$1048576,MATCH($A296,Exported!$D:$D,0),MATCH(T$1,Exported!$1:$1,0))</f>
        <v>#N/A</v>
      </c>
      <c r="U296" s="117" t="e">
        <f>INDEX(Exported!$1:$1048576,MATCH($A296,Exported!$D:$D,0),MATCH(U$1,Exported!$1:$1,0))</f>
        <v>#N/A</v>
      </c>
      <c r="V296" s="117" t="e">
        <f>INDEX(Exported!$1:$1048576,MATCH($A296,Exported!$D:$D,0),MATCH(V$1,Exported!$1:$1,0))</f>
        <v>#N/A</v>
      </c>
      <c r="W296" s="117" t="e">
        <f>INDEX(Exported!$1:$1048576,MATCH($A296,Exported!$D:$D,0),MATCH(W$1,Exported!$1:$1,0))</f>
        <v>#N/A</v>
      </c>
      <c r="X296" s="118"/>
      <c r="Y296" s="119" t="e">
        <f>INDEX(Exported!$1:$1048576,MATCH($A296,Exported!$D:$D,0),MATCH(Y$1,Exported!$1:$1,0))</f>
        <v>#N/A</v>
      </c>
      <c r="Z296" s="120"/>
      <c r="AA296" s="121"/>
      <c r="AB296" s="121" t="s">
        <v>3388</v>
      </c>
      <c r="AC296" s="117" t="e">
        <f>INDEX(Exported!$1:$1048576,MATCH($A296,Exported!$D:$D,0),MATCH(AC$1,Exported!$1:$1,0))</f>
        <v>#N/A</v>
      </c>
    </row>
    <row r="297" spans="1:29" s="111" customFormat="1" ht="14.25" hidden="1" customHeight="1" x14ac:dyDescent="0.25">
      <c r="A297" s="104">
        <v>10017878658</v>
      </c>
      <c r="B297" s="105" t="str">
        <f>INDEX(Exported!$1:$1048576,MATCH($A297,Exported!E:E,0),MATCH(B$1,Exported!$1:$1,0))</f>
        <v>شاپینگ بگ پایپی دسته موزی (کالکی-مات) | 40*30 | بسته یک کیلویی</v>
      </c>
      <c r="C297" s="106">
        <v>10017890533</v>
      </c>
      <c r="D297" s="107">
        <f>VLOOKUP(C297,PriceRelations!A:D,4,FALSE)</f>
        <v>400000</v>
      </c>
      <c r="E297" s="108">
        <v>1</v>
      </c>
      <c r="F297" s="109"/>
      <c r="G297" s="183">
        <v>1</v>
      </c>
      <c r="H297" s="111" t="s">
        <v>93</v>
      </c>
      <c r="I297" s="110">
        <f t="shared" si="20"/>
        <v>400000</v>
      </c>
      <c r="J297" s="112">
        <v>1</v>
      </c>
      <c r="K297" s="113"/>
      <c r="L297" s="113"/>
      <c r="M297" s="154">
        <v>0.33</v>
      </c>
      <c r="N297" s="148" t="str">
        <f>INDEX(Exported!$1:$1048576,MATCH($A297,Exported!E:E,0),MATCH(N$1,Exported!$1:$1,0))</f>
        <v>545500</v>
      </c>
      <c r="O297" s="114">
        <f t="shared" si="19"/>
        <v>532000</v>
      </c>
      <c r="P297" s="115">
        <f t="shared" si="22"/>
        <v>0.97525206232813932</v>
      </c>
      <c r="Q297" s="116" t="e">
        <f>INDEX(Exported!$1:$1048576,MATCH($A297,Exported!$D:$D,0),MATCH(Q$1,Exported!$1:$1,0))</f>
        <v>#N/A</v>
      </c>
      <c r="R297" s="117" t="e">
        <f>INDEX(Exported!$1:$1048576,MATCH($A297,Exported!$D:$D,0),MATCH(R$1,Exported!$1:$1,0))</f>
        <v>#N/A</v>
      </c>
      <c r="S297" s="117" t="e">
        <f>INDEX(Exported!$1:$1048576,MATCH($A297,Exported!$D:$D,0),MATCH(S$1,Exported!$1:$1,0))</f>
        <v>#N/A</v>
      </c>
      <c r="T297" s="117" t="e">
        <f>INDEX(Exported!$1:$1048576,MATCH($A297,Exported!$D:$D,0),MATCH(T$1,Exported!$1:$1,0))</f>
        <v>#N/A</v>
      </c>
      <c r="U297" s="117" t="e">
        <f>INDEX(Exported!$1:$1048576,MATCH($A297,Exported!$D:$D,0),MATCH(U$1,Exported!$1:$1,0))</f>
        <v>#N/A</v>
      </c>
      <c r="V297" s="117" t="e">
        <f>INDEX(Exported!$1:$1048576,MATCH($A297,Exported!$D:$D,0),MATCH(V$1,Exported!$1:$1,0))</f>
        <v>#N/A</v>
      </c>
      <c r="W297" s="117" t="e">
        <f>INDEX(Exported!$1:$1048576,MATCH($A297,Exported!$D:$D,0),MATCH(W$1,Exported!$1:$1,0))</f>
        <v>#N/A</v>
      </c>
      <c r="X297" s="118"/>
      <c r="Y297" s="119" t="e">
        <f>INDEX(Exported!$1:$1048576,MATCH($A297,Exported!$D:$D,0),MATCH(Y$1,Exported!$1:$1,0))</f>
        <v>#N/A</v>
      </c>
      <c r="Z297" s="120"/>
      <c r="AA297" s="121">
        <v>3</v>
      </c>
      <c r="AB297" s="121" t="s">
        <v>3388</v>
      </c>
      <c r="AC297" s="117" t="e">
        <f>INDEX(Exported!$1:$1048576,MATCH($A297,Exported!$D:$D,0),MATCH(AC$1,Exported!$1:$1,0))</f>
        <v>#N/A</v>
      </c>
    </row>
    <row r="298" spans="1:29" s="111" customFormat="1" ht="14.25" hidden="1" customHeight="1" x14ac:dyDescent="0.25">
      <c r="A298" s="104">
        <v>10017878663</v>
      </c>
      <c r="B298" s="105" t="str">
        <f>INDEX(Exported!$1:$1048576,MATCH($A298,Exported!E:E,0),MATCH(B$1,Exported!$1:$1,0))</f>
        <v>شاپینگ بگ پایپی دسته موزی (کالکی-مات) | 40*30 | بسته یک کیلویی - بی رنگ</v>
      </c>
      <c r="C298" s="106">
        <v>10017890533</v>
      </c>
      <c r="D298" s="107">
        <f>VLOOKUP(C298,PriceRelations!A:D,4,FALSE)</f>
        <v>400000</v>
      </c>
      <c r="E298" s="108">
        <v>1</v>
      </c>
      <c r="F298" s="109"/>
      <c r="G298" s="183">
        <v>1</v>
      </c>
      <c r="H298" s="111" t="s">
        <v>93</v>
      </c>
      <c r="I298" s="110">
        <f t="shared" si="20"/>
        <v>400000</v>
      </c>
      <c r="J298" s="112">
        <v>1</v>
      </c>
      <c r="K298" s="113"/>
      <c r="L298" s="113"/>
      <c r="M298" s="154">
        <v>0.33</v>
      </c>
      <c r="N298" s="148" t="str">
        <f>INDEX(Exported!$1:$1048576,MATCH($A298,Exported!E:E,0),MATCH(N$1,Exported!$1:$1,0))</f>
        <v>545500</v>
      </c>
      <c r="O298" s="114">
        <f t="shared" si="19"/>
        <v>532000</v>
      </c>
      <c r="P298" s="115">
        <f t="shared" si="22"/>
        <v>0.97525206232813932</v>
      </c>
      <c r="Q298" s="116" t="e">
        <f>INDEX(Exported!$1:$1048576,MATCH($A298,Exported!$D:$D,0),MATCH(Q$1,Exported!$1:$1,0))</f>
        <v>#N/A</v>
      </c>
      <c r="R298" s="117" t="e">
        <f>INDEX(Exported!$1:$1048576,MATCH($A298,Exported!$D:$D,0),MATCH(R$1,Exported!$1:$1,0))</f>
        <v>#N/A</v>
      </c>
      <c r="S298" s="117" t="e">
        <f>INDEX(Exported!$1:$1048576,MATCH($A298,Exported!$D:$D,0),MATCH(S$1,Exported!$1:$1,0))</f>
        <v>#N/A</v>
      </c>
      <c r="T298" s="117" t="e">
        <f>INDEX(Exported!$1:$1048576,MATCH($A298,Exported!$D:$D,0),MATCH(T$1,Exported!$1:$1,0))</f>
        <v>#N/A</v>
      </c>
      <c r="U298" s="117" t="e">
        <f>INDEX(Exported!$1:$1048576,MATCH($A298,Exported!$D:$D,0),MATCH(U$1,Exported!$1:$1,0))</f>
        <v>#N/A</v>
      </c>
      <c r="V298" s="117" t="e">
        <f>INDEX(Exported!$1:$1048576,MATCH($A298,Exported!$D:$D,0),MATCH(V$1,Exported!$1:$1,0))</f>
        <v>#N/A</v>
      </c>
      <c r="W298" s="117" t="e">
        <f>INDEX(Exported!$1:$1048576,MATCH($A298,Exported!$D:$D,0),MATCH(W$1,Exported!$1:$1,0))</f>
        <v>#N/A</v>
      </c>
      <c r="X298" s="118"/>
      <c r="Y298" s="119" t="e">
        <f>INDEX(Exported!$1:$1048576,MATCH($A298,Exported!$D:$D,0),MATCH(Y$1,Exported!$1:$1,0))</f>
        <v>#N/A</v>
      </c>
      <c r="Z298" s="120"/>
      <c r="AA298" s="121"/>
      <c r="AB298" s="121" t="s">
        <v>3388</v>
      </c>
      <c r="AC298" s="117" t="e">
        <f>INDEX(Exported!$1:$1048576,MATCH($A298,Exported!$D:$D,0),MATCH(AC$1,Exported!$1:$1,0))</f>
        <v>#N/A</v>
      </c>
    </row>
    <row r="299" spans="1:29" s="111" customFormat="1" ht="14.25" hidden="1" customHeight="1" x14ac:dyDescent="0.25">
      <c r="A299" s="104">
        <v>10017878662</v>
      </c>
      <c r="B299" s="105" t="str">
        <f>INDEX(Exported!$1:$1048576,MATCH($A299,Exported!E:E,0),MATCH(B$1,Exported!$1:$1,0))</f>
        <v>شاپینگ بگ پایپی دسته موزی (کالکی-مات) | 40*30 | بسته یک کیلویی - زرد</v>
      </c>
      <c r="C299" s="106">
        <v>10017890533</v>
      </c>
      <c r="D299" s="107">
        <f>VLOOKUP(C299,PriceRelations!A:D,4,FALSE)</f>
        <v>400000</v>
      </c>
      <c r="E299" s="108">
        <v>1</v>
      </c>
      <c r="F299" s="109"/>
      <c r="G299" s="183">
        <v>1</v>
      </c>
      <c r="H299" s="111" t="s">
        <v>93</v>
      </c>
      <c r="I299" s="110">
        <f t="shared" si="20"/>
        <v>400000</v>
      </c>
      <c r="J299" s="112">
        <v>1</v>
      </c>
      <c r="K299" s="113"/>
      <c r="L299" s="113"/>
      <c r="M299" s="154">
        <v>0.33</v>
      </c>
      <c r="N299" s="148" t="str">
        <f>INDEX(Exported!$1:$1048576,MATCH($A299,Exported!E:E,0),MATCH(N$1,Exported!$1:$1,0))</f>
        <v>545500</v>
      </c>
      <c r="O299" s="114">
        <f t="shared" si="19"/>
        <v>532000</v>
      </c>
      <c r="P299" s="115">
        <f t="shared" si="22"/>
        <v>0.97525206232813932</v>
      </c>
      <c r="Q299" s="116" t="e">
        <f>INDEX(Exported!$1:$1048576,MATCH($A299,Exported!$D:$D,0),MATCH(Q$1,Exported!$1:$1,0))</f>
        <v>#N/A</v>
      </c>
      <c r="R299" s="117" t="e">
        <f>INDEX(Exported!$1:$1048576,MATCH($A299,Exported!$D:$D,0),MATCH(R$1,Exported!$1:$1,0))</f>
        <v>#N/A</v>
      </c>
      <c r="S299" s="117" t="e">
        <f>INDEX(Exported!$1:$1048576,MATCH($A299,Exported!$D:$D,0),MATCH(S$1,Exported!$1:$1,0))</f>
        <v>#N/A</v>
      </c>
      <c r="T299" s="117" t="e">
        <f>INDEX(Exported!$1:$1048576,MATCH($A299,Exported!$D:$D,0),MATCH(T$1,Exported!$1:$1,0))</f>
        <v>#N/A</v>
      </c>
      <c r="U299" s="117" t="e">
        <f>INDEX(Exported!$1:$1048576,MATCH($A299,Exported!$D:$D,0),MATCH(U$1,Exported!$1:$1,0))</f>
        <v>#N/A</v>
      </c>
      <c r="V299" s="117" t="e">
        <f>INDEX(Exported!$1:$1048576,MATCH($A299,Exported!$D:$D,0),MATCH(V$1,Exported!$1:$1,0))</f>
        <v>#N/A</v>
      </c>
      <c r="W299" s="117" t="e">
        <f>INDEX(Exported!$1:$1048576,MATCH($A299,Exported!$D:$D,0),MATCH(W$1,Exported!$1:$1,0))</f>
        <v>#N/A</v>
      </c>
      <c r="X299" s="118"/>
      <c r="Y299" s="119" t="e">
        <f>INDEX(Exported!$1:$1048576,MATCH($A299,Exported!$D:$D,0),MATCH(Y$1,Exported!$1:$1,0))</f>
        <v>#N/A</v>
      </c>
      <c r="Z299" s="120"/>
      <c r="AA299" s="121"/>
      <c r="AB299" s="121" t="s">
        <v>3388</v>
      </c>
      <c r="AC299" s="117" t="e">
        <f>INDEX(Exported!$1:$1048576,MATCH($A299,Exported!$D:$D,0),MATCH(AC$1,Exported!$1:$1,0))</f>
        <v>#N/A</v>
      </c>
    </row>
    <row r="300" spans="1:29" s="111" customFormat="1" ht="14.25" hidden="1" customHeight="1" x14ac:dyDescent="0.25">
      <c r="A300" s="104">
        <v>10017878661</v>
      </c>
      <c r="B300" s="105" t="str">
        <f>INDEX(Exported!$1:$1048576,MATCH($A300,Exported!E:E,0),MATCH(B$1,Exported!$1:$1,0))</f>
        <v>شاپینگ بگ پایپی دسته موزی (کالکی-مات) | 40*30 | بسته یک کیلویی - سبز</v>
      </c>
      <c r="C300" s="106">
        <v>10017890533</v>
      </c>
      <c r="D300" s="107">
        <f>VLOOKUP(C300,PriceRelations!A:D,4,FALSE)</f>
        <v>400000</v>
      </c>
      <c r="E300" s="108">
        <v>1</v>
      </c>
      <c r="F300" s="109"/>
      <c r="G300" s="183">
        <v>1</v>
      </c>
      <c r="H300" s="111" t="s">
        <v>93</v>
      </c>
      <c r="I300" s="110">
        <f t="shared" si="20"/>
        <v>400000</v>
      </c>
      <c r="J300" s="112">
        <v>1</v>
      </c>
      <c r="K300" s="113"/>
      <c r="L300" s="113"/>
      <c r="M300" s="154">
        <v>0.33</v>
      </c>
      <c r="N300" s="148" t="str">
        <f>INDEX(Exported!$1:$1048576,MATCH($A300,Exported!E:E,0),MATCH(N$1,Exported!$1:$1,0))</f>
        <v>545500</v>
      </c>
      <c r="O300" s="114">
        <f t="shared" si="19"/>
        <v>532000</v>
      </c>
      <c r="P300" s="115">
        <f t="shared" si="22"/>
        <v>0.97525206232813932</v>
      </c>
      <c r="Q300" s="116" t="e">
        <f>INDEX(Exported!$1:$1048576,MATCH($A300,Exported!$D:$D,0),MATCH(Q$1,Exported!$1:$1,0))</f>
        <v>#N/A</v>
      </c>
      <c r="R300" s="117" t="e">
        <f>INDEX(Exported!$1:$1048576,MATCH($A300,Exported!$D:$D,0),MATCH(R$1,Exported!$1:$1,0))</f>
        <v>#N/A</v>
      </c>
      <c r="S300" s="117" t="e">
        <f>INDEX(Exported!$1:$1048576,MATCH($A300,Exported!$D:$D,0),MATCH(S$1,Exported!$1:$1,0))</f>
        <v>#N/A</v>
      </c>
      <c r="T300" s="117" t="e">
        <f>INDEX(Exported!$1:$1048576,MATCH($A300,Exported!$D:$D,0),MATCH(T$1,Exported!$1:$1,0))</f>
        <v>#N/A</v>
      </c>
      <c r="U300" s="117" t="e">
        <f>INDEX(Exported!$1:$1048576,MATCH($A300,Exported!$D:$D,0),MATCH(U$1,Exported!$1:$1,0))</f>
        <v>#N/A</v>
      </c>
      <c r="V300" s="117" t="e">
        <f>INDEX(Exported!$1:$1048576,MATCH($A300,Exported!$D:$D,0),MATCH(V$1,Exported!$1:$1,0))</f>
        <v>#N/A</v>
      </c>
      <c r="W300" s="117" t="e">
        <f>INDEX(Exported!$1:$1048576,MATCH($A300,Exported!$D:$D,0),MATCH(W$1,Exported!$1:$1,0))</f>
        <v>#N/A</v>
      </c>
      <c r="X300" s="118"/>
      <c r="Y300" s="119" t="e">
        <f>INDEX(Exported!$1:$1048576,MATCH($A300,Exported!$D:$D,0),MATCH(Y$1,Exported!$1:$1,0))</f>
        <v>#N/A</v>
      </c>
      <c r="Z300" s="120"/>
      <c r="AA300" s="121"/>
      <c r="AB300" s="121" t="s">
        <v>3388</v>
      </c>
      <c r="AC300" s="117" t="e">
        <f>INDEX(Exported!$1:$1048576,MATCH($A300,Exported!$D:$D,0),MATCH(AC$1,Exported!$1:$1,0))</f>
        <v>#N/A</v>
      </c>
    </row>
    <row r="301" spans="1:29" s="111" customFormat="1" ht="14.25" hidden="1" customHeight="1" x14ac:dyDescent="0.25">
      <c r="A301" s="104">
        <v>10017878660</v>
      </c>
      <c r="B301" s="105" t="str">
        <f>INDEX(Exported!$1:$1048576,MATCH($A301,Exported!E:E,0),MATCH(B$1,Exported!$1:$1,0))</f>
        <v>شاپینگ بگ پایپی دسته موزی (کالکی-مات) | 40*30 | بسته یک کیلویی - قرمز</v>
      </c>
      <c r="C301" s="106">
        <v>10017890533</v>
      </c>
      <c r="D301" s="107">
        <f>VLOOKUP(C301,PriceRelations!A:D,4,FALSE)</f>
        <v>400000</v>
      </c>
      <c r="E301" s="108">
        <v>1</v>
      </c>
      <c r="F301" s="109"/>
      <c r="G301" s="183">
        <v>1</v>
      </c>
      <c r="H301" s="111" t="s">
        <v>93</v>
      </c>
      <c r="I301" s="110">
        <f t="shared" si="20"/>
        <v>400000</v>
      </c>
      <c r="J301" s="112">
        <v>1</v>
      </c>
      <c r="K301" s="113"/>
      <c r="L301" s="113"/>
      <c r="M301" s="154">
        <v>0.33</v>
      </c>
      <c r="N301" s="148" t="str">
        <f>INDEX(Exported!$1:$1048576,MATCH($A301,Exported!E:E,0),MATCH(N$1,Exported!$1:$1,0))</f>
        <v>545500</v>
      </c>
      <c r="O301" s="114">
        <f t="shared" si="19"/>
        <v>532000</v>
      </c>
      <c r="P301" s="115">
        <f t="shared" si="22"/>
        <v>0.97525206232813932</v>
      </c>
      <c r="Q301" s="116" t="e">
        <f>INDEX(Exported!$1:$1048576,MATCH($A301,Exported!$D:$D,0),MATCH(Q$1,Exported!$1:$1,0))</f>
        <v>#N/A</v>
      </c>
      <c r="R301" s="117" t="e">
        <f>INDEX(Exported!$1:$1048576,MATCH($A301,Exported!$D:$D,0),MATCH(R$1,Exported!$1:$1,0))</f>
        <v>#N/A</v>
      </c>
      <c r="S301" s="117" t="e">
        <f>INDEX(Exported!$1:$1048576,MATCH($A301,Exported!$D:$D,0),MATCH(S$1,Exported!$1:$1,0))</f>
        <v>#N/A</v>
      </c>
      <c r="T301" s="117" t="e">
        <f>INDEX(Exported!$1:$1048576,MATCH($A301,Exported!$D:$D,0),MATCH(T$1,Exported!$1:$1,0))</f>
        <v>#N/A</v>
      </c>
      <c r="U301" s="117" t="e">
        <f>INDEX(Exported!$1:$1048576,MATCH($A301,Exported!$D:$D,0),MATCH(U$1,Exported!$1:$1,0))</f>
        <v>#N/A</v>
      </c>
      <c r="V301" s="117" t="e">
        <f>INDEX(Exported!$1:$1048576,MATCH($A301,Exported!$D:$D,0),MATCH(V$1,Exported!$1:$1,0))</f>
        <v>#N/A</v>
      </c>
      <c r="W301" s="117" t="e">
        <f>INDEX(Exported!$1:$1048576,MATCH($A301,Exported!$D:$D,0),MATCH(W$1,Exported!$1:$1,0))</f>
        <v>#N/A</v>
      </c>
      <c r="X301" s="118"/>
      <c r="Y301" s="119" t="e">
        <f>INDEX(Exported!$1:$1048576,MATCH($A301,Exported!$D:$D,0),MATCH(Y$1,Exported!$1:$1,0))</f>
        <v>#N/A</v>
      </c>
      <c r="Z301" s="120"/>
      <c r="AA301" s="121"/>
      <c r="AB301" s="121" t="s">
        <v>3388</v>
      </c>
      <c r="AC301" s="117" t="e">
        <f>INDEX(Exported!$1:$1048576,MATCH($A301,Exported!$D:$D,0),MATCH(AC$1,Exported!$1:$1,0))</f>
        <v>#N/A</v>
      </c>
    </row>
    <row r="302" spans="1:29" s="111" customFormat="1" ht="14.25" hidden="1" customHeight="1" x14ac:dyDescent="0.25">
      <c r="A302" s="104">
        <v>10017878659</v>
      </c>
      <c r="B302" s="105" t="str">
        <f>INDEX(Exported!$1:$1048576,MATCH($A302,Exported!E:E,0),MATCH(B$1,Exported!$1:$1,0))</f>
        <v>شاپینگ بگ پایپی دسته موزی (کالکی-مات) | 40*30 | بسته یک کیلویی - مشکی</v>
      </c>
      <c r="C302" s="106">
        <v>10017890533</v>
      </c>
      <c r="D302" s="107">
        <f>VLOOKUP(C302,PriceRelations!A:D,4,FALSE)</f>
        <v>400000</v>
      </c>
      <c r="E302" s="108">
        <v>1</v>
      </c>
      <c r="F302" s="109"/>
      <c r="G302" s="183">
        <v>1</v>
      </c>
      <c r="H302" s="111" t="s">
        <v>93</v>
      </c>
      <c r="I302" s="110">
        <f t="shared" si="20"/>
        <v>400000</v>
      </c>
      <c r="J302" s="112">
        <v>1</v>
      </c>
      <c r="K302" s="113"/>
      <c r="L302" s="113"/>
      <c r="M302" s="154">
        <v>0.33</v>
      </c>
      <c r="N302" s="148" t="str">
        <f>INDEX(Exported!$1:$1048576,MATCH($A302,Exported!E:E,0),MATCH(N$1,Exported!$1:$1,0))</f>
        <v>545500</v>
      </c>
      <c r="O302" s="114">
        <f t="shared" si="19"/>
        <v>532000</v>
      </c>
      <c r="P302" s="115">
        <f t="shared" si="22"/>
        <v>0.97525206232813932</v>
      </c>
      <c r="Q302" s="116" t="e">
        <f>INDEX(Exported!$1:$1048576,MATCH($A302,Exported!$D:$D,0),MATCH(Q$1,Exported!$1:$1,0))</f>
        <v>#N/A</v>
      </c>
      <c r="R302" s="117" t="e">
        <f>INDEX(Exported!$1:$1048576,MATCH($A302,Exported!$D:$D,0),MATCH(R$1,Exported!$1:$1,0))</f>
        <v>#N/A</v>
      </c>
      <c r="S302" s="117" t="e">
        <f>INDEX(Exported!$1:$1048576,MATCH($A302,Exported!$D:$D,0),MATCH(S$1,Exported!$1:$1,0))</f>
        <v>#N/A</v>
      </c>
      <c r="T302" s="117" t="e">
        <f>INDEX(Exported!$1:$1048576,MATCH($A302,Exported!$D:$D,0),MATCH(T$1,Exported!$1:$1,0))</f>
        <v>#N/A</v>
      </c>
      <c r="U302" s="117" t="e">
        <f>INDEX(Exported!$1:$1048576,MATCH($A302,Exported!$D:$D,0),MATCH(U$1,Exported!$1:$1,0))</f>
        <v>#N/A</v>
      </c>
      <c r="V302" s="117" t="e">
        <f>INDEX(Exported!$1:$1048576,MATCH($A302,Exported!$D:$D,0),MATCH(V$1,Exported!$1:$1,0))</f>
        <v>#N/A</v>
      </c>
      <c r="W302" s="117" t="e">
        <f>INDEX(Exported!$1:$1048576,MATCH($A302,Exported!$D:$D,0),MATCH(W$1,Exported!$1:$1,0))</f>
        <v>#N/A</v>
      </c>
      <c r="X302" s="118"/>
      <c r="Y302" s="119" t="e">
        <f>INDEX(Exported!$1:$1048576,MATCH($A302,Exported!$D:$D,0),MATCH(Y$1,Exported!$1:$1,0))</f>
        <v>#N/A</v>
      </c>
      <c r="Z302" s="120"/>
      <c r="AA302" s="121"/>
      <c r="AB302" s="121" t="s">
        <v>3388</v>
      </c>
      <c r="AC302" s="117" t="e">
        <f>INDEX(Exported!$1:$1048576,MATCH($A302,Exported!$D:$D,0),MATCH(AC$1,Exported!$1:$1,0))</f>
        <v>#N/A</v>
      </c>
    </row>
    <row r="303" spans="1:29" s="111" customFormat="1" ht="14.25" hidden="1" customHeight="1" x14ac:dyDescent="0.25">
      <c r="A303" s="104">
        <v>10017878664</v>
      </c>
      <c r="B303" s="105" t="str">
        <f>INDEX(Exported!$1:$1048576,MATCH($A303,Exported!E:E,0),MATCH(B$1,Exported!$1:$1,0))</f>
        <v>شاپینگ بگ پایپی دسته موزی (کالکی-مات) | 40*30 | بسته یک کیلویی - نارنجی</v>
      </c>
      <c r="C303" s="106">
        <v>10017890533</v>
      </c>
      <c r="D303" s="107">
        <f>VLOOKUP(C303,PriceRelations!A:D,4,FALSE)</f>
        <v>400000</v>
      </c>
      <c r="E303" s="108">
        <v>1</v>
      </c>
      <c r="F303" s="109"/>
      <c r="G303" s="183">
        <v>1</v>
      </c>
      <c r="H303" s="111" t="s">
        <v>93</v>
      </c>
      <c r="I303" s="110">
        <f t="shared" si="20"/>
        <v>400000</v>
      </c>
      <c r="J303" s="112">
        <v>1</v>
      </c>
      <c r="K303" s="113"/>
      <c r="L303" s="113"/>
      <c r="M303" s="154">
        <v>0.33</v>
      </c>
      <c r="N303" s="148" t="str">
        <f>INDEX(Exported!$1:$1048576,MATCH($A303,Exported!E:E,0),MATCH(N$1,Exported!$1:$1,0))</f>
        <v>545500</v>
      </c>
      <c r="O303" s="114">
        <f t="shared" si="19"/>
        <v>532000</v>
      </c>
      <c r="P303" s="115">
        <f t="shared" si="22"/>
        <v>0.97525206232813932</v>
      </c>
      <c r="Q303" s="116" t="e">
        <f>INDEX(Exported!$1:$1048576,MATCH($A303,Exported!$D:$D,0),MATCH(Q$1,Exported!$1:$1,0))</f>
        <v>#N/A</v>
      </c>
      <c r="R303" s="117" t="e">
        <f>INDEX(Exported!$1:$1048576,MATCH($A303,Exported!$D:$D,0),MATCH(R$1,Exported!$1:$1,0))</f>
        <v>#N/A</v>
      </c>
      <c r="S303" s="117" t="e">
        <f>INDEX(Exported!$1:$1048576,MATCH($A303,Exported!$D:$D,0),MATCH(S$1,Exported!$1:$1,0))</f>
        <v>#N/A</v>
      </c>
      <c r="T303" s="117" t="e">
        <f>INDEX(Exported!$1:$1048576,MATCH($A303,Exported!$D:$D,0),MATCH(T$1,Exported!$1:$1,0))</f>
        <v>#N/A</v>
      </c>
      <c r="U303" s="117" t="e">
        <f>INDEX(Exported!$1:$1048576,MATCH($A303,Exported!$D:$D,0),MATCH(U$1,Exported!$1:$1,0))</f>
        <v>#N/A</v>
      </c>
      <c r="V303" s="117" t="e">
        <f>INDEX(Exported!$1:$1048576,MATCH($A303,Exported!$D:$D,0),MATCH(V$1,Exported!$1:$1,0))</f>
        <v>#N/A</v>
      </c>
      <c r="W303" s="117" t="e">
        <f>INDEX(Exported!$1:$1048576,MATCH($A303,Exported!$D:$D,0),MATCH(W$1,Exported!$1:$1,0))</f>
        <v>#N/A</v>
      </c>
      <c r="X303" s="118"/>
      <c r="Y303" s="119" t="e">
        <f>INDEX(Exported!$1:$1048576,MATCH($A303,Exported!$D:$D,0),MATCH(Y$1,Exported!$1:$1,0))</f>
        <v>#N/A</v>
      </c>
      <c r="Z303" s="120"/>
      <c r="AA303" s="121"/>
      <c r="AB303" s="121" t="s">
        <v>3388</v>
      </c>
      <c r="AC303" s="117" t="e">
        <f>INDEX(Exported!$1:$1048576,MATCH($A303,Exported!$D:$D,0),MATCH(AC$1,Exported!$1:$1,0))</f>
        <v>#N/A</v>
      </c>
    </row>
    <row r="304" spans="1:29" s="111" customFormat="1" ht="14.25" hidden="1" customHeight="1" x14ac:dyDescent="0.25">
      <c r="A304" s="104">
        <v>10017878666</v>
      </c>
      <c r="B304" s="105" t="str">
        <f>INDEX(Exported!$1:$1048576,MATCH($A304,Exported!E:E,0),MATCH(B$1,Exported!$1:$1,0))</f>
        <v>شاپینگ بگ پایپی دسته موزی (کالکی-مات) | 50*35 | بسته یک کیلویی</v>
      </c>
      <c r="C304" s="106">
        <v>10017890533</v>
      </c>
      <c r="D304" s="107">
        <f>VLOOKUP(C304,PriceRelations!A:D,4,FALSE)</f>
        <v>400000</v>
      </c>
      <c r="E304" s="108">
        <v>1</v>
      </c>
      <c r="F304" s="109"/>
      <c r="G304" s="183">
        <v>1</v>
      </c>
      <c r="H304" s="111" t="s">
        <v>93</v>
      </c>
      <c r="I304" s="110">
        <f t="shared" si="20"/>
        <v>400000</v>
      </c>
      <c r="J304" s="112">
        <v>1</v>
      </c>
      <c r="K304" s="113"/>
      <c r="L304" s="113"/>
      <c r="M304" s="154">
        <v>0.33</v>
      </c>
      <c r="N304" s="148" t="str">
        <f>INDEX(Exported!$1:$1048576,MATCH($A304,Exported!E:E,0),MATCH(N$1,Exported!$1:$1,0))</f>
        <v>545500</v>
      </c>
      <c r="O304" s="114">
        <f t="shared" si="19"/>
        <v>532000</v>
      </c>
      <c r="P304" s="115">
        <f t="shared" si="22"/>
        <v>0.97525206232813932</v>
      </c>
      <c r="Q304" s="116" t="e">
        <f>INDEX(Exported!$1:$1048576,MATCH($A304,Exported!$D:$D,0),MATCH(Q$1,Exported!$1:$1,0))</f>
        <v>#N/A</v>
      </c>
      <c r="R304" s="117" t="e">
        <f>INDEX(Exported!$1:$1048576,MATCH($A304,Exported!$D:$D,0),MATCH(R$1,Exported!$1:$1,0))</f>
        <v>#N/A</v>
      </c>
      <c r="S304" s="117" t="e">
        <f>INDEX(Exported!$1:$1048576,MATCH($A304,Exported!$D:$D,0),MATCH(S$1,Exported!$1:$1,0))</f>
        <v>#N/A</v>
      </c>
      <c r="T304" s="117" t="e">
        <f>INDEX(Exported!$1:$1048576,MATCH($A304,Exported!$D:$D,0),MATCH(T$1,Exported!$1:$1,0))</f>
        <v>#N/A</v>
      </c>
      <c r="U304" s="117" t="e">
        <f>INDEX(Exported!$1:$1048576,MATCH($A304,Exported!$D:$D,0),MATCH(U$1,Exported!$1:$1,0))</f>
        <v>#N/A</v>
      </c>
      <c r="V304" s="117" t="e">
        <f>INDEX(Exported!$1:$1048576,MATCH($A304,Exported!$D:$D,0),MATCH(V$1,Exported!$1:$1,0))</f>
        <v>#N/A</v>
      </c>
      <c r="W304" s="117" t="e">
        <f>INDEX(Exported!$1:$1048576,MATCH($A304,Exported!$D:$D,0),MATCH(W$1,Exported!$1:$1,0))</f>
        <v>#N/A</v>
      </c>
      <c r="X304" s="118"/>
      <c r="Y304" s="119" t="e">
        <f>INDEX(Exported!$1:$1048576,MATCH($A304,Exported!$D:$D,0),MATCH(Y$1,Exported!$1:$1,0))</f>
        <v>#N/A</v>
      </c>
      <c r="Z304" s="120"/>
      <c r="AA304" s="121">
        <v>4</v>
      </c>
      <c r="AB304" s="121" t="s">
        <v>3388</v>
      </c>
      <c r="AC304" s="117" t="e">
        <f>INDEX(Exported!$1:$1048576,MATCH($A304,Exported!$D:$D,0),MATCH(AC$1,Exported!$1:$1,0))</f>
        <v>#N/A</v>
      </c>
    </row>
    <row r="305" spans="1:29" s="111" customFormat="1" ht="14.25" hidden="1" customHeight="1" x14ac:dyDescent="0.25">
      <c r="A305" s="104">
        <v>10017878671</v>
      </c>
      <c r="B305" s="105" t="str">
        <f>INDEX(Exported!$1:$1048576,MATCH($A305,Exported!E:E,0),MATCH(B$1,Exported!$1:$1,0))</f>
        <v>شاپینگ بگ پایپی دسته موزی (کالکی-مات) | 50*35 | بسته یک کیلویی - بی رنگ</v>
      </c>
      <c r="C305" s="106">
        <v>10017890533</v>
      </c>
      <c r="D305" s="107">
        <f>VLOOKUP(C305,PriceRelations!A:D,4,FALSE)</f>
        <v>400000</v>
      </c>
      <c r="E305" s="108">
        <v>1</v>
      </c>
      <c r="F305" s="109"/>
      <c r="G305" s="183">
        <v>1</v>
      </c>
      <c r="H305" s="111" t="s">
        <v>93</v>
      </c>
      <c r="I305" s="110">
        <f t="shared" si="20"/>
        <v>400000</v>
      </c>
      <c r="J305" s="112">
        <v>1</v>
      </c>
      <c r="K305" s="113"/>
      <c r="L305" s="113"/>
      <c r="M305" s="154">
        <v>0.33</v>
      </c>
      <c r="N305" s="148" t="str">
        <f>INDEX(Exported!$1:$1048576,MATCH($A305,Exported!E:E,0),MATCH(N$1,Exported!$1:$1,0))</f>
        <v>545500</v>
      </c>
      <c r="O305" s="114">
        <f t="shared" si="19"/>
        <v>532000</v>
      </c>
      <c r="P305" s="115">
        <f t="shared" si="22"/>
        <v>0.97525206232813932</v>
      </c>
      <c r="Q305" s="116" t="e">
        <f>INDEX(Exported!$1:$1048576,MATCH($A305,Exported!$D:$D,0),MATCH(Q$1,Exported!$1:$1,0))</f>
        <v>#N/A</v>
      </c>
      <c r="R305" s="117" t="e">
        <f>INDEX(Exported!$1:$1048576,MATCH($A305,Exported!$D:$D,0),MATCH(R$1,Exported!$1:$1,0))</f>
        <v>#N/A</v>
      </c>
      <c r="S305" s="117" t="e">
        <f>INDEX(Exported!$1:$1048576,MATCH($A305,Exported!$D:$D,0),MATCH(S$1,Exported!$1:$1,0))</f>
        <v>#N/A</v>
      </c>
      <c r="T305" s="117" t="e">
        <f>INDEX(Exported!$1:$1048576,MATCH($A305,Exported!$D:$D,0),MATCH(T$1,Exported!$1:$1,0))</f>
        <v>#N/A</v>
      </c>
      <c r="U305" s="117" t="e">
        <f>INDEX(Exported!$1:$1048576,MATCH($A305,Exported!$D:$D,0),MATCH(U$1,Exported!$1:$1,0))</f>
        <v>#N/A</v>
      </c>
      <c r="V305" s="117" t="e">
        <f>INDEX(Exported!$1:$1048576,MATCH($A305,Exported!$D:$D,0),MATCH(V$1,Exported!$1:$1,0))</f>
        <v>#N/A</v>
      </c>
      <c r="W305" s="117" t="e">
        <f>INDEX(Exported!$1:$1048576,MATCH($A305,Exported!$D:$D,0),MATCH(W$1,Exported!$1:$1,0))</f>
        <v>#N/A</v>
      </c>
      <c r="X305" s="118"/>
      <c r="Y305" s="119" t="e">
        <f>INDEX(Exported!$1:$1048576,MATCH($A305,Exported!$D:$D,0),MATCH(Y$1,Exported!$1:$1,0))</f>
        <v>#N/A</v>
      </c>
      <c r="Z305" s="120"/>
      <c r="AA305" s="121"/>
      <c r="AB305" s="121" t="s">
        <v>3388</v>
      </c>
      <c r="AC305" s="117" t="e">
        <f>INDEX(Exported!$1:$1048576,MATCH($A305,Exported!$D:$D,0),MATCH(AC$1,Exported!$1:$1,0))</f>
        <v>#N/A</v>
      </c>
    </row>
    <row r="306" spans="1:29" s="111" customFormat="1" ht="14.25" hidden="1" customHeight="1" x14ac:dyDescent="0.25">
      <c r="A306" s="104">
        <v>10017878670</v>
      </c>
      <c r="B306" s="105" t="str">
        <f>INDEX(Exported!$1:$1048576,MATCH($A306,Exported!E:E,0),MATCH(B$1,Exported!$1:$1,0))</f>
        <v>شاپینگ بگ پایپی دسته موزی (کالکی-مات) | 50*35 | بسته یک کیلویی - زرد</v>
      </c>
      <c r="C306" s="106">
        <v>10017890533</v>
      </c>
      <c r="D306" s="107">
        <f>VLOOKUP(C306,PriceRelations!A:D,4,FALSE)</f>
        <v>400000</v>
      </c>
      <c r="E306" s="108">
        <v>1</v>
      </c>
      <c r="F306" s="109"/>
      <c r="G306" s="183">
        <v>1</v>
      </c>
      <c r="H306" s="111" t="s">
        <v>93</v>
      </c>
      <c r="I306" s="110">
        <f t="shared" si="20"/>
        <v>400000</v>
      </c>
      <c r="J306" s="112">
        <v>1</v>
      </c>
      <c r="K306" s="113"/>
      <c r="L306" s="113"/>
      <c r="M306" s="154">
        <v>0.33</v>
      </c>
      <c r="N306" s="148" t="str">
        <f>INDEX(Exported!$1:$1048576,MATCH($A306,Exported!E:E,0),MATCH(N$1,Exported!$1:$1,0))</f>
        <v>545500</v>
      </c>
      <c r="O306" s="114">
        <f t="shared" si="19"/>
        <v>532000</v>
      </c>
      <c r="P306" s="115">
        <f t="shared" si="22"/>
        <v>0.97525206232813932</v>
      </c>
      <c r="Q306" s="116" t="e">
        <f>INDEX(Exported!$1:$1048576,MATCH($A306,Exported!$D:$D,0),MATCH(Q$1,Exported!$1:$1,0))</f>
        <v>#N/A</v>
      </c>
      <c r="R306" s="117" t="e">
        <f>INDEX(Exported!$1:$1048576,MATCH($A306,Exported!$D:$D,0),MATCH(R$1,Exported!$1:$1,0))</f>
        <v>#N/A</v>
      </c>
      <c r="S306" s="117" t="e">
        <f>INDEX(Exported!$1:$1048576,MATCH($A306,Exported!$D:$D,0),MATCH(S$1,Exported!$1:$1,0))</f>
        <v>#N/A</v>
      </c>
      <c r="T306" s="117" t="e">
        <f>INDEX(Exported!$1:$1048576,MATCH($A306,Exported!$D:$D,0),MATCH(T$1,Exported!$1:$1,0))</f>
        <v>#N/A</v>
      </c>
      <c r="U306" s="117" t="e">
        <f>INDEX(Exported!$1:$1048576,MATCH($A306,Exported!$D:$D,0),MATCH(U$1,Exported!$1:$1,0))</f>
        <v>#N/A</v>
      </c>
      <c r="V306" s="117" t="e">
        <f>INDEX(Exported!$1:$1048576,MATCH($A306,Exported!$D:$D,0),MATCH(V$1,Exported!$1:$1,0))</f>
        <v>#N/A</v>
      </c>
      <c r="W306" s="117" t="e">
        <f>INDEX(Exported!$1:$1048576,MATCH($A306,Exported!$D:$D,0),MATCH(W$1,Exported!$1:$1,0))</f>
        <v>#N/A</v>
      </c>
      <c r="X306" s="118"/>
      <c r="Y306" s="119" t="e">
        <f>INDEX(Exported!$1:$1048576,MATCH($A306,Exported!$D:$D,0),MATCH(Y$1,Exported!$1:$1,0))</f>
        <v>#N/A</v>
      </c>
      <c r="Z306" s="120"/>
      <c r="AA306" s="121"/>
      <c r="AB306" s="121" t="s">
        <v>3388</v>
      </c>
      <c r="AC306" s="117" t="e">
        <f>INDEX(Exported!$1:$1048576,MATCH($A306,Exported!$D:$D,0),MATCH(AC$1,Exported!$1:$1,0))</f>
        <v>#N/A</v>
      </c>
    </row>
    <row r="307" spans="1:29" s="111" customFormat="1" ht="14.25" hidden="1" customHeight="1" x14ac:dyDescent="0.25">
      <c r="A307" s="104">
        <v>10017878669</v>
      </c>
      <c r="B307" s="105" t="str">
        <f>INDEX(Exported!$1:$1048576,MATCH($A307,Exported!E:E,0),MATCH(B$1,Exported!$1:$1,0))</f>
        <v>شاپینگ بگ پایپی دسته موزی (کالکی-مات) | 50*35 | بسته یک کیلویی - سبز</v>
      </c>
      <c r="C307" s="106">
        <v>10017890533</v>
      </c>
      <c r="D307" s="107">
        <f>VLOOKUP(C307,PriceRelations!A:D,4,FALSE)</f>
        <v>400000</v>
      </c>
      <c r="E307" s="108">
        <v>1</v>
      </c>
      <c r="F307" s="109"/>
      <c r="G307" s="183">
        <v>1</v>
      </c>
      <c r="H307" s="111" t="s">
        <v>93</v>
      </c>
      <c r="I307" s="110">
        <f t="shared" si="20"/>
        <v>400000</v>
      </c>
      <c r="J307" s="112">
        <v>1</v>
      </c>
      <c r="K307" s="113"/>
      <c r="L307" s="113"/>
      <c r="M307" s="154">
        <v>0.33</v>
      </c>
      <c r="N307" s="148" t="str">
        <f>INDEX(Exported!$1:$1048576,MATCH($A307,Exported!E:E,0),MATCH(N$1,Exported!$1:$1,0))</f>
        <v>545500</v>
      </c>
      <c r="O307" s="114">
        <f t="shared" si="19"/>
        <v>532000</v>
      </c>
      <c r="P307" s="115">
        <f t="shared" si="22"/>
        <v>0.97525206232813932</v>
      </c>
      <c r="Q307" s="116" t="e">
        <f>INDEX(Exported!$1:$1048576,MATCH($A307,Exported!$D:$D,0),MATCH(Q$1,Exported!$1:$1,0))</f>
        <v>#N/A</v>
      </c>
      <c r="R307" s="117" t="e">
        <f>INDEX(Exported!$1:$1048576,MATCH($A307,Exported!$D:$D,0),MATCH(R$1,Exported!$1:$1,0))</f>
        <v>#N/A</v>
      </c>
      <c r="S307" s="117" t="e">
        <f>INDEX(Exported!$1:$1048576,MATCH($A307,Exported!$D:$D,0),MATCH(S$1,Exported!$1:$1,0))</f>
        <v>#N/A</v>
      </c>
      <c r="T307" s="117" t="e">
        <f>INDEX(Exported!$1:$1048576,MATCH($A307,Exported!$D:$D,0),MATCH(T$1,Exported!$1:$1,0))</f>
        <v>#N/A</v>
      </c>
      <c r="U307" s="117" t="e">
        <f>INDEX(Exported!$1:$1048576,MATCH($A307,Exported!$D:$D,0),MATCH(U$1,Exported!$1:$1,0))</f>
        <v>#N/A</v>
      </c>
      <c r="V307" s="117" t="e">
        <f>INDEX(Exported!$1:$1048576,MATCH($A307,Exported!$D:$D,0),MATCH(V$1,Exported!$1:$1,0))</f>
        <v>#N/A</v>
      </c>
      <c r="W307" s="117" t="e">
        <f>INDEX(Exported!$1:$1048576,MATCH($A307,Exported!$D:$D,0),MATCH(W$1,Exported!$1:$1,0))</f>
        <v>#N/A</v>
      </c>
      <c r="X307" s="118"/>
      <c r="Y307" s="119" t="e">
        <f>INDEX(Exported!$1:$1048576,MATCH($A307,Exported!$D:$D,0),MATCH(Y$1,Exported!$1:$1,0))</f>
        <v>#N/A</v>
      </c>
      <c r="Z307" s="120"/>
      <c r="AA307" s="121"/>
      <c r="AB307" s="121" t="s">
        <v>3388</v>
      </c>
      <c r="AC307" s="117" t="e">
        <f>INDEX(Exported!$1:$1048576,MATCH($A307,Exported!$D:$D,0),MATCH(AC$1,Exported!$1:$1,0))</f>
        <v>#N/A</v>
      </c>
    </row>
    <row r="308" spans="1:29" s="111" customFormat="1" ht="14.25" hidden="1" customHeight="1" x14ac:dyDescent="0.25">
      <c r="A308" s="104">
        <v>10017878668</v>
      </c>
      <c r="B308" s="105" t="str">
        <f>INDEX(Exported!$1:$1048576,MATCH($A308,Exported!E:E,0),MATCH(B$1,Exported!$1:$1,0))</f>
        <v>شاپینگ بگ پایپی دسته موزی (کالکی-مات) | 50*35 | بسته یک کیلویی - قرمز</v>
      </c>
      <c r="C308" s="106">
        <v>10017890533</v>
      </c>
      <c r="D308" s="107">
        <f>VLOOKUP(C308,PriceRelations!A:D,4,FALSE)</f>
        <v>400000</v>
      </c>
      <c r="E308" s="108">
        <v>1</v>
      </c>
      <c r="F308" s="109"/>
      <c r="G308" s="183">
        <v>1</v>
      </c>
      <c r="H308" s="111" t="s">
        <v>93</v>
      </c>
      <c r="I308" s="110">
        <f t="shared" si="20"/>
        <v>400000</v>
      </c>
      <c r="J308" s="112">
        <v>1</v>
      </c>
      <c r="K308" s="113"/>
      <c r="L308" s="113"/>
      <c r="M308" s="154">
        <v>0.33</v>
      </c>
      <c r="N308" s="148" t="str">
        <f>INDEX(Exported!$1:$1048576,MATCH($A308,Exported!E:E,0),MATCH(N$1,Exported!$1:$1,0))</f>
        <v>545500</v>
      </c>
      <c r="O308" s="114">
        <f t="shared" si="19"/>
        <v>532000</v>
      </c>
      <c r="P308" s="115">
        <f t="shared" si="22"/>
        <v>0.97525206232813932</v>
      </c>
      <c r="Q308" s="116" t="e">
        <f>INDEX(Exported!$1:$1048576,MATCH($A308,Exported!$D:$D,0),MATCH(Q$1,Exported!$1:$1,0))</f>
        <v>#N/A</v>
      </c>
      <c r="R308" s="117" t="e">
        <f>INDEX(Exported!$1:$1048576,MATCH($A308,Exported!$D:$D,0),MATCH(R$1,Exported!$1:$1,0))</f>
        <v>#N/A</v>
      </c>
      <c r="S308" s="117" t="e">
        <f>INDEX(Exported!$1:$1048576,MATCH($A308,Exported!$D:$D,0),MATCH(S$1,Exported!$1:$1,0))</f>
        <v>#N/A</v>
      </c>
      <c r="T308" s="117" t="e">
        <f>INDEX(Exported!$1:$1048576,MATCH($A308,Exported!$D:$D,0),MATCH(T$1,Exported!$1:$1,0))</f>
        <v>#N/A</v>
      </c>
      <c r="U308" s="117" t="e">
        <f>INDEX(Exported!$1:$1048576,MATCH($A308,Exported!$D:$D,0),MATCH(U$1,Exported!$1:$1,0))</f>
        <v>#N/A</v>
      </c>
      <c r="V308" s="117" t="e">
        <f>INDEX(Exported!$1:$1048576,MATCH($A308,Exported!$D:$D,0),MATCH(V$1,Exported!$1:$1,0))</f>
        <v>#N/A</v>
      </c>
      <c r="W308" s="117" t="e">
        <f>INDEX(Exported!$1:$1048576,MATCH($A308,Exported!$D:$D,0),MATCH(W$1,Exported!$1:$1,0))</f>
        <v>#N/A</v>
      </c>
      <c r="X308" s="118"/>
      <c r="Y308" s="119" t="e">
        <f>INDEX(Exported!$1:$1048576,MATCH($A308,Exported!$D:$D,0),MATCH(Y$1,Exported!$1:$1,0))</f>
        <v>#N/A</v>
      </c>
      <c r="Z308" s="120"/>
      <c r="AA308" s="121"/>
      <c r="AB308" s="121" t="s">
        <v>3388</v>
      </c>
      <c r="AC308" s="117" t="e">
        <f>INDEX(Exported!$1:$1048576,MATCH($A308,Exported!$D:$D,0),MATCH(AC$1,Exported!$1:$1,0))</f>
        <v>#N/A</v>
      </c>
    </row>
    <row r="309" spans="1:29" s="111" customFormat="1" ht="14.25" hidden="1" customHeight="1" x14ac:dyDescent="0.25">
      <c r="A309" s="104">
        <v>10017878667</v>
      </c>
      <c r="B309" s="105" t="str">
        <f>INDEX(Exported!$1:$1048576,MATCH($A309,Exported!E:E,0),MATCH(B$1,Exported!$1:$1,0))</f>
        <v>شاپینگ بگ پایپی دسته موزی (کالکی-مات) | 50*35 | بسته یک کیلویی - مشکی</v>
      </c>
      <c r="C309" s="106">
        <v>10017890533</v>
      </c>
      <c r="D309" s="107">
        <f>VLOOKUP(C309,PriceRelations!A:D,4,FALSE)</f>
        <v>400000</v>
      </c>
      <c r="E309" s="108">
        <v>1</v>
      </c>
      <c r="F309" s="109"/>
      <c r="G309" s="183">
        <v>1</v>
      </c>
      <c r="H309" s="111" t="s">
        <v>93</v>
      </c>
      <c r="I309" s="110">
        <f t="shared" si="20"/>
        <v>400000</v>
      </c>
      <c r="J309" s="112">
        <v>1</v>
      </c>
      <c r="K309" s="113"/>
      <c r="L309" s="113"/>
      <c r="M309" s="154">
        <v>0.33</v>
      </c>
      <c r="N309" s="148" t="str">
        <f>INDEX(Exported!$1:$1048576,MATCH($A309,Exported!E:E,0),MATCH(N$1,Exported!$1:$1,0))</f>
        <v>545500</v>
      </c>
      <c r="O309" s="114">
        <f t="shared" si="19"/>
        <v>532000</v>
      </c>
      <c r="P309" s="115">
        <f t="shared" si="22"/>
        <v>0.97525206232813932</v>
      </c>
      <c r="Q309" s="116" t="e">
        <f>INDEX(Exported!$1:$1048576,MATCH($A309,Exported!$D:$D,0),MATCH(Q$1,Exported!$1:$1,0))</f>
        <v>#N/A</v>
      </c>
      <c r="R309" s="117" t="e">
        <f>INDEX(Exported!$1:$1048576,MATCH($A309,Exported!$D:$D,0),MATCH(R$1,Exported!$1:$1,0))</f>
        <v>#N/A</v>
      </c>
      <c r="S309" s="117" t="e">
        <f>INDEX(Exported!$1:$1048576,MATCH($A309,Exported!$D:$D,0),MATCH(S$1,Exported!$1:$1,0))</f>
        <v>#N/A</v>
      </c>
      <c r="T309" s="117" t="e">
        <f>INDEX(Exported!$1:$1048576,MATCH($A309,Exported!$D:$D,0),MATCH(T$1,Exported!$1:$1,0))</f>
        <v>#N/A</v>
      </c>
      <c r="U309" s="117" t="e">
        <f>INDEX(Exported!$1:$1048576,MATCH($A309,Exported!$D:$D,0),MATCH(U$1,Exported!$1:$1,0))</f>
        <v>#N/A</v>
      </c>
      <c r="V309" s="117" t="e">
        <f>INDEX(Exported!$1:$1048576,MATCH($A309,Exported!$D:$D,0),MATCH(V$1,Exported!$1:$1,0))</f>
        <v>#N/A</v>
      </c>
      <c r="W309" s="117" t="e">
        <f>INDEX(Exported!$1:$1048576,MATCH($A309,Exported!$D:$D,0),MATCH(W$1,Exported!$1:$1,0))</f>
        <v>#N/A</v>
      </c>
      <c r="X309" s="118"/>
      <c r="Y309" s="119" t="e">
        <f>INDEX(Exported!$1:$1048576,MATCH($A309,Exported!$D:$D,0),MATCH(Y$1,Exported!$1:$1,0))</f>
        <v>#N/A</v>
      </c>
      <c r="Z309" s="120"/>
      <c r="AA309" s="121"/>
      <c r="AB309" s="121" t="s">
        <v>3388</v>
      </c>
      <c r="AC309" s="117" t="e">
        <f>INDEX(Exported!$1:$1048576,MATCH($A309,Exported!$D:$D,0),MATCH(AC$1,Exported!$1:$1,0))</f>
        <v>#N/A</v>
      </c>
    </row>
    <row r="310" spans="1:29" s="111" customFormat="1" ht="14.25" hidden="1" customHeight="1" x14ac:dyDescent="0.25">
      <c r="A310" s="104">
        <v>10017878672</v>
      </c>
      <c r="B310" s="105" t="str">
        <f>INDEX(Exported!$1:$1048576,MATCH($A310,Exported!E:E,0),MATCH(B$1,Exported!$1:$1,0))</f>
        <v>شاپینگ بگ پایپی دسته موزی (کالکی-مات) | 50*35 | بسته یک کیلویی - نارنجی</v>
      </c>
      <c r="C310" s="106">
        <v>10017890533</v>
      </c>
      <c r="D310" s="107">
        <f>VLOOKUP(C310,PriceRelations!A:D,4,FALSE)</f>
        <v>400000</v>
      </c>
      <c r="E310" s="108">
        <v>1</v>
      </c>
      <c r="F310" s="109"/>
      <c r="G310" s="183">
        <v>1</v>
      </c>
      <c r="H310" s="111" t="s">
        <v>93</v>
      </c>
      <c r="I310" s="110">
        <f t="shared" si="20"/>
        <v>400000</v>
      </c>
      <c r="J310" s="112">
        <v>1</v>
      </c>
      <c r="K310" s="113"/>
      <c r="L310" s="113"/>
      <c r="M310" s="154">
        <v>0.33</v>
      </c>
      <c r="N310" s="148" t="str">
        <f>INDEX(Exported!$1:$1048576,MATCH($A310,Exported!E:E,0),MATCH(N$1,Exported!$1:$1,0))</f>
        <v>545500</v>
      </c>
      <c r="O310" s="114">
        <f t="shared" si="19"/>
        <v>532000</v>
      </c>
      <c r="P310" s="115">
        <f t="shared" si="22"/>
        <v>0.97525206232813932</v>
      </c>
      <c r="Q310" s="116" t="e">
        <f>INDEX(Exported!$1:$1048576,MATCH($A310,Exported!$D:$D,0),MATCH(Q$1,Exported!$1:$1,0))</f>
        <v>#N/A</v>
      </c>
      <c r="R310" s="117" t="e">
        <f>INDEX(Exported!$1:$1048576,MATCH($A310,Exported!$D:$D,0),MATCH(R$1,Exported!$1:$1,0))</f>
        <v>#N/A</v>
      </c>
      <c r="S310" s="117" t="e">
        <f>INDEX(Exported!$1:$1048576,MATCH($A310,Exported!$D:$D,0),MATCH(S$1,Exported!$1:$1,0))</f>
        <v>#N/A</v>
      </c>
      <c r="T310" s="117" t="e">
        <f>INDEX(Exported!$1:$1048576,MATCH($A310,Exported!$D:$D,0),MATCH(T$1,Exported!$1:$1,0))</f>
        <v>#N/A</v>
      </c>
      <c r="U310" s="117" t="e">
        <f>INDEX(Exported!$1:$1048576,MATCH($A310,Exported!$D:$D,0),MATCH(U$1,Exported!$1:$1,0))</f>
        <v>#N/A</v>
      </c>
      <c r="V310" s="117" t="e">
        <f>INDEX(Exported!$1:$1048576,MATCH($A310,Exported!$D:$D,0),MATCH(V$1,Exported!$1:$1,0))</f>
        <v>#N/A</v>
      </c>
      <c r="W310" s="117" t="e">
        <f>INDEX(Exported!$1:$1048576,MATCH($A310,Exported!$D:$D,0),MATCH(W$1,Exported!$1:$1,0))</f>
        <v>#N/A</v>
      </c>
      <c r="X310" s="118"/>
      <c r="Y310" s="119" t="e">
        <f>INDEX(Exported!$1:$1048576,MATCH($A310,Exported!$D:$D,0),MATCH(Y$1,Exported!$1:$1,0))</f>
        <v>#N/A</v>
      </c>
      <c r="Z310" s="120"/>
      <c r="AA310" s="121"/>
      <c r="AB310" s="121" t="s">
        <v>3388</v>
      </c>
      <c r="AC310" s="117" t="e">
        <f>INDEX(Exported!$1:$1048576,MATCH($A310,Exported!$D:$D,0),MATCH(AC$1,Exported!$1:$1,0))</f>
        <v>#N/A</v>
      </c>
    </row>
    <row r="311" spans="1:29" s="129" customFormat="1" ht="14.25" hidden="1" customHeight="1" x14ac:dyDescent="0.25">
      <c r="A311" s="122">
        <v>10017878674</v>
      </c>
      <c r="B311" s="123" t="str">
        <f>INDEX(Exported!$1:$1048576,MATCH($A311,Exported!E:E,0),MATCH(B$1,Exported!$1:$1,0))</f>
        <v>شاپینگ بگ پایپی دسته موزی (کالکی-مات) | 55*45 | بسته یک کیلویی</v>
      </c>
      <c r="C311" s="124">
        <v>10017890533</v>
      </c>
      <c r="D311" s="125">
        <f>VLOOKUP(C311,PriceRelations!A:D,4,FALSE)</f>
        <v>400000</v>
      </c>
      <c r="E311" s="126">
        <v>1</v>
      </c>
      <c r="F311" s="127"/>
      <c r="G311" s="184">
        <v>1</v>
      </c>
      <c r="H311" s="129" t="s">
        <v>93</v>
      </c>
      <c r="I311" s="128">
        <f t="shared" si="20"/>
        <v>400000</v>
      </c>
      <c r="J311" s="130">
        <v>1</v>
      </c>
      <c r="K311" s="131"/>
      <c r="L311" s="131"/>
      <c r="M311" s="155">
        <v>0.33</v>
      </c>
      <c r="N311" s="149" t="str">
        <f>INDEX(Exported!$1:$1048576,MATCH($A311,Exported!E:E,0),MATCH(N$1,Exported!$1:$1,0))</f>
        <v>545500</v>
      </c>
      <c r="O311" s="132">
        <f t="shared" si="19"/>
        <v>532000</v>
      </c>
      <c r="P311" s="133">
        <f t="shared" si="22"/>
        <v>0.97525206232813932</v>
      </c>
      <c r="Q311" s="134" t="e">
        <f>INDEX(Exported!$1:$1048576,MATCH($A311,Exported!$D:$D,0),MATCH(Q$1,Exported!$1:$1,0))</f>
        <v>#N/A</v>
      </c>
      <c r="R311" s="135" t="e">
        <f>INDEX(Exported!$1:$1048576,MATCH($A311,Exported!$D:$D,0),MATCH(R$1,Exported!$1:$1,0))</f>
        <v>#N/A</v>
      </c>
      <c r="S311" s="135" t="e">
        <f>INDEX(Exported!$1:$1048576,MATCH($A311,Exported!$D:$D,0),MATCH(S$1,Exported!$1:$1,0))</f>
        <v>#N/A</v>
      </c>
      <c r="T311" s="135" t="e">
        <f>INDEX(Exported!$1:$1048576,MATCH($A311,Exported!$D:$D,0),MATCH(T$1,Exported!$1:$1,0))</f>
        <v>#N/A</v>
      </c>
      <c r="U311" s="135" t="e">
        <f>INDEX(Exported!$1:$1048576,MATCH($A311,Exported!$D:$D,0),MATCH(U$1,Exported!$1:$1,0))</f>
        <v>#N/A</v>
      </c>
      <c r="V311" s="135" t="e">
        <f>INDEX(Exported!$1:$1048576,MATCH($A311,Exported!$D:$D,0),MATCH(V$1,Exported!$1:$1,0))</f>
        <v>#N/A</v>
      </c>
      <c r="W311" s="135" t="e">
        <f>INDEX(Exported!$1:$1048576,MATCH($A311,Exported!$D:$D,0),MATCH(W$1,Exported!$1:$1,0))</f>
        <v>#N/A</v>
      </c>
      <c r="X311" s="136"/>
      <c r="Y311" s="137" t="e">
        <f>INDEX(Exported!$1:$1048576,MATCH($A311,Exported!$D:$D,0),MATCH(Y$1,Exported!$1:$1,0))</f>
        <v>#N/A</v>
      </c>
      <c r="Z311" s="138"/>
      <c r="AA311" s="139">
        <v>5</v>
      </c>
      <c r="AB311" s="139" t="s">
        <v>3388</v>
      </c>
      <c r="AC311" s="135" t="e">
        <f>INDEX(Exported!$1:$1048576,MATCH($A311,Exported!$D:$D,0),MATCH(AC$1,Exported!$1:$1,0))</f>
        <v>#N/A</v>
      </c>
    </row>
    <row r="312" spans="1:29" s="93" customFormat="1" ht="14.25" hidden="1" customHeight="1" x14ac:dyDescent="0.25">
      <c r="A312" s="86">
        <v>10017888488</v>
      </c>
      <c r="B312" s="87" t="str">
        <f>INDEX(Exported!$1:$1048576,MATCH($A312,Exported!E:E,0),MATCH(B$1,Exported!$1:$1,0))</f>
        <v>کیسه زباله فله ای بدون دسته رنگی | 70*90 | بسته 1 کیلویی</v>
      </c>
      <c r="C312" s="88">
        <v>10017888488</v>
      </c>
      <c r="D312" s="89">
        <f>VLOOKUP(C312,PriceRelations!A:D,4,FALSE)</f>
        <v>250000</v>
      </c>
      <c r="E312" s="90">
        <v>1</v>
      </c>
      <c r="F312" s="91"/>
      <c r="G312" s="182">
        <v>1</v>
      </c>
      <c r="H312" s="93" t="s">
        <v>93</v>
      </c>
      <c r="I312" s="92">
        <f t="shared" si="20"/>
        <v>250000</v>
      </c>
      <c r="J312" s="94">
        <v>1</v>
      </c>
      <c r="K312" s="95"/>
      <c r="L312" s="95"/>
      <c r="M312" s="153">
        <v>0.28000000000000003</v>
      </c>
      <c r="N312" s="147" t="str">
        <f>INDEX(Exported!$1:$1048576,MATCH($A312,Exported!E:E,0),MATCH(N$1,Exported!$1:$1,0))</f>
        <v>326500</v>
      </c>
      <c r="O312" s="96">
        <f t="shared" si="19"/>
        <v>320000</v>
      </c>
      <c r="P312" s="97">
        <f t="shared" si="22"/>
        <v>0.98009188361408883</v>
      </c>
      <c r="Q312" s="98" t="e">
        <f>INDEX(Exported!$1:$1048576,MATCH($A312,Exported!$D:$D,0),MATCH(Q$1,Exported!$1:$1,0))</f>
        <v>#N/A</v>
      </c>
      <c r="R312" s="99" t="e">
        <f>INDEX(Exported!$1:$1048576,MATCH($A312,Exported!$D:$D,0),MATCH(R$1,Exported!$1:$1,0))</f>
        <v>#N/A</v>
      </c>
      <c r="S312" s="99" t="e">
        <f>INDEX(Exported!$1:$1048576,MATCH($A312,Exported!$D:$D,0),MATCH(S$1,Exported!$1:$1,0))</f>
        <v>#N/A</v>
      </c>
      <c r="T312" s="99" t="e">
        <f>INDEX(Exported!$1:$1048576,MATCH($A312,Exported!$D:$D,0),MATCH(T$1,Exported!$1:$1,0))</f>
        <v>#N/A</v>
      </c>
      <c r="U312" s="99" t="e">
        <f>INDEX(Exported!$1:$1048576,MATCH($A312,Exported!$D:$D,0),MATCH(U$1,Exported!$1:$1,0))</f>
        <v>#N/A</v>
      </c>
      <c r="V312" s="99" t="e">
        <f>INDEX(Exported!$1:$1048576,MATCH($A312,Exported!$D:$D,0),MATCH(V$1,Exported!$1:$1,0))</f>
        <v>#N/A</v>
      </c>
      <c r="W312" s="99" t="e">
        <f>INDEX(Exported!$1:$1048576,MATCH($A312,Exported!$D:$D,0),MATCH(W$1,Exported!$1:$1,0))</f>
        <v>#N/A</v>
      </c>
      <c r="X312" s="100"/>
      <c r="Y312" s="101">
        <v>4</v>
      </c>
      <c r="Z312" s="102"/>
      <c r="AA312" s="103"/>
      <c r="AB312" s="103" t="s">
        <v>3387</v>
      </c>
      <c r="AC312" s="99" t="e">
        <f>INDEX(Exported!$1:$1048576,MATCH($A312,Exported!$D:$D,0),MATCH(AC$1,Exported!$1:$1,0))</f>
        <v>#N/A</v>
      </c>
    </row>
    <row r="313" spans="1:29" s="111" customFormat="1" ht="14.25" hidden="1" customHeight="1" x14ac:dyDescent="0.25">
      <c r="A313" s="104">
        <v>10017888489</v>
      </c>
      <c r="B313" s="105" t="str">
        <f>INDEX(Exported!$1:$1048576,MATCH($A313,Exported!E:E,0),MATCH(B$1,Exported!$1:$1,0))</f>
        <v>کیسه زباله فله ای بدون دسته رنگی | 80*100 | بسته 1 کیلویی</v>
      </c>
      <c r="C313" s="106">
        <v>10017888488</v>
      </c>
      <c r="D313" s="107">
        <f>VLOOKUP(C313,PriceRelations!A:D,4,FALSE)</f>
        <v>250000</v>
      </c>
      <c r="E313" s="108">
        <v>1</v>
      </c>
      <c r="F313" s="109"/>
      <c r="G313" s="183">
        <v>1</v>
      </c>
      <c r="H313" s="111" t="s">
        <v>93</v>
      </c>
      <c r="I313" s="110">
        <f t="shared" si="20"/>
        <v>250000</v>
      </c>
      <c r="J313" s="112">
        <v>1</v>
      </c>
      <c r="K313" s="113"/>
      <c r="L313" s="113"/>
      <c r="M313" s="154">
        <v>0.28000000000000003</v>
      </c>
      <c r="N313" s="148" t="str">
        <f>INDEX(Exported!$1:$1048576,MATCH($A313,Exported!E:E,0),MATCH(N$1,Exported!$1:$1,0))</f>
        <v>326500</v>
      </c>
      <c r="O313" s="114">
        <f t="shared" si="19"/>
        <v>320000</v>
      </c>
      <c r="P313" s="115">
        <f t="shared" si="22"/>
        <v>0.98009188361408883</v>
      </c>
      <c r="Q313" s="116" t="e">
        <f>INDEX(Exported!$1:$1048576,MATCH($A313,Exported!$D:$D,0),MATCH(Q$1,Exported!$1:$1,0))</f>
        <v>#N/A</v>
      </c>
      <c r="R313" s="117" t="e">
        <f>INDEX(Exported!$1:$1048576,MATCH($A313,Exported!$D:$D,0),MATCH(R$1,Exported!$1:$1,0))</f>
        <v>#N/A</v>
      </c>
      <c r="S313" s="117" t="e">
        <f>INDEX(Exported!$1:$1048576,MATCH($A313,Exported!$D:$D,0),MATCH(S$1,Exported!$1:$1,0))</f>
        <v>#N/A</v>
      </c>
      <c r="T313" s="117" t="e">
        <f>INDEX(Exported!$1:$1048576,MATCH($A313,Exported!$D:$D,0),MATCH(T$1,Exported!$1:$1,0))</f>
        <v>#N/A</v>
      </c>
      <c r="U313" s="117" t="e">
        <f>INDEX(Exported!$1:$1048576,MATCH($A313,Exported!$D:$D,0),MATCH(U$1,Exported!$1:$1,0))</f>
        <v>#N/A</v>
      </c>
      <c r="V313" s="117" t="e">
        <f>INDEX(Exported!$1:$1048576,MATCH($A313,Exported!$D:$D,0),MATCH(V$1,Exported!$1:$1,0))</f>
        <v>#N/A</v>
      </c>
      <c r="W313" s="117" t="e">
        <f>INDEX(Exported!$1:$1048576,MATCH($A313,Exported!$D:$D,0),MATCH(W$1,Exported!$1:$1,0))</f>
        <v>#N/A</v>
      </c>
      <c r="X313" s="118"/>
      <c r="Y313" s="119">
        <v>4</v>
      </c>
      <c r="Z313" s="120"/>
      <c r="AA313" s="121"/>
      <c r="AB313" s="121" t="s">
        <v>3387</v>
      </c>
      <c r="AC313" s="117" t="e">
        <f>INDEX(Exported!$1:$1048576,MATCH($A313,Exported!$D:$D,0),MATCH(AC$1,Exported!$1:$1,0))</f>
        <v>#N/A</v>
      </c>
    </row>
    <row r="314" spans="1:29" s="111" customFormat="1" ht="14.25" hidden="1" customHeight="1" x14ac:dyDescent="0.25">
      <c r="A314" s="104">
        <v>10017888490</v>
      </c>
      <c r="B314" s="105" t="str">
        <f>INDEX(Exported!$1:$1048576,MATCH($A314,Exported!E:E,0),MATCH(B$1,Exported!$1:$1,0))</f>
        <v>کیسه زباله فله ای بدون دسته رنگی | 80*120 | بسته 1 کیلویی</v>
      </c>
      <c r="C314" s="106">
        <v>10017888488</v>
      </c>
      <c r="D314" s="107">
        <f>VLOOKUP(C314,PriceRelations!A:D,4,FALSE)</f>
        <v>250000</v>
      </c>
      <c r="E314" s="108">
        <v>1</v>
      </c>
      <c r="F314" s="109"/>
      <c r="G314" s="183">
        <v>1</v>
      </c>
      <c r="H314" s="111" t="s">
        <v>93</v>
      </c>
      <c r="I314" s="110">
        <f t="shared" si="20"/>
        <v>250000</v>
      </c>
      <c r="J314" s="112">
        <v>1</v>
      </c>
      <c r="K314" s="113"/>
      <c r="L314" s="113"/>
      <c r="M314" s="154">
        <v>0.28000000000000003</v>
      </c>
      <c r="N314" s="148" t="str">
        <f>INDEX(Exported!$1:$1048576,MATCH($A314,Exported!E:E,0),MATCH(N$1,Exported!$1:$1,0))</f>
        <v>326500</v>
      </c>
      <c r="O314" s="114">
        <f t="shared" si="19"/>
        <v>320000</v>
      </c>
      <c r="P314" s="115">
        <f t="shared" si="22"/>
        <v>0.98009188361408883</v>
      </c>
      <c r="Q314" s="116" t="e">
        <f>INDEX(Exported!$1:$1048576,MATCH($A314,Exported!$D:$D,0),MATCH(Q$1,Exported!$1:$1,0))</f>
        <v>#N/A</v>
      </c>
      <c r="R314" s="117" t="e">
        <f>INDEX(Exported!$1:$1048576,MATCH($A314,Exported!$D:$D,0),MATCH(R$1,Exported!$1:$1,0))</f>
        <v>#N/A</v>
      </c>
      <c r="S314" s="117" t="e">
        <f>INDEX(Exported!$1:$1048576,MATCH($A314,Exported!$D:$D,0),MATCH(S$1,Exported!$1:$1,0))</f>
        <v>#N/A</v>
      </c>
      <c r="T314" s="117" t="e">
        <f>INDEX(Exported!$1:$1048576,MATCH($A314,Exported!$D:$D,0),MATCH(T$1,Exported!$1:$1,0))</f>
        <v>#N/A</v>
      </c>
      <c r="U314" s="117" t="e">
        <f>INDEX(Exported!$1:$1048576,MATCH($A314,Exported!$D:$D,0),MATCH(U$1,Exported!$1:$1,0))</f>
        <v>#N/A</v>
      </c>
      <c r="V314" s="117" t="e">
        <f>INDEX(Exported!$1:$1048576,MATCH($A314,Exported!$D:$D,0),MATCH(V$1,Exported!$1:$1,0))</f>
        <v>#N/A</v>
      </c>
      <c r="W314" s="117" t="e">
        <f>INDEX(Exported!$1:$1048576,MATCH($A314,Exported!$D:$D,0),MATCH(W$1,Exported!$1:$1,0))</f>
        <v>#N/A</v>
      </c>
      <c r="X314" s="118"/>
      <c r="Y314" s="119">
        <v>4</v>
      </c>
      <c r="Z314" s="120"/>
      <c r="AA314" s="121"/>
      <c r="AB314" s="121" t="s">
        <v>3387</v>
      </c>
      <c r="AC314" s="117" t="e">
        <f>INDEX(Exported!$1:$1048576,MATCH($A314,Exported!$D:$D,0),MATCH(AC$1,Exported!$1:$1,0))</f>
        <v>#N/A</v>
      </c>
    </row>
    <row r="315" spans="1:29" s="111" customFormat="1" ht="14.25" hidden="1" customHeight="1" x14ac:dyDescent="0.25">
      <c r="A315" s="104">
        <v>10017888495</v>
      </c>
      <c r="B315" s="105" t="str">
        <f>INDEX(Exported!$1:$1048576,MATCH($A315,Exported!E:E,0),MATCH(B$1,Exported!$1:$1,0))</f>
        <v>کیسه زباله فله ای بدون دسته مشکی | 100*130 | بسته 1 کیلویی</v>
      </c>
      <c r="C315" s="106">
        <v>10017888491</v>
      </c>
      <c r="D315" s="107">
        <f>VLOOKUP(C315,PriceRelations!A:D,4,FALSE)</f>
        <v>250000</v>
      </c>
      <c r="E315" s="108">
        <v>1</v>
      </c>
      <c r="F315" s="109"/>
      <c r="G315" s="183">
        <v>1</v>
      </c>
      <c r="H315" s="111" t="s">
        <v>93</v>
      </c>
      <c r="I315" s="110">
        <f t="shared" si="20"/>
        <v>250000</v>
      </c>
      <c r="J315" s="112">
        <v>1</v>
      </c>
      <c r="K315" s="113"/>
      <c r="L315" s="113"/>
      <c r="M315" s="154">
        <v>0.28000000000000003</v>
      </c>
      <c r="N315" s="148" t="str">
        <f>INDEX(Exported!$1:$1048576,MATCH($A315,Exported!E:E,0),MATCH(N$1,Exported!$1:$1,0))</f>
        <v>307500</v>
      </c>
      <c r="O315" s="114">
        <f t="shared" si="19"/>
        <v>320000</v>
      </c>
      <c r="P315" s="115">
        <f t="shared" si="22"/>
        <v>1.0406504065040652</v>
      </c>
      <c r="Q315" s="116" t="e">
        <f>INDEX(Exported!$1:$1048576,MATCH($A315,Exported!$D:$D,0),MATCH(Q$1,Exported!$1:$1,0))</f>
        <v>#N/A</v>
      </c>
      <c r="R315" s="117" t="e">
        <f>INDEX(Exported!$1:$1048576,MATCH($A315,Exported!$D:$D,0),MATCH(R$1,Exported!$1:$1,0))</f>
        <v>#N/A</v>
      </c>
      <c r="S315" s="117" t="e">
        <f>INDEX(Exported!$1:$1048576,MATCH($A315,Exported!$D:$D,0),MATCH(S$1,Exported!$1:$1,0))</f>
        <v>#N/A</v>
      </c>
      <c r="T315" s="117" t="e">
        <f>INDEX(Exported!$1:$1048576,MATCH($A315,Exported!$D:$D,0),MATCH(T$1,Exported!$1:$1,0))</f>
        <v>#N/A</v>
      </c>
      <c r="U315" s="117" t="e">
        <f>INDEX(Exported!$1:$1048576,MATCH($A315,Exported!$D:$D,0),MATCH(U$1,Exported!$1:$1,0))</f>
        <v>#N/A</v>
      </c>
      <c r="V315" s="117" t="e">
        <f>INDEX(Exported!$1:$1048576,MATCH($A315,Exported!$D:$D,0),MATCH(V$1,Exported!$1:$1,0))</f>
        <v>#N/A</v>
      </c>
      <c r="W315" s="117" t="e">
        <f>INDEX(Exported!$1:$1048576,MATCH($A315,Exported!$D:$D,0),MATCH(W$1,Exported!$1:$1,0))</f>
        <v>#N/A</v>
      </c>
      <c r="X315" s="118"/>
      <c r="Y315" s="119">
        <v>4</v>
      </c>
      <c r="Z315" s="120"/>
      <c r="AA315" s="121"/>
      <c r="AB315" s="121" t="s">
        <v>3387</v>
      </c>
      <c r="AC315" s="117" t="e">
        <f>INDEX(Exported!$1:$1048576,MATCH($A315,Exported!$D:$D,0),MATCH(AC$1,Exported!$1:$1,0))</f>
        <v>#N/A</v>
      </c>
    </row>
    <row r="316" spans="1:29" s="111" customFormat="1" ht="14.25" hidden="1" customHeight="1" x14ac:dyDescent="0.25">
      <c r="A316" s="104">
        <v>10017888496</v>
      </c>
      <c r="B316" s="105" t="str">
        <f>INDEX(Exported!$1:$1048576,MATCH($A316,Exported!E:E,0),MATCH(B$1,Exported!$1:$1,0))</f>
        <v>کیسه زباله فله ای بدون دسته مشکی | 120*150 | بسته 1 کیلویی</v>
      </c>
      <c r="C316" s="106">
        <v>10017888491</v>
      </c>
      <c r="D316" s="107">
        <f>VLOOKUP(C316,PriceRelations!A:D,4,FALSE)</f>
        <v>250000</v>
      </c>
      <c r="E316" s="108">
        <v>1</v>
      </c>
      <c r="F316" s="109"/>
      <c r="G316" s="183">
        <v>1</v>
      </c>
      <c r="H316" s="111" t="s">
        <v>93</v>
      </c>
      <c r="I316" s="110">
        <f t="shared" si="20"/>
        <v>250000</v>
      </c>
      <c r="J316" s="112">
        <v>1</v>
      </c>
      <c r="K316" s="113"/>
      <c r="L316" s="113"/>
      <c r="M316" s="154">
        <v>0.28000000000000003</v>
      </c>
      <c r="N316" s="148" t="str">
        <f>INDEX(Exported!$1:$1048576,MATCH($A316,Exported!E:E,0),MATCH(N$1,Exported!$1:$1,0))</f>
        <v>307500</v>
      </c>
      <c r="O316" s="114">
        <f t="shared" si="19"/>
        <v>320000</v>
      </c>
      <c r="P316" s="115">
        <f t="shared" si="22"/>
        <v>1.0406504065040652</v>
      </c>
      <c r="Q316" s="116" t="e">
        <f>INDEX(Exported!$1:$1048576,MATCH($A316,Exported!$D:$D,0),MATCH(Q$1,Exported!$1:$1,0))</f>
        <v>#N/A</v>
      </c>
      <c r="R316" s="117" t="e">
        <f>INDEX(Exported!$1:$1048576,MATCH($A316,Exported!$D:$D,0),MATCH(R$1,Exported!$1:$1,0))</f>
        <v>#N/A</v>
      </c>
      <c r="S316" s="117" t="e">
        <f>INDEX(Exported!$1:$1048576,MATCH($A316,Exported!$D:$D,0),MATCH(S$1,Exported!$1:$1,0))</f>
        <v>#N/A</v>
      </c>
      <c r="T316" s="117" t="e">
        <f>INDEX(Exported!$1:$1048576,MATCH($A316,Exported!$D:$D,0),MATCH(T$1,Exported!$1:$1,0))</f>
        <v>#N/A</v>
      </c>
      <c r="U316" s="117" t="e">
        <f>INDEX(Exported!$1:$1048576,MATCH($A316,Exported!$D:$D,0),MATCH(U$1,Exported!$1:$1,0))</f>
        <v>#N/A</v>
      </c>
      <c r="V316" s="117" t="e">
        <f>INDEX(Exported!$1:$1048576,MATCH($A316,Exported!$D:$D,0),MATCH(V$1,Exported!$1:$1,0))</f>
        <v>#N/A</v>
      </c>
      <c r="W316" s="117" t="e">
        <f>INDEX(Exported!$1:$1048576,MATCH($A316,Exported!$D:$D,0),MATCH(W$1,Exported!$1:$1,0))</f>
        <v>#N/A</v>
      </c>
      <c r="X316" s="118"/>
      <c r="Y316" s="119">
        <v>4</v>
      </c>
      <c r="Z316" s="120"/>
      <c r="AA316" s="121"/>
      <c r="AB316" s="121" t="s">
        <v>3387</v>
      </c>
      <c r="AC316" s="117" t="e">
        <f>INDEX(Exported!$1:$1048576,MATCH($A316,Exported!$D:$D,0),MATCH(AC$1,Exported!$1:$1,0))</f>
        <v>#N/A</v>
      </c>
    </row>
    <row r="317" spans="1:29" s="111" customFormat="1" ht="14.25" hidden="1" customHeight="1" x14ac:dyDescent="0.25">
      <c r="A317" s="104">
        <v>10017888491</v>
      </c>
      <c r="B317" s="105" t="str">
        <f>INDEX(Exported!$1:$1048576,MATCH($A317,Exported!E:E,0),MATCH(B$1,Exported!$1:$1,0))</f>
        <v>کیسه زباله فله ای بدون دسته مشکی | 70*90 | بسته 1 کیلویی</v>
      </c>
      <c r="C317" s="106">
        <v>10017888491</v>
      </c>
      <c r="D317" s="107">
        <f>VLOOKUP(C317,PriceRelations!A:D,4,FALSE)</f>
        <v>250000</v>
      </c>
      <c r="E317" s="108">
        <v>1</v>
      </c>
      <c r="F317" s="109"/>
      <c r="G317" s="183">
        <v>1</v>
      </c>
      <c r="H317" s="111" t="s">
        <v>93</v>
      </c>
      <c r="I317" s="110">
        <f t="shared" si="20"/>
        <v>250000</v>
      </c>
      <c r="J317" s="112">
        <v>1</v>
      </c>
      <c r="K317" s="113"/>
      <c r="L317" s="113"/>
      <c r="M317" s="154">
        <v>0.28000000000000003</v>
      </c>
      <c r="N317" s="148" t="str">
        <f>INDEX(Exported!$1:$1048576,MATCH($A317,Exported!E:E,0),MATCH(N$1,Exported!$1:$1,0))</f>
        <v>307500</v>
      </c>
      <c r="O317" s="114">
        <f t="shared" si="19"/>
        <v>320000</v>
      </c>
      <c r="P317" s="115">
        <f t="shared" si="22"/>
        <v>1.0406504065040652</v>
      </c>
      <c r="Q317" s="116" t="e">
        <f>INDEX(Exported!$1:$1048576,MATCH($A317,Exported!$D:$D,0),MATCH(Q$1,Exported!$1:$1,0))</f>
        <v>#N/A</v>
      </c>
      <c r="R317" s="117" t="e">
        <f>INDEX(Exported!$1:$1048576,MATCH($A317,Exported!$D:$D,0),MATCH(R$1,Exported!$1:$1,0))</f>
        <v>#N/A</v>
      </c>
      <c r="S317" s="117" t="e">
        <f>INDEX(Exported!$1:$1048576,MATCH($A317,Exported!$D:$D,0),MATCH(S$1,Exported!$1:$1,0))</f>
        <v>#N/A</v>
      </c>
      <c r="T317" s="117" t="e">
        <f>INDEX(Exported!$1:$1048576,MATCH($A317,Exported!$D:$D,0),MATCH(T$1,Exported!$1:$1,0))</f>
        <v>#N/A</v>
      </c>
      <c r="U317" s="117" t="e">
        <f>INDEX(Exported!$1:$1048576,MATCH($A317,Exported!$D:$D,0),MATCH(U$1,Exported!$1:$1,0))</f>
        <v>#N/A</v>
      </c>
      <c r="V317" s="117" t="e">
        <f>INDEX(Exported!$1:$1048576,MATCH($A317,Exported!$D:$D,0),MATCH(V$1,Exported!$1:$1,0))</f>
        <v>#N/A</v>
      </c>
      <c r="W317" s="117" t="e">
        <f>INDEX(Exported!$1:$1048576,MATCH($A317,Exported!$D:$D,0),MATCH(W$1,Exported!$1:$1,0))</f>
        <v>#N/A</v>
      </c>
      <c r="X317" s="118"/>
      <c r="Y317" s="119">
        <v>4</v>
      </c>
      <c r="Z317" s="120"/>
      <c r="AA317" s="121"/>
      <c r="AB317" s="121" t="s">
        <v>3387</v>
      </c>
      <c r="AC317" s="117" t="e">
        <f>INDEX(Exported!$1:$1048576,MATCH($A317,Exported!$D:$D,0),MATCH(AC$1,Exported!$1:$1,0))</f>
        <v>#N/A</v>
      </c>
    </row>
    <row r="318" spans="1:29" s="111" customFormat="1" ht="14.25" hidden="1" customHeight="1" x14ac:dyDescent="0.25">
      <c r="A318" s="104">
        <v>10017888492</v>
      </c>
      <c r="B318" s="105" t="str">
        <f>INDEX(Exported!$1:$1048576,MATCH($A318,Exported!E:E,0),MATCH(B$1,Exported!$1:$1,0))</f>
        <v>کیسه زباله فله ای بدون دسته مشکی | 80*100 | بسته 1 کیلویی</v>
      </c>
      <c r="C318" s="106">
        <v>10017888491</v>
      </c>
      <c r="D318" s="107">
        <f>VLOOKUP(C318,PriceRelations!A:D,4,FALSE)</f>
        <v>250000</v>
      </c>
      <c r="E318" s="108">
        <v>1</v>
      </c>
      <c r="F318" s="109"/>
      <c r="G318" s="183">
        <v>1</v>
      </c>
      <c r="H318" s="111" t="s">
        <v>93</v>
      </c>
      <c r="I318" s="110">
        <f t="shared" si="20"/>
        <v>250000</v>
      </c>
      <c r="J318" s="112">
        <v>1</v>
      </c>
      <c r="K318" s="113"/>
      <c r="L318" s="113"/>
      <c r="M318" s="154">
        <v>0.28000000000000003</v>
      </c>
      <c r="N318" s="148" t="str">
        <f>INDEX(Exported!$1:$1048576,MATCH($A318,Exported!E:E,0),MATCH(N$1,Exported!$1:$1,0))</f>
        <v>307500</v>
      </c>
      <c r="O318" s="114">
        <f t="shared" si="19"/>
        <v>320000</v>
      </c>
      <c r="P318" s="115">
        <f t="shared" si="22"/>
        <v>1.0406504065040652</v>
      </c>
      <c r="Q318" s="116" t="e">
        <f>INDEX(Exported!$1:$1048576,MATCH($A318,Exported!$D:$D,0),MATCH(Q$1,Exported!$1:$1,0))</f>
        <v>#N/A</v>
      </c>
      <c r="R318" s="117" t="e">
        <f>INDEX(Exported!$1:$1048576,MATCH($A318,Exported!$D:$D,0),MATCH(R$1,Exported!$1:$1,0))</f>
        <v>#N/A</v>
      </c>
      <c r="S318" s="117" t="e">
        <f>INDEX(Exported!$1:$1048576,MATCH($A318,Exported!$D:$D,0),MATCH(S$1,Exported!$1:$1,0))</f>
        <v>#N/A</v>
      </c>
      <c r="T318" s="117" t="e">
        <f>INDEX(Exported!$1:$1048576,MATCH($A318,Exported!$D:$D,0),MATCH(T$1,Exported!$1:$1,0))</f>
        <v>#N/A</v>
      </c>
      <c r="U318" s="117" t="e">
        <f>INDEX(Exported!$1:$1048576,MATCH($A318,Exported!$D:$D,0),MATCH(U$1,Exported!$1:$1,0))</f>
        <v>#N/A</v>
      </c>
      <c r="V318" s="117" t="e">
        <f>INDEX(Exported!$1:$1048576,MATCH($A318,Exported!$D:$D,0),MATCH(V$1,Exported!$1:$1,0))</f>
        <v>#N/A</v>
      </c>
      <c r="W318" s="117" t="e">
        <f>INDEX(Exported!$1:$1048576,MATCH($A318,Exported!$D:$D,0),MATCH(W$1,Exported!$1:$1,0))</f>
        <v>#N/A</v>
      </c>
      <c r="X318" s="118"/>
      <c r="Y318" s="119">
        <v>4</v>
      </c>
      <c r="Z318" s="120"/>
      <c r="AA318" s="121"/>
      <c r="AB318" s="121" t="s">
        <v>3387</v>
      </c>
      <c r="AC318" s="117" t="e">
        <f>INDEX(Exported!$1:$1048576,MATCH($A318,Exported!$D:$D,0),MATCH(AC$1,Exported!$1:$1,0))</f>
        <v>#N/A</v>
      </c>
    </row>
    <row r="319" spans="1:29" s="111" customFormat="1" ht="14.25" hidden="1" customHeight="1" x14ac:dyDescent="0.25">
      <c r="A319" s="104">
        <v>10017888493</v>
      </c>
      <c r="B319" s="105" t="str">
        <f>INDEX(Exported!$1:$1048576,MATCH($A319,Exported!E:E,0),MATCH(B$1,Exported!$1:$1,0))</f>
        <v>کیسه زباله فله ای بدون دسته مشکی | 80*120 | بسته 1 کیلویی</v>
      </c>
      <c r="C319" s="106">
        <v>10017888491</v>
      </c>
      <c r="D319" s="107">
        <f>VLOOKUP(C319,PriceRelations!A:D,4,FALSE)</f>
        <v>250000</v>
      </c>
      <c r="E319" s="108">
        <v>1</v>
      </c>
      <c r="F319" s="109"/>
      <c r="G319" s="183">
        <v>1</v>
      </c>
      <c r="H319" s="111" t="s">
        <v>93</v>
      </c>
      <c r="I319" s="110">
        <f t="shared" si="20"/>
        <v>250000</v>
      </c>
      <c r="J319" s="112">
        <v>1</v>
      </c>
      <c r="K319" s="113"/>
      <c r="L319" s="113"/>
      <c r="M319" s="154">
        <v>0.28000000000000003</v>
      </c>
      <c r="N319" s="148" t="str">
        <f>INDEX(Exported!$1:$1048576,MATCH($A319,Exported!E:E,0),MATCH(N$1,Exported!$1:$1,0))</f>
        <v>307500</v>
      </c>
      <c r="O319" s="114">
        <f t="shared" si="19"/>
        <v>320000</v>
      </c>
      <c r="P319" s="115">
        <f t="shared" si="22"/>
        <v>1.0406504065040652</v>
      </c>
      <c r="Q319" s="116" t="e">
        <f>INDEX(Exported!$1:$1048576,MATCH($A319,Exported!$D:$D,0),MATCH(Q$1,Exported!$1:$1,0))</f>
        <v>#N/A</v>
      </c>
      <c r="R319" s="117" t="e">
        <f>INDEX(Exported!$1:$1048576,MATCH($A319,Exported!$D:$D,0),MATCH(R$1,Exported!$1:$1,0))</f>
        <v>#N/A</v>
      </c>
      <c r="S319" s="117" t="e">
        <f>INDEX(Exported!$1:$1048576,MATCH($A319,Exported!$D:$D,0),MATCH(S$1,Exported!$1:$1,0))</f>
        <v>#N/A</v>
      </c>
      <c r="T319" s="117" t="e">
        <f>INDEX(Exported!$1:$1048576,MATCH($A319,Exported!$D:$D,0),MATCH(T$1,Exported!$1:$1,0))</f>
        <v>#N/A</v>
      </c>
      <c r="U319" s="117" t="e">
        <f>INDEX(Exported!$1:$1048576,MATCH($A319,Exported!$D:$D,0),MATCH(U$1,Exported!$1:$1,0))</f>
        <v>#N/A</v>
      </c>
      <c r="V319" s="117" t="e">
        <f>INDEX(Exported!$1:$1048576,MATCH($A319,Exported!$D:$D,0),MATCH(V$1,Exported!$1:$1,0))</f>
        <v>#N/A</v>
      </c>
      <c r="W319" s="117" t="e">
        <f>INDEX(Exported!$1:$1048576,MATCH($A319,Exported!$D:$D,0),MATCH(W$1,Exported!$1:$1,0))</f>
        <v>#N/A</v>
      </c>
      <c r="X319" s="118"/>
      <c r="Y319" s="119">
        <v>4</v>
      </c>
      <c r="Z319" s="120"/>
      <c r="AA319" s="121"/>
      <c r="AB319" s="121" t="s">
        <v>3387</v>
      </c>
      <c r="AC319" s="117" t="e">
        <f>INDEX(Exported!$1:$1048576,MATCH($A319,Exported!$D:$D,0),MATCH(AC$1,Exported!$1:$1,0))</f>
        <v>#N/A</v>
      </c>
    </row>
    <row r="320" spans="1:29" s="111" customFormat="1" ht="14.25" hidden="1" customHeight="1" x14ac:dyDescent="0.25">
      <c r="A320" s="104">
        <v>10017888494</v>
      </c>
      <c r="B320" s="105" t="str">
        <f>INDEX(Exported!$1:$1048576,MATCH($A320,Exported!E:E,0),MATCH(B$1,Exported!$1:$1,0))</f>
        <v>کیسه زباله فله ای بدون دسته مشکی | 90*120 | بسته 1 کیلویی</v>
      </c>
      <c r="C320" s="106">
        <v>10017888491</v>
      </c>
      <c r="D320" s="107">
        <f>VLOOKUP(C320,PriceRelations!A:D,4,FALSE)</f>
        <v>250000</v>
      </c>
      <c r="E320" s="108">
        <v>1</v>
      </c>
      <c r="F320" s="109"/>
      <c r="G320" s="183">
        <v>1</v>
      </c>
      <c r="H320" s="111" t="s">
        <v>93</v>
      </c>
      <c r="I320" s="110">
        <f t="shared" si="20"/>
        <v>250000</v>
      </c>
      <c r="J320" s="112">
        <v>1</v>
      </c>
      <c r="K320" s="113"/>
      <c r="L320" s="113"/>
      <c r="M320" s="154">
        <v>0.28000000000000003</v>
      </c>
      <c r="N320" s="148" t="str">
        <f>INDEX(Exported!$1:$1048576,MATCH($A320,Exported!E:E,0),MATCH(N$1,Exported!$1:$1,0))</f>
        <v>307500</v>
      </c>
      <c r="O320" s="114">
        <f t="shared" si="19"/>
        <v>320000</v>
      </c>
      <c r="P320" s="115">
        <f t="shared" si="22"/>
        <v>1.0406504065040652</v>
      </c>
      <c r="Q320" s="116" t="e">
        <f>INDEX(Exported!$1:$1048576,MATCH($A320,Exported!$D:$D,0),MATCH(Q$1,Exported!$1:$1,0))</f>
        <v>#N/A</v>
      </c>
      <c r="R320" s="117" t="e">
        <f>INDEX(Exported!$1:$1048576,MATCH($A320,Exported!$D:$D,0),MATCH(R$1,Exported!$1:$1,0))</f>
        <v>#N/A</v>
      </c>
      <c r="S320" s="117" t="e">
        <f>INDEX(Exported!$1:$1048576,MATCH($A320,Exported!$D:$D,0),MATCH(S$1,Exported!$1:$1,0))</f>
        <v>#N/A</v>
      </c>
      <c r="T320" s="117" t="e">
        <f>INDEX(Exported!$1:$1048576,MATCH($A320,Exported!$D:$D,0),MATCH(T$1,Exported!$1:$1,0))</f>
        <v>#N/A</v>
      </c>
      <c r="U320" s="117" t="e">
        <f>INDEX(Exported!$1:$1048576,MATCH($A320,Exported!$D:$D,0),MATCH(U$1,Exported!$1:$1,0))</f>
        <v>#N/A</v>
      </c>
      <c r="V320" s="117" t="e">
        <f>INDEX(Exported!$1:$1048576,MATCH($A320,Exported!$D:$D,0),MATCH(V$1,Exported!$1:$1,0))</f>
        <v>#N/A</v>
      </c>
      <c r="W320" s="117" t="e">
        <f>INDEX(Exported!$1:$1048576,MATCH($A320,Exported!$D:$D,0),MATCH(W$1,Exported!$1:$1,0))</f>
        <v>#N/A</v>
      </c>
      <c r="X320" s="118"/>
      <c r="Y320" s="119">
        <v>4</v>
      </c>
      <c r="Z320" s="120"/>
      <c r="AA320" s="121"/>
      <c r="AB320" s="121" t="s">
        <v>3387</v>
      </c>
      <c r="AC320" s="117" t="e">
        <f>INDEX(Exported!$1:$1048576,MATCH($A320,Exported!$D:$D,0),MATCH(AC$1,Exported!$1:$1,0))</f>
        <v>#N/A</v>
      </c>
    </row>
    <row r="321" spans="1:29" s="111" customFormat="1" ht="14.25" hidden="1" customHeight="1" x14ac:dyDescent="0.25">
      <c r="A321" s="104">
        <v>10017888480</v>
      </c>
      <c r="B321" s="105" t="str">
        <f>INDEX(Exported!$1:$1048576,MATCH($A321,Exported!E:E,0),MATCH(B$1,Exported!$1:$1,0))</f>
        <v>کیسه زباله فله ای دسته دار رنگی | 45*55 | بسته 1 کیلویی</v>
      </c>
      <c r="C321" s="106">
        <v>10017888488</v>
      </c>
      <c r="D321" s="107">
        <f>VLOOKUP(C321,PriceRelations!A:D,4,FALSE)</f>
        <v>250000</v>
      </c>
      <c r="E321" s="108">
        <v>1</v>
      </c>
      <c r="F321" s="196"/>
      <c r="G321" s="183">
        <v>1</v>
      </c>
      <c r="H321" s="111" t="s">
        <v>93</v>
      </c>
      <c r="I321" s="110">
        <f t="shared" si="20"/>
        <v>250000</v>
      </c>
      <c r="J321" s="112">
        <v>1</v>
      </c>
      <c r="K321" s="113"/>
      <c r="L321" s="113"/>
      <c r="M321" s="154">
        <v>0.28000000000000003</v>
      </c>
      <c r="N321" s="148" t="str">
        <f>INDEX(Exported!$1:$1048576,MATCH($A321,Exported!E:E,0),MATCH(N$1,Exported!$1:$1,0))</f>
        <v>326500</v>
      </c>
      <c r="O321" s="114">
        <f t="shared" si="19"/>
        <v>320000</v>
      </c>
      <c r="P321" s="115">
        <f t="shared" si="22"/>
        <v>0.98009188361408883</v>
      </c>
      <c r="Q321" s="116" t="e">
        <f>INDEX(Exported!$1:$1048576,MATCH($A321,Exported!$D:$D,0),MATCH(Q$1,Exported!$1:$1,0))</f>
        <v>#N/A</v>
      </c>
      <c r="R321" s="117" t="e">
        <f>INDEX(Exported!$1:$1048576,MATCH($A321,Exported!$D:$D,0),MATCH(R$1,Exported!$1:$1,0))</f>
        <v>#N/A</v>
      </c>
      <c r="S321" s="117" t="e">
        <f>INDEX(Exported!$1:$1048576,MATCH($A321,Exported!$D:$D,0),MATCH(S$1,Exported!$1:$1,0))</f>
        <v>#N/A</v>
      </c>
      <c r="T321" s="117" t="e">
        <f>INDEX(Exported!$1:$1048576,MATCH($A321,Exported!$D:$D,0),MATCH(T$1,Exported!$1:$1,0))</f>
        <v>#N/A</v>
      </c>
      <c r="U321" s="117" t="e">
        <f>INDEX(Exported!$1:$1048576,MATCH($A321,Exported!$D:$D,0),MATCH(U$1,Exported!$1:$1,0))</f>
        <v>#N/A</v>
      </c>
      <c r="V321" s="117" t="e">
        <f>INDEX(Exported!$1:$1048576,MATCH($A321,Exported!$D:$D,0),MATCH(V$1,Exported!$1:$1,0))</f>
        <v>#N/A</v>
      </c>
      <c r="W321" s="117" t="e">
        <f>INDEX(Exported!$1:$1048576,MATCH($A321,Exported!$D:$D,0),MATCH(W$1,Exported!$1:$1,0))</f>
        <v>#N/A</v>
      </c>
      <c r="X321" s="118"/>
      <c r="Y321" s="119">
        <v>4</v>
      </c>
      <c r="Z321" s="120"/>
      <c r="AA321" s="121"/>
      <c r="AB321" s="121" t="s">
        <v>3387</v>
      </c>
      <c r="AC321" s="117" t="e">
        <f>INDEX(Exported!$1:$1048576,MATCH($A321,Exported!$D:$D,0),MATCH(AC$1,Exported!$1:$1,0))</f>
        <v>#N/A</v>
      </c>
    </row>
    <row r="322" spans="1:29" s="111" customFormat="1" ht="14.25" hidden="1" customHeight="1" x14ac:dyDescent="0.25">
      <c r="A322" s="104">
        <v>10017888481</v>
      </c>
      <c r="B322" s="105" t="str">
        <f>INDEX(Exported!$1:$1048576,MATCH($A322,Exported!E:E,0),MATCH(B$1,Exported!$1:$1,0))</f>
        <v>کیسه زباله فله ای دسته دار رنگی | 55*65 | بسته 1 کیلویی</v>
      </c>
      <c r="C322" s="106">
        <v>10017888488</v>
      </c>
      <c r="D322" s="107">
        <f>VLOOKUP(C322,PriceRelations!A:D,4,FALSE)</f>
        <v>250000</v>
      </c>
      <c r="E322" s="108">
        <v>1</v>
      </c>
      <c r="F322" s="196"/>
      <c r="G322" s="183">
        <v>1</v>
      </c>
      <c r="H322" s="111" t="s">
        <v>93</v>
      </c>
      <c r="I322" s="110">
        <f t="shared" si="20"/>
        <v>250000</v>
      </c>
      <c r="J322" s="112">
        <v>1</v>
      </c>
      <c r="K322" s="113"/>
      <c r="L322" s="113"/>
      <c r="M322" s="154">
        <v>0.28000000000000003</v>
      </c>
      <c r="N322" s="148" t="str">
        <f>INDEX(Exported!$1:$1048576,MATCH($A322,Exported!E:E,0),MATCH(N$1,Exported!$1:$1,0))</f>
        <v>326500</v>
      </c>
      <c r="O322" s="114">
        <f t="shared" si="19"/>
        <v>320000</v>
      </c>
      <c r="P322" s="115">
        <f t="shared" si="22"/>
        <v>0.98009188361408883</v>
      </c>
      <c r="Q322" s="116" t="e">
        <f>INDEX(Exported!$1:$1048576,MATCH($A322,Exported!$D:$D,0),MATCH(Q$1,Exported!$1:$1,0))</f>
        <v>#N/A</v>
      </c>
      <c r="R322" s="117" t="e">
        <f>INDEX(Exported!$1:$1048576,MATCH($A322,Exported!$D:$D,0),MATCH(R$1,Exported!$1:$1,0))</f>
        <v>#N/A</v>
      </c>
      <c r="S322" s="117" t="e">
        <f>INDEX(Exported!$1:$1048576,MATCH($A322,Exported!$D:$D,0),MATCH(S$1,Exported!$1:$1,0))</f>
        <v>#N/A</v>
      </c>
      <c r="T322" s="117" t="e">
        <f>INDEX(Exported!$1:$1048576,MATCH($A322,Exported!$D:$D,0),MATCH(T$1,Exported!$1:$1,0))</f>
        <v>#N/A</v>
      </c>
      <c r="U322" s="117" t="e">
        <f>INDEX(Exported!$1:$1048576,MATCH($A322,Exported!$D:$D,0),MATCH(U$1,Exported!$1:$1,0))</f>
        <v>#N/A</v>
      </c>
      <c r="V322" s="117" t="e">
        <f>INDEX(Exported!$1:$1048576,MATCH($A322,Exported!$D:$D,0),MATCH(V$1,Exported!$1:$1,0))</f>
        <v>#N/A</v>
      </c>
      <c r="W322" s="117" t="e">
        <f>INDEX(Exported!$1:$1048576,MATCH($A322,Exported!$D:$D,0),MATCH(W$1,Exported!$1:$1,0))</f>
        <v>#N/A</v>
      </c>
      <c r="X322" s="118"/>
      <c r="Y322" s="119">
        <v>4</v>
      </c>
      <c r="Z322" s="120"/>
      <c r="AA322" s="121"/>
      <c r="AB322" s="121" t="s">
        <v>3387</v>
      </c>
      <c r="AC322" s="117" t="e">
        <f>INDEX(Exported!$1:$1048576,MATCH($A322,Exported!$D:$D,0),MATCH(AC$1,Exported!$1:$1,0))</f>
        <v>#N/A</v>
      </c>
    </row>
    <row r="323" spans="1:29" s="111" customFormat="1" ht="14.25" hidden="1" customHeight="1" x14ac:dyDescent="0.25">
      <c r="A323" s="104">
        <v>10017888482</v>
      </c>
      <c r="B323" s="105" t="str">
        <f>INDEX(Exported!$1:$1048576,MATCH($A323,Exported!E:E,0),MATCH(B$1,Exported!$1:$1,0))</f>
        <v>کیسه زباله فله ای دسته دار رنگی | 65*75 | بسته 1 کیلویی</v>
      </c>
      <c r="C323" s="106">
        <v>10017888488</v>
      </c>
      <c r="D323" s="107">
        <f>VLOOKUP(C323,PriceRelations!A:D,4,FALSE)</f>
        <v>250000</v>
      </c>
      <c r="E323" s="108">
        <v>1</v>
      </c>
      <c r="F323" s="196"/>
      <c r="G323" s="183">
        <v>1</v>
      </c>
      <c r="H323" s="111" t="s">
        <v>93</v>
      </c>
      <c r="I323" s="110">
        <f t="shared" ref="I323:I386" si="23">D323*E323</f>
        <v>250000</v>
      </c>
      <c r="J323" s="112">
        <v>1</v>
      </c>
      <c r="K323" s="113"/>
      <c r="L323" s="113"/>
      <c r="M323" s="154">
        <v>0.28000000000000003</v>
      </c>
      <c r="N323" s="148" t="str">
        <f>INDEX(Exported!$1:$1048576,MATCH($A323,Exported!E:E,0),MATCH(N$1,Exported!$1:$1,0))</f>
        <v>326500</v>
      </c>
      <c r="O323" s="114">
        <f t="shared" ref="O323:O386" si="24">IF(I323*(1+M323)&gt;2500000,_xlfn.CEILING.MATH(I323*(1+M323),5000),IF(I323*(1+M323)&gt;1500000,_xlfn.CEILING.MATH(I323*(1+M323),1000),_xlfn.CEILING.MATH(I323*(1+M323),500)))</f>
        <v>320000</v>
      </c>
      <c r="P323" s="115">
        <f t="shared" si="22"/>
        <v>0.98009188361408883</v>
      </c>
      <c r="Q323" s="116" t="e">
        <f>INDEX(Exported!$1:$1048576,MATCH($A323,Exported!$D:$D,0),MATCH(Q$1,Exported!$1:$1,0))</f>
        <v>#N/A</v>
      </c>
      <c r="R323" s="117" t="e">
        <f>INDEX(Exported!$1:$1048576,MATCH($A323,Exported!$D:$D,0),MATCH(R$1,Exported!$1:$1,0))</f>
        <v>#N/A</v>
      </c>
      <c r="S323" s="117" t="e">
        <f>INDEX(Exported!$1:$1048576,MATCH($A323,Exported!$D:$D,0),MATCH(S$1,Exported!$1:$1,0))</f>
        <v>#N/A</v>
      </c>
      <c r="T323" s="117" t="e">
        <f>INDEX(Exported!$1:$1048576,MATCH($A323,Exported!$D:$D,0),MATCH(T$1,Exported!$1:$1,0))</f>
        <v>#N/A</v>
      </c>
      <c r="U323" s="117" t="e">
        <f>INDEX(Exported!$1:$1048576,MATCH($A323,Exported!$D:$D,0),MATCH(U$1,Exported!$1:$1,0))</f>
        <v>#N/A</v>
      </c>
      <c r="V323" s="117" t="e">
        <f>INDEX(Exported!$1:$1048576,MATCH($A323,Exported!$D:$D,0),MATCH(V$1,Exported!$1:$1,0))</f>
        <v>#N/A</v>
      </c>
      <c r="W323" s="117" t="e">
        <f>INDEX(Exported!$1:$1048576,MATCH($A323,Exported!$D:$D,0),MATCH(W$1,Exported!$1:$1,0))</f>
        <v>#N/A</v>
      </c>
      <c r="X323" s="118"/>
      <c r="Y323" s="119">
        <v>4</v>
      </c>
      <c r="Z323" s="120"/>
      <c r="AA323" s="121"/>
      <c r="AB323" s="121" t="s">
        <v>3387</v>
      </c>
      <c r="AC323" s="117" t="e">
        <f>INDEX(Exported!$1:$1048576,MATCH($A323,Exported!$D:$D,0),MATCH(AC$1,Exported!$1:$1,0))</f>
        <v>#N/A</v>
      </c>
    </row>
    <row r="324" spans="1:29" s="111" customFormat="1" ht="14.25" hidden="1" customHeight="1" x14ac:dyDescent="0.25">
      <c r="A324" s="104">
        <v>10017888483</v>
      </c>
      <c r="B324" s="105" t="str">
        <f>INDEX(Exported!$1:$1048576,MATCH($A324,Exported!E:E,0),MATCH(B$1,Exported!$1:$1,0))</f>
        <v>کیسه زباله فله ای دسته دار رنگی | 80*90 | بسته 1 کیلویی</v>
      </c>
      <c r="C324" s="106">
        <v>10017888488</v>
      </c>
      <c r="D324" s="107">
        <f>VLOOKUP(C324,PriceRelations!A:D,4,FALSE)</f>
        <v>250000</v>
      </c>
      <c r="E324" s="108">
        <v>1</v>
      </c>
      <c r="F324" s="109"/>
      <c r="G324" s="183">
        <v>1</v>
      </c>
      <c r="H324" s="111" t="s">
        <v>93</v>
      </c>
      <c r="I324" s="110">
        <f t="shared" si="23"/>
        <v>250000</v>
      </c>
      <c r="J324" s="112">
        <v>1</v>
      </c>
      <c r="K324" s="113"/>
      <c r="L324" s="113"/>
      <c r="M324" s="154">
        <v>0.28000000000000003</v>
      </c>
      <c r="N324" s="148" t="str">
        <f>INDEX(Exported!$1:$1048576,MATCH($A324,Exported!E:E,0),MATCH(N$1,Exported!$1:$1,0))</f>
        <v>326500</v>
      </c>
      <c r="O324" s="114">
        <f t="shared" si="24"/>
        <v>320000</v>
      </c>
      <c r="P324" s="115">
        <f t="shared" si="22"/>
        <v>0.98009188361408883</v>
      </c>
      <c r="Q324" s="116" t="e">
        <f>INDEX(Exported!$1:$1048576,MATCH($A324,Exported!$D:$D,0),MATCH(Q$1,Exported!$1:$1,0))</f>
        <v>#N/A</v>
      </c>
      <c r="R324" s="117" t="e">
        <f>INDEX(Exported!$1:$1048576,MATCH($A324,Exported!$D:$D,0),MATCH(R$1,Exported!$1:$1,0))</f>
        <v>#N/A</v>
      </c>
      <c r="S324" s="117" t="e">
        <f>INDEX(Exported!$1:$1048576,MATCH($A324,Exported!$D:$D,0),MATCH(S$1,Exported!$1:$1,0))</f>
        <v>#N/A</v>
      </c>
      <c r="T324" s="117" t="e">
        <f>INDEX(Exported!$1:$1048576,MATCH($A324,Exported!$D:$D,0),MATCH(T$1,Exported!$1:$1,0))</f>
        <v>#N/A</v>
      </c>
      <c r="U324" s="117" t="e">
        <f>INDEX(Exported!$1:$1048576,MATCH($A324,Exported!$D:$D,0),MATCH(U$1,Exported!$1:$1,0))</f>
        <v>#N/A</v>
      </c>
      <c r="V324" s="117" t="e">
        <f>INDEX(Exported!$1:$1048576,MATCH($A324,Exported!$D:$D,0),MATCH(V$1,Exported!$1:$1,0))</f>
        <v>#N/A</v>
      </c>
      <c r="W324" s="117" t="e">
        <f>INDEX(Exported!$1:$1048576,MATCH($A324,Exported!$D:$D,0),MATCH(W$1,Exported!$1:$1,0))</f>
        <v>#N/A</v>
      </c>
      <c r="X324" s="118"/>
      <c r="Y324" s="119">
        <v>4</v>
      </c>
      <c r="Z324" s="120"/>
      <c r="AA324" s="121"/>
      <c r="AB324" s="121" t="s">
        <v>3387</v>
      </c>
      <c r="AC324" s="117" t="e">
        <f>INDEX(Exported!$1:$1048576,MATCH($A324,Exported!$D:$D,0),MATCH(AC$1,Exported!$1:$1,0))</f>
        <v>#N/A</v>
      </c>
    </row>
    <row r="325" spans="1:29" s="111" customFormat="1" ht="14.25" hidden="1" customHeight="1" x14ac:dyDescent="0.25">
      <c r="A325" s="104">
        <v>10017888484</v>
      </c>
      <c r="B325" s="105" t="str">
        <f>INDEX(Exported!$1:$1048576,MATCH($A325,Exported!E:E,0),MATCH(B$1,Exported!$1:$1,0))</f>
        <v>کیسه زباله فله ای دسته دار مشکی | 45*55 | بسته 1 کیلویی</v>
      </c>
      <c r="C325" s="106">
        <v>10017888491</v>
      </c>
      <c r="D325" s="107">
        <f>VLOOKUP(C325,PriceRelations!A:D,4,FALSE)</f>
        <v>250000</v>
      </c>
      <c r="E325" s="108">
        <v>1</v>
      </c>
      <c r="F325" s="109"/>
      <c r="G325" s="183">
        <v>1</v>
      </c>
      <c r="H325" s="111" t="s">
        <v>93</v>
      </c>
      <c r="I325" s="110">
        <f t="shared" si="23"/>
        <v>250000</v>
      </c>
      <c r="J325" s="112">
        <v>1</v>
      </c>
      <c r="K325" s="113"/>
      <c r="L325" s="113"/>
      <c r="M325" s="154">
        <v>0.28000000000000003</v>
      </c>
      <c r="N325" s="148" t="str">
        <f>INDEX(Exported!$1:$1048576,MATCH($A325,Exported!E:E,0),MATCH(N$1,Exported!$1:$1,0))</f>
        <v>307500</v>
      </c>
      <c r="O325" s="114">
        <f t="shared" si="24"/>
        <v>320000</v>
      </c>
      <c r="P325" s="115">
        <f t="shared" si="22"/>
        <v>1.0406504065040652</v>
      </c>
      <c r="Q325" s="116" t="e">
        <f>INDEX(Exported!$1:$1048576,MATCH($A325,Exported!$D:$D,0),MATCH(Q$1,Exported!$1:$1,0))</f>
        <v>#N/A</v>
      </c>
      <c r="R325" s="117" t="e">
        <f>INDEX(Exported!$1:$1048576,MATCH($A325,Exported!$D:$D,0),MATCH(R$1,Exported!$1:$1,0))</f>
        <v>#N/A</v>
      </c>
      <c r="S325" s="117" t="e">
        <f>INDEX(Exported!$1:$1048576,MATCH($A325,Exported!$D:$D,0),MATCH(S$1,Exported!$1:$1,0))</f>
        <v>#N/A</v>
      </c>
      <c r="T325" s="117" t="e">
        <f>INDEX(Exported!$1:$1048576,MATCH($A325,Exported!$D:$D,0),MATCH(T$1,Exported!$1:$1,0))</f>
        <v>#N/A</v>
      </c>
      <c r="U325" s="117" t="e">
        <f>INDEX(Exported!$1:$1048576,MATCH($A325,Exported!$D:$D,0),MATCH(U$1,Exported!$1:$1,0))</f>
        <v>#N/A</v>
      </c>
      <c r="V325" s="117" t="e">
        <f>INDEX(Exported!$1:$1048576,MATCH($A325,Exported!$D:$D,0),MATCH(V$1,Exported!$1:$1,0))</f>
        <v>#N/A</v>
      </c>
      <c r="W325" s="117" t="e">
        <f>INDEX(Exported!$1:$1048576,MATCH($A325,Exported!$D:$D,0),MATCH(W$1,Exported!$1:$1,0))</f>
        <v>#N/A</v>
      </c>
      <c r="X325" s="118"/>
      <c r="Y325" s="119">
        <v>4</v>
      </c>
      <c r="Z325" s="120"/>
      <c r="AA325" s="121"/>
      <c r="AB325" s="121" t="s">
        <v>3387</v>
      </c>
      <c r="AC325" s="117" t="e">
        <f>INDEX(Exported!$1:$1048576,MATCH($A325,Exported!$D:$D,0),MATCH(AC$1,Exported!$1:$1,0))</f>
        <v>#N/A</v>
      </c>
    </row>
    <row r="326" spans="1:29" s="111" customFormat="1" ht="14.25" hidden="1" customHeight="1" x14ac:dyDescent="0.25">
      <c r="A326" s="104">
        <v>10017888485</v>
      </c>
      <c r="B326" s="105" t="str">
        <f>INDEX(Exported!$1:$1048576,MATCH($A326,Exported!E:E,0),MATCH(B$1,Exported!$1:$1,0))</f>
        <v>کیسه زباله فله ای دسته دار مشکی | 55*65 | بسته 1 کیلویی</v>
      </c>
      <c r="C326" s="106">
        <v>10017888491</v>
      </c>
      <c r="D326" s="107">
        <f>VLOOKUP(C326,PriceRelations!A:D,4,FALSE)</f>
        <v>250000</v>
      </c>
      <c r="E326" s="108">
        <v>1</v>
      </c>
      <c r="F326" s="109"/>
      <c r="G326" s="183">
        <v>1</v>
      </c>
      <c r="H326" s="111" t="s">
        <v>93</v>
      </c>
      <c r="I326" s="110">
        <f t="shared" si="23"/>
        <v>250000</v>
      </c>
      <c r="J326" s="112">
        <v>1</v>
      </c>
      <c r="K326" s="113"/>
      <c r="L326" s="113"/>
      <c r="M326" s="154">
        <v>0.28000000000000003</v>
      </c>
      <c r="N326" s="148" t="str">
        <f>INDEX(Exported!$1:$1048576,MATCH($A326,Exported!E:E,0),MATCH(N$1,Exported!$1:$1,0))</f>
        <v>307500</v>
      </c>
      <c r="O326" s="114">
        <f t="shared" si="24"/>
        <v>320000</v>
      </c>
      <c r="P326" s="115">
        <f t="shared" si="22"/>
        <v>1.0406504065040652</v>
      </c>
      <c r="Q326" s="116" t="e">
        <f>INDEX(Exported!$1:$1048576,MATCH($A326,Exported!$D:$D,0),MATCH(Q$1,Exported!$1:$1,0))</f>
        <v>#N/A</v>
      </c>
      <c r="R326" s="117" t="e">
        <f>INDEX(Exported!$1:$1048576,MATCH($A326,Exported!$D:$D,0),MATCH(R$1,Exported!$1:$1,0))</f>
        <v>#N/A</v>
      </c>
      <c r="S326" s="117" t="e">
        <f>INDEX(Exported!$1:$1048576,MATCH($A326,Exported!$D:$D,0),MATCH(S$1,Exported!$1:$1,0))</f>
        <v>#N/A</v>
      </c>
      <c r="T326" s="117" t="e">
        <f>INDEX(Exported!$1:$1048576,MATCH($A326,Exported!$D:$D,0),MATCH(T$1,Exported!$1:$1,0))</f>
        <v>#N/A</v>
      </c>
      <c r="U326" s="117" t="e">
        <f>INDEX(Exported!$1:$1048576,MATCH($A326,Exported!$D:$D,0),MATCH(U$1,Exported!$1:$1,0))</f>
        <v>#N/A</v>
      </c>
      <c r="V326" s="117" t="e">
        <f>INDEX(Exported!$1:$1048576,MATCH($A326,Exported!$D:$D,0),MATCH(V$1,Exported!$1:$1,0))</f>
        <v>#N/A</v>
      </c>
      <c r="W326" s="117" t="e">
        <f>INDEX(Exported!$1:$1048576,MATCH($A326,Exported!$D:$D,0),MATCH(W$1,Exported!$1:$1,0))</f>
        <v>#N/A</v>
      </c>
      <c r="X326" s="118"/>
      <c r="Y326" s="119">
        <v>4</v>
      </c>
      <c r="Z326" s="120"/>
      <c r="AA326" s="121"/>
      <c r="AB326" s="121" t="s">
        <v>3387</v>
      </c>
      <c r="AC326" s="117" t="e">
        <f>INDEX(Exported!$1:$1048576,MATCH($A326,Exported!$D:$D,0),MATCH(AC$1,Exported!$1:$1,0))</f>
        <v>#N/A</v>
      </c>
    </row>
    <row r="327" spans="1:29" s="111" customFormat="1" ht="14.25" hidden="1" customHeight="1" x14ac:dyDescent="0.25">
      <c r="A327" s="104">
        <v>10017888486</v>
      </c>
      <c r="B327" s="105" t="str">
        <f>INDEX(Exported!$1:$1048576,MATCH($A327,Exported!E:E,0),MATCH(B$1,Exported!$1:$1,0))</f>
        <v>کیسه زباله فله ای دسته دار مشکی | 65*75 | بسته 1 کیلویی</v>
      </c>
      <c r="C327" s="106">
        <v>10017888491</v>
      </c>
      <c r="D327" s="107">
        <f>VLOOKUP(C327,PriceRelations!A:D,4,FALSE)</f>
        <v>250000</v>
      </c>
      <c r="E327" s="108">
        <v>1</v>
      </c>
      <c r="F327" s="109"/>
      <c r="G327" s="183">
        <v>1</v>
      </c>
      <c r="H327" s="111" t="s">
        <v>93</v>
      </c>
      <c r="I327" s="110">
        <f t="shared" si="23"/>
        <v>250000</v>
      </c>
      <c r="J327" s="112">
        <v>1</v>
      </c>
      <c r="K327" s="113"/>
      <c r="L327" s="113"/>
      <c r="M327" s="154">
        <v>0.28000000000000003</v>
      </c>
      <c r="N327" s="148" t="str">
        <f>INDEX(Exported!$1:$1048576,MATCH($A327,Exported!E:E,0),MATCH(N$1,Exported!$1:$1,0))</f>
        <v>307500</v>
      </c>
      <c r="O327" s="114">
        <f t="shared" si="24"/>
        <v>320000</v>
      </c>
      <c r="P327" s="115">
        <f t="shared" si="22"/>
        <v>1.0406504065040652</v>
      </c>
      <c r="Q327" s="116" t="e">
        <f>INDEX(Exported!$1:$1048576,MATCH($A327,Exported!$D:$D,0),MATCH(Q$1,Exported!$1:$1,0))</f>
        <v>#N/A</v>
      </c>
      <c r="R327" s="117" t="e">
        <f>INDEX(Exported!$1:$1048576,MATCH($A327,Exported!$D:$D,0),MATCH(R$1,Exported!$1:$1,0))</f>
        <v>#N/A</v>
      </c>
      <c r="S327" s="117" t="e">
        <f>INDEX(Exported!$1:$1048576,MATCH($A327,Exported!$D:$D,0),MATCH(S$1,Exported!$1:$1,0))</f>
        <v>#N/A</v>
      </c>
      <c r="T327" s="117" t="e">
        <f>INDEX(Exported!$1:$1048576,MATCH($A327,Exported!$D:$D,0),MATCH(T$1,Exported!$1:$1,0))</f>
        <v>#N/A</v>
      </c>
      <c r="U327" s="117" t="e">
        <f>INDEX(Exported!$1:$1048576,MATCH($A327,Exported!$D:$D,0),MATCH(U$1,Exported!$1:$1,0))</f>
        <v>#N/A</v>
      </c>
      <c r="V327" s="117" t="e">
        <f>INDEX(Exported!$1:$1048576,MATCH($A327,Exported!$D:$D,0),MATCH(V$1,Exported!$1:$1,0))</f>
        <v>#N/A</v>
      </c>
      <c r="W327" s="117" t="e">
        <f>INDEX(Exported!$1:$1048576,MATCH($A327,Exported!$D:$D,0),MATCH(W$1,Exported!$1:$1,0))</f>
        <v>#N/A</v>
      </c>
      <c r="X327" s="118"/>
      <c r="Y327" s="119">
        <v>4</v>
      </c>
      <c r="Z327" s="120"/>
      <c r="AA327" s="121"/>
      <c r="AB327" s="121" t="s">
        <v>3387</v>
      </c>
      <c r="AC327" s="117" t="e">
        <f>INDEX(Exported!$1:$1048576,MATCH($A327,Exported!$D:$D,0),MATCH(AC$1,Exported!$1:$1,0))</f>
        <v>#N/A</v>
      </c>
    </row>
    <row r="328" spans="1:29" s="129" customFormat="1" ht="14.25" hidden="1" customHeight="1" x14ac:dyDescent="0.25">
      <c r="A328" s="122">
        <v>10017888487</v>
      </c>
      <c r="B328" s="123" t="str">
        <f>INDEX(Exported!$1:$1048576,MATCH($A328,Exported!E:E,0),MATCH(B$1,Exported!$1:$1,0))</f>
        <v>کیسه زباله فله ای دسته دار مشکی | 80*90 | بسته 1 کیلویی</v>
      </c>
      <c r="C328" s="124">
        <v>10017888491</v>
      </c>
      <c r="D328" s="125">
        <f>VLOOKUP(C328,PriceRelations!A:D,4,FALSE)</f>
        <v>250000</v>
      </c>
      <c r="E328" s="126">
        <v>1</v>
      </c>
      <c r="F328" s="127"/>
      <c r="G328" s="184">
        <v>1</v>
      </c>
      <c r="H328" s="129" t="s">
        <v>93</v>
      </c>
      <c r="I328" s="128">
        <f t="shared" si="23"/>
        <v>250000</v>
      </c>
      <c r="J328" s="130">
        <v>1</v>
      </c>
      <c r="K328" s="131"/>
      <c r="L328" s="131"/>
      <c r="M328" s="155">
        <v>0.28000000000000003</v>
      </c>
      <c r="N328" s="149" t="str">
        <f>INDEX(Exported!$1:$1048576,MATCH($A328,Exported!E:E,0),MATCH(N$1,Exported!$1:$1,0))</f>
        <v>307500</v>
      </c>
      <c r="O328" s="132">
        <f t="shared" si="24"/>
        <v>320000</v>
      </c>
      <c r="P328" s="133">
        <f t="shared" si="22"/>
        <v>1.0406504065040652</v>
      </c>
      <c r="Q328" s="134" t="e">
        <f>INDEX(Exported!$1:$1048576,MATCH($A328,Exported!$D:$D,0),MATCH(Q$1,Exported!$1:$1,0))</f>
        <v>#N/A</v>
      </c>
      <c r="R328" s="135" t="e">
        <f>INDEX(Exported!$1:$1048576,MATCH($A328,Exported!$D:$D,0),MATCH(R$1,Exported!$1:$1,0))</f>
        <v>#N/A</v>
      </c>
      <c r="S328" s="135" t="e">
        <f>INDEX(Exported!$1:$1048576,MATCH($A328,Exported!$D:$D,0),MATCH(S$1,Exported!$1:$1,0))</f>
        <v>#N/A</v>
      </c>
      <c r="T328" s="135" t="e">
        <f>INDEX(Exported!$1:$1048576,MATCH($A328,Exported!$D:$D,0),MATCH(T$1,Exported!$1:$1,0))</f>
        <v>#N/A</v>
      </c>
      <c r="U328" s="135" t="e">
        <f>INDEX(Exported!$1:$1048576,MATCH($A328,Exported!$D:$D,0),MATCH(U$1,Exported!$1:$1,0))</f>
        <v>#N/A</v>
      </c>
      <c r="V328" s="135" t="e">
        <f>INDEX(Exported!$1:$1048576,MATCH($A328,Exported!$D:$D,0),MATCH(V$1,Exported!$1:$1,0))</f>
        <v>#N/A</v>
      </c>
      <c r="W328" s="135" t="e">
        <f>INDEX(Exported!$1:$1048576,MATCH($A328,Exported!$D:$D,0),MATCH(W$1,Exported!$1:$1,0))</f>
        <v>#N/A</v>
      </c>
      <c r="X328" s="136"/>
      <c r="Y328" s="137">
        <v>4</v>
      </c>
      <c r="Z328" s="138"/>
      <c r="AA328" s="139"/>
      <c r="AB328" s="139" t="s">
        <v>3387</v>
      </c>
      <c r="AC328" s="135" t="e">
        <f>INDEX(Exported!$1:$1048576,MATCH($A328,Exported!$D:$D,0),MATCH(AC$1,Exported!$1:$1,0))</f>
        <v>#N/A</v>
      </c>
    </row>
    <row r="329" spans="1:29" s="93" customFormat="1" ht="14.25" customHeight="1" x14ac:dyDescent="0.25">
      <c r="A329" s="86">
        <v>10017879022</v>
      </c>
      <c r="B329" s="87" t="str">
        <f>INDEX(Exported!$1:$1048576,MATCH($A329,Exported!E:E,0),MATCH(B$1,Exported!$1:$1,0))</f>
        <v>کیسه سلفون شفاف بدون لبه | 10*12 ضخیم | بسته 1 کیلویی</v>
      </c>
      <c r="C329" s="88">
        <v>10017879019</v>
      </c>
      <c r="D329" s="89">
        <f>VLOOKUP(C329,PriceRelations!A:D,4,FALSE)</f>
        <v>595000</v>
      </c>
      <c r="E329" s="219">
        <v>1</v>
      </c>
      <c r="F329" s="91"/>
      <c r="G329" s="182">
        <v>1</v>
      </c>
      <c r="H329" s="93" t="s">
        <v>93</v>
      </c>
      <c r="I329" s="92">
        <f t="shared" si="23"/>
        <v>595000</v>
      </c>
      <c r="J329" s="94">
        <v>1</v>
      </c>
      <c r="K329" s="95"/>
      <c r="L329" s="95"/>
      <c r="M329" s="153">
        <v>0.28000000000000003</v>
      </c>
      <c r="N329" s="147" t="str">
        <f>INDEX(Exported!$1:$1048576,MATCH($A329,Exported!E:E,0),MATCH(N$1,Exported!$1:$1,0))</f>
        <v>768000</v>
      </c>
      <c r="O329" s="96">
        <f t="shared" si="24"/>
        <v>762000</v>
      </c>
      <c r="P329" s="97">
        <f t="shared" ref="P329:P386" si="25">O329/N329</f>
        <v>0.9921875</v>
      </c>
      <c r="Q329" s="98" t="e">
        <f>INDEX(Exported!$1:$1048576,MATCH($A329,Exported!$D:$D,0),MATCH(Q$1,Exported!$1:$1,0))</f>
        <v>#N/A</v>
      </c>
      <c r="R329" s="99" t="e">
        <f>INDEX(Exported!$1:$1048576,MATCH($A329,Exported!$D:$D,0),MATCH(R$1,Exported!$1:$1,0))</f>
        <v>#N/A</v>
      </c>
      <c r="S329" s="99" t="e">
        <f>INDEX(Exported!$1:$1048576,MATCH($A329,Exported!$D:$D,0),MATCH(S$1,Exported!$1:$1,0))</f>
        <v>#N/A</v>
      </c>
      <c r="T329" s="99" t="e">
        <f>INDEX(Exported!$1:$1048576,MATCH($A329,Exported!$D:$D,0),MATCH(T$1,Exported!$1:$1,0))</f>
        <v>#N/A</v>
      </c>
      <c r="U329" s="99" t="e">
        <f>INDEX(Exported!$1:$1048576,MATCH($A329,Exported!$D:$D,0),MATCH(U$1,Exported!$1:$1,0))</f>
        <v>#N/A</v>
      </c>
      <c r="V329" s="99" t="e">
        <f>INDEX(Exported!$1:$1048576,MATCH($A329,Exported!$D:$D,0),MATCH(V$1,Exported!$1:$1,0))</f>
        <v>#N/A</v>
      </c>
      <c r="W329" s="99" t="e">
        <f>INDEX(Exported!$1:$1048576,MATCH($A329,Exported!$D:$D,0),MATCH(W$1,Exported!$1:$1,0))</f>
        <v>#N/A</v>
      </c>
      <c r="X329" s="100"/>
      <c r="Y329" s="101" t="e">
        <f>INDEX(Exported!$1:$1048576,MATCH($A329,Exported!$D:$D,0),MATCH(Y$1,Exported!$1:$1,0))</f>
        <v>#N/A</v>
      </c>
      <c r="Z329" s="102"/>
      <c r="AA329" s="103"/>
      <c r="AB329" s="103" t="s">
        <v>3383</v>
      </c>
      <c r="AC329" s="99" t="e">
        <f>INDEX(Exported!$1:$1048576,MATCH($A329,Exported!$D:$D,0),MATCH(AC$1,Exported!$1:$1,0))</f>
        <v>#N/A</v>
      </c>
    </row>
    <row r="330" spans="1:29" s="111" customFormat="1" ht="14.25" hidden="1" customHeight="1" x14ac:dyDescent="0.25">
      <c r="A330" s="104">
        <v>10017879190</v>
      </c>
      <c r="B330" s="105" t="str">
        <f>INDEX(Exported!$1:$1048576,MATCH($A330,Exported!E:E,0),MATCH(B$1,Exported!$1:$1,0))</f>
        <v>کیسه سلفون شفاف بدون لبه | 10*12 نازک | بسته 1 کیلویی</v>
      </c>
      <c r="C330" s="106">
        <v>10017879019</v>
      </c>
      <c r="D330" s="107">
        <f>VLOOKUP(C330,PriceRelations!A:D,4,FALSE)</f>
        <v>595000</v>
      </c>
      <c r="E330" s="219">
        <v>1</v>
      </c>
      <c r="F330" s="109"/>
      <c r="G330" s="183">
        <v>1</v>
      </c>
      <c r="H330" s="111" t="s">
        <v>93</v>
      </c>
      <c r="I330" s="110">
        <f t="shared" si="23"/>
        <v>595000</v>
      </c>
      <c r="J330" s="112">
        <v>1</v>
      </c>
      <c r="K330" s="113"/>
      <c r="L330" s="113"/>
      <c r="M330" s="154">
        <v>0.28000000000000003</v>
      </c>
      <c r="N330" s="148" t="str">
        <f>INDEX(Exported!$1:$1048576,MATCH($A330,Exported!E:E,0),MATCH(N$1,Exported!$1:$1,0))</f>
        <v>768000</v>
      </c>
      <c r="O330" s="114">
        <f t="shared" si="24"/>
        <v>762000</v>
      </c>
      <c r="P330" s="115">
        <f t="shared" si="25"/>
        <v>0.9921875</v>
      </c>
      <c r="Q330" s="116" t="e">
        <f>INDEX(Exported!$1:$1048576,MATCH($A330,Exported!$D:$D,0),MATCH(Q$1,Exported!$1:$1,0))</f>
        <v>#N/A</v>
      </c>
      <c r="R330" s="117" t="e">
        <f>INDEX(Exported!$1:$1048576,MATCH($A330,Exported!$D:$D,0),MATCH(R$1,Exported!$1:$1,0))</f>
        <v>#N/A</v>
      </c>
      <c r="S330" s="117" t="e">
        <f>INDEX(Exported!$1:$1048576,MATCH($A330,Exported!$D:$D,0),MATCH(S$1,Exported!$1:$1,0))</f>
        <v>#N/A</v>
      </c>
      <c r="T330" s="117" t="e">
        <f>INDEX(Exported!$1:$1048576,MATCH($A330,Exported!$D:$D,0),MATCH(T$1,Exported!$1:$1,0))</f>
        <v>#N/A</v>
      </c>
      <c r="U330" s="117" t="e">
        <f>INDEX(Exported!$1:$1048576,MATCH($A330,Exported!$D:$D,0),MATCH(U$1,Exported!$1:$1,0))</f>
        <v>#N/A</v>
      </c>
      <c r="V330" s="117" t="e">
        <f>INDEX(Exported!$1:$1048576,MATCH($A330,Exported!$D:$D,0),MATCH(V$1,Exported!$1:$1,0))</f>
        <v>#N/A</v>
      </c>
      <c r="W330" s="117" t="e">
        <f>INDEX(Exported!$1:$1048576,MATCH($A330,Exported!$D:$D,0),MATCH(W$1,Exported!$1:$1,0))</f>
        <v>#N/A</v>
      </c>
      <c r="X330" s="118"/>
      <c r="Y330" s="119" t="e">
        <f>INDEX(Exported!$1:$1048576,MATCH($A330,Exported!$D:$D,0),MATCH(Y$1,Exported!$1:$1,0))</f>
        <v>#N/A</v>
      </c>
      <c r="Z330" s="120"/>
      <c r="AA330" s="121"/>
      <c r="AB330" s="121" t="s">
        <v>3383</v>
      </c>
      <c r="AC330" s="117" t="e">
        <f>INDEX(Exported!$1:$1048576,MATCH($A330,Exported!$D:$D,0),MATCH(AC$1,Exported!$1:$1,0))</f>
        <v>#N/A</v>
      </c>
    </row>
    <row r="331" spans="1:29" s="111" customFormat="1" ht="14.25" customHeight="1" x14ac:dyDescent="0.25">
      <c r="A331" s="104">
        <v>10017879023</v>
      </c>
      <c r="B331" s="105" t="str">
        <f>INDEX(Exported!$1:$1048576,MATCH($A331,Exported!E:E,0),MATCH(B$1,Exported!$1:$1,0))</f>
        <v>کیسه سلفون شفاف بدون لبه | 10*15 ضخیم | بسته 1 کیلویی</v>
      </c>
      <c r="C331" s="106">
        <v>10017879019</v>
      </c>
      <c r="D331" s="107">
        <f>VLOOKUP(C331,PriceRelations!A:D,4,FALSE)</f>
        <v>595000</v>
      </c>
      <c r="E331" s="219">
        <v>1</v>
      </c>
      <c r="F331" s="109"/>
      <c r="G331" s="183">
        <v>1</v>
      </c>
      <c r="H331" s="111" t="s">
        <v>93</v>
      </c>
      <c r="I331" s="110">
        <f t="shared" si="23"/>
        <v>595000</v>
      </c>
      <c r="J331" s="112">
        <v>1</v>
      </c>
      <c r="K331" s="113"/>
      <c r="L331" s="113"/>
      <c r="M331" s="154">
        <v>0.28000000000000003</v>
      </c>
      <c r="N331" s="148" t="str">
        <f>INDEX(Exported!$1:$1048576,MATCH($A331,Exported!E:E,0),MATCH(N$1,Exported!$1:$1,0))</f>
        <v>768000</v>
      </c>
      <c r="O331" s="114">
        <f t="shared" si="24"/>
        <v>762000</v>
      </c>
      <c r="P331" s="115">
        <f t="shared" si="25"/>
        <v>0.9921875</v>
      </c>
      <c r="Q331" s="116" t="e">
        <f>INDEX(Exported!$1:$1048576,MATCH($A331,Exported!$D:$D,0),MATCH(Q$1,Exported!$1:$1,0))</f>
        <v>#N/A</v>
      </c>
      <c r="R331" s="117" t="e">
        <f>INDEX(Exported!$1:$1048576,MATCH($A331,Exported!$D:$D,0),MATCH(R$1,Exported!$1:$1,0))</f>
        <v>#N/A</v>
      </c>
      <c r="S331" s="117" t="e">
        <f>INDEX(Exported!$1:$1048576,MATCH($A331,Exported!$D:$D,0),MATCH(S$1,Exported!$1:$1,0))</f>
        <v>#N/A</v>
      </c>
      <c r="T331" s="117" t="e">
        <f>INDEX(Exported!$1:$1048576,MATCH($A331,Exported!$D:$D,0),MATCH(T$1,Exported!$1:$1,0))</f>
        <v>#N/A</v>
      </c>
      <c r="U331" s="117" t="e">
        <f>INDEX(Exported!$1:$1048576,MATCH($A331,Exported!$D:$D,0),MATCH(U$1,Exported!$1:$1,0))</f>
        <v>#N/A</v>
      </c>
      <c r="V331" s="117" t="e">
        <f>INDEX(Exported!$1:$1048576,MATCH($A331,Exported!$D:$D,0),MATCH(V$1,Exported!$1:$1,0))</f>
        <v>#N/A</v>
      </c>
      <c r="W331" s="117" t="e">
        <f>INDEX(Exported!$1:$1048576,MATCH($A331,Exported!$D:$D,0),MATCH(W$1,Exported!$1:$1,0))</f>
        <v>#N/A</v>
      </c>
      <c r="X331" s="118"/>
      <c r="Y331" s="119" t="e">
        <f>INDEX(Exported!$1:$1048576,MATCH($A331,Exported!$D:$D,0),MATCH(Y$1,Exported!$1:$1,0))</f>
        <v>#N/A</v>
      </c>
      <c r="Z331" s="120"/>
      <c r="AA331" s="121"/>
      <c r="AB331" s="121" t="s">
        <v>3383</v>
      </c>
      <c r="AC331" s="117" t="e">
        <f>INDEX(Exported!$1:$1048576,MATCH($A331,Exported!$D:$D,0),MATCH(AC$1,Exported!$1:$1,0))</f>
        <v>#N/A</v>
      </c>
    </row>
    <row r="332" spans="1:29" s="111" customFormat="1" ht="14.25" hidden="1" customHeight="1" x14ac:dyDescent="0.25">
      <c r="A332" s="104">
        <v>10017879210</v>
      </c>
      <c r="B332" s="105" t="str">
        <f>INDEX(Exported!$1:$1048576,MATCH($A332,Exported!E:E,0),MATCH(B$1,Exported!$1:$1,0))</f>
        <v>کیسه سلفون شفاف بدون لبه | 10*15 نازک | بسته 1 کیلویی</v>
      </c>
      <c r="C332" s="106">
        <v>10017879019</v>
      </c>
      <c r="D332" s="107">
        <f>VLOOKUP(C332,PriceRelations!A:D,4,FALSE)</f>
        <v>595000</v>
      </c>
      <c r="E332" s="219">
        <v>1</v>
      </c>
      <c r="F332" s="109"/>
      <c r="G332" s="183">
        <v>1</v>
      </c>
      <c r="H332" s="111" t="s">
        <v>93</v>
      </c>
      <c r="I332" s="110">
        <f t="shared" si="23"/>
        <v>595000</v>
      </c>
      <c r="J332" s="112">
        <v>1</v>
      </c>
      <c r="K332" s="113"/>
      <c r="L332" s="113"/>
      <c r="M332" s="154">
        <v>0.28000000000000003</v>
      </c>
      <c r="N332" s="148" t="str">
        <f>INDEX(Exported!$1:$1048576,MATCH($A332,Exported!E:E,0),MATCH(N$1,Exported!$1:$1,0))</f>
        <v>768000</v>
      </c>
      <c r="O332" s="114">
        <f t="shared" si="24"/>
        <v>762000</v>
      </c>
      <c r="P332" s="115">
        <f t="shared" si="25"/>
        <v>0.9921875</v>
      </c>
      <c r="Q332" s="116" t="e">
        <f>INDEX(Exported!$1:$1048576,MATCH($A332,Exported!$D:$D,0),MATCH(Q$1,Exported!$1:$1,0))</f>
        <v>#N/A</v>
      </c>
      <c r="R332" s="117" t="e">
        <f>INDEX(Exported!$1:$1048576,MATCH($A332,Exported!$D:$D,0),MATCH(R$1,Exported!$1:$1,0))</f>
        <v>#N/A</v>
      </c>
      <c r="S332" s="117" t="e">
        <f>INDEX(Exported!$1:$1048576,MATCH($A332,Exported!$D:$D,0),MATCH(S$1,Exported!$1:$1,0))</f>
        <v>#N/A</v>
      </c>
      <c r="T332" s="117" t="e">
        <f>INDEX(Exported!$1:$1048576,MATCH($A332,Exported!$D:$D,0),MATCH(T$1,Exported!$1:$1,0))</f>
        <v>#N/A</v>
      </c>
      <c r="U332" s="117" t="e">
        <f>INDEX(Exported!$1:$1048576,MATCH($A332,Exported!$D:$D,0),MATCH(U$1,Exported!$1:$1,0))</f>
        <v>#N/A</v>
      </c>
      <c r="V332" s="117" t="e">
        <f>INDEX(Exported!$1:$1048576,MATCH($A332,Exported!$D:$D,0),MATCH(V$1,Exported!$1:$1,0))</f>
        <v>#N/A</v>
      </c>
      <c r="W332" s="117" t="e">
        <f>INDEX(Exported!$1:$1048576,MATCH($A332,Exported!$D:$D,0),MATCH(W$1,Exported!$1:$1,0))</f>
        <v>#N/A</v>
      </c>
      <c r="X332" s="118"/>
      <c r="Y332" s="119" t="e">
        <f>INDEX(Exported!$1:$1048576,MATCH($A332,Exported!$D:$D,0),MATCH(Y$1,Exported!$1:$1,0))</f>
        <v>#N/A</v>
      </c>
      <c r="Z332" s="120"/>
      <c r="AA332" s="121"/>
      <c r="AB332" s="121" t="s">
        <v>3383</v>
      </c>
      <c r="AC332" s="117" t="e">
        <f>INDEX(Exported!$1:$1048576,MATCH($A332,Exported!$D:$D,0),MATCH(AC$1,Exported!$1:$1,0))</f>
        <v>#N/A</v>
      </c>
    </row>
    <row r="333" spans="1:29" s="111" customFormat="1" ht="14.25" customHeight="1" x14ac:dyDescent="0.25">
      <c r="A333" s="104">
        <v>10017879024</v>
      </c>
      <c r="B333" s="105" t="str">
        <f>INDEX(Exported!$1:$1048576,MATCH($A333,Exported!E:E,0),MATCH(B$1,Exported!$1:$1,0))</f>
        <v>کیسه سلفون شفاف بدون لبه | 10*20 ضخیم | بسته 1 کیلویی</v>
      </c>
      <c r="C333" s="106">
        <v>10017879019</v>
      </c>
      <c r="D333" s="107">
        <f>VLOOKUP(C333,PriceRelations!A:D,4,FALSE)</f>
        <v>595000</v>
      </c>
      <c r="E333" s="219">
        <v>1</v>
      </c>
      <c r="F333" s="109"/>
      <c r="G333" s="183">
        <v>1</v>
      </c>
      <c r="H333" s="111" t="s">
        <v>93</v>
      </c>
      <c r="I333" s="110">
        <f t="shared" si="23"/>
        <v>595000</v>
      </c>
      <c r="J333" s="112">
        <v>1</v>
      </c>
      <c r="K333" s="113"/>
      <c r="L333" s="113"/>
      <c r="M333" s="154">
        <v>0.28000000000000003</v>
      </c>
      <c r="N333" s="148" t="str">
        <f>INDEX(Exported!$1:$1048576,MATCH($A333,Exported!E:E,0),MATCH(N$1,Exported!$1:$1,0))</f>
        <v>768000</v>
      </c>
      <c r="O333" s="114">
        <f t="shared" si="24"/>
        <v>762000</v>
      </c>
      <c r="P333" s="115">
        <f t="shared" si="25"/>
        <v>0.9921875</v>
      </c>
      <c r="Q333" s="116" t="e">
        <f>INDEX(Exported!$1:$1048576,MATCH($A333,Exported!$D:$D,0),MATCH(Q$1,Exported!$1:$1,0))</f>
        <v>#N/A</v>
      </c>
      <c r="R333" s="117" t="e">
        <f>INDEX(Exported!$1:$1048576,MATCH($A333,Exported!$D:$D,0),MATCH(R$1,Exported!$1:$1,0))</f>
        <v>#N/A</v>
      </c>
      <c r="S333" s="117" t="e">
        <f>INDEX(Exported!$1:$1048576,MATCH($A333,Exported!$D:$D,0),MATCH(S$1,Exported!$1:$1,0))</f>
        <v>#N/A</v>
      </c>
      <c r="T333" s="117" t="e">
        <f>INDEX(Exported!$1:$1048576,MATCH($A333,Exported!$D:$D,0),MATCH(T$1,Exported!$1:$1,0))</f>
        <v>#N/A</v>
      </c>
      <c r="U333" s="117" t="e">
        <f>INDEX(Exported!$1:$1048576,MATCH($A333,Exported!$D:$D,0),MATCH(U$1,Exported!$1:$1,0))</f>
        <v>#N/A</v>
      </c>
      <c r="V333" s="117" t="e">
        <f>INDEX(Exported!$1:$1048576,MATCH($A333,Exported!$D:$D,0),MATCH(V$1,Exported!$1:$1,0))</f>
        <v>#N/A</v>
      </c>
      <c r="W333" s="117" t="e">
        <f>INDEX(Exported!$1:$1048576,MATCH($A333,Exported!$D:$D,0),MATCH(W$1,Exported!$1:$1,0))</f>
        <v>#N/A</v>
      </c>
      <c r="X333" s="118"/>
      <c r="Y333" s="119" t="e">
        <f>INDEX(Exported!$1:$1048576,MATCH($A333,Exported!$D:$D,0),MATCH(Y$1,Exported!$1:$1,0))</f>
        <v>#N/A</v>
      </c>
      <c r="Z333" s="120"/>
      <c r="AA333" s="121"/>
      <c r="AB333" s="121" t="s">
        <v>3383</v>
      </c>
      <c r="AC333" s="117" t="e">
        <f>INDEX(Exported!$1:$1048576,MATCH($A333,Exported!$D:$D,0),MATCH(AC$1,Exported!$1:$1,0))</f>
        <v>#N/A</v>
      </c>
    </row>
    <row r="334" spans="1:29" s="111" customFormat="1" ht="14.25" hidden="1" customHeight="1" x14ac:dyDescent="0.25">
      <c r="A334" s="104">
        <v>10017879230</v>
      </c>
      <c r="B334" s="105" t="str">
        <f>INDEX(Exported!$1:$1048576,MATCH($A334,Exported!E:E,0),MATCH(B$1,Exported!$1:$1,0))</f>
        <v>کیسه سلفون شفاف بدون لبه | 10*20 نازک | بسته 1 کیلویی</v>
      </c>
      <c r="C334" s="106">
        <v>10017879019</v>
      </c>
      <c r="D334" s="107">
        <f>VLOOKUP(C334,PriceRelations!A:D,4,FALSE)</f>
        <v>595000</v>
      </c>
      <c r="E334" s="219">
        <v>1</v>
      </c>
      <c r="F334" s="109"/>
      <c r="G334" s="183">
        <v>1</v>
      </c>
      <c r="H334" s="111" t="s">
        <v>93</v>
      </c>
      <c r="I334" s="110">
        <f t="shared" si="23"/>
        <v>595000</v>
      </c>
      <c r="J334" s="112">
        <v>1</v>
      </c>
      <c r="K334" s="113"/>
      <c r="L334" s="113"/>
      <c r="M334" s="154">
        <v>0.28000000000000003</v>
      </c>
      <c r="N334" s="148" t="str">
        <f>INDEX(Exported!$1:$1048576,MATCH($A334,Exported!E:E,0),MATCH(N$1,Exported!$1:$1,0))</f>
        <v>768000</v>
      </c>
      <c r="O334" s="114">
        <f t="shared" si="24"/>
        <v>762000</v>
      </c>
      <c r="P334" s="115">
        <f t="shared" si="25"/>
        <v>0.9921875</v>
      </c>
      <c r="Q334" s="116" t="e">
        <f>INDEX(Exported!$1:$1048576,MATCH($A334,Exported!$D:$D,0),MATCH(Q$1,Exported!$1:$1,0))</f>
        <v>#N/A</v>
      </c>
      <c r="R334" s="117" t="e">
        <f>INDEX(Exported!$1:$1048576,MATCH($A334,Exported!$D:$D,0),MATCH(R$1,Exported!$1:$1,0))</f>
        <v>#N/A</v>
      </c>
      <c r="S334" s="117" t="e">
        <f>INDEX(Exported!$1:$1048576,MATCH($A334,Exported!$D:$D,0),MATCH(S$1,Exported!$1:$1,0))</f>
        <v>#N/A</v>
      </c>
      <c r="T334" s="117" t="e">
        <f>INDEX(Exported!$1:$1048576,MATCH($A334,Exported!$D:$D,0),MATCH(T$1,Exported!$1:$1,0))</f>
        <v>#N/A</v>
      </c>
      <c r="U334" s="117" t="e">
        <f>INDEX(Exported!$1:$1048576,MATCH($A334,Exported!$D:$D,0),MATCH(U$1,Exported!$1:$1,0))</f>
        <v>#N/A</v>
      </c>
      <c r="V334" s="117" t="e">
        <f>INDEX(Exported!$1:$1048576,MATCH($A334,Exported!$D:$D,0),MATCH(V$1,Exported!$1:$1,0))</f>
        <v>#N/A</v>
      </c>
      <c r="W334" s="117" t="e">
        <f>INDEX(Exported!$1:$1048576,MATCH($A334,Exported!$D:$D,0),MATCH(W$1,Exported!$1:$1,0))</f>
        <v>#N/A</v>
      </c>
      <c r="X334" s="118"/>
      <c r="Y334" s="119" t="e">
        <f>INDEX(Exported!$1:$1048576,MATCH($A334,Exported!$D:$D,0),MATCH(Y$1,Exported!$1:$1,0))</f>
        <v>#N/A</v>
      </c>
      <c r="Z334" s="120"/>
      <c r="AA334" s="121"/>
      <c r="AB334" s="121" t="s">
        <v>3383</v>
      </c>
      <c r="AC334" s="117" t="e">
        <f>INDEX(Exported!$1:$1048576,MATCH($A334,Exported!$D:$D,0),MATCH(AC$1,Exported!$1:$1,0))</f>
        <v>#N/A</v>
      </c>
    </row>
    <row r="335" spans="1:29" s="111" customFormat="1" ht="14.25" customHeight="1" x14ac:dyDescent="0.25">
      <c r="A335" s="104">
        <v>10017879025</v>
      </c>
      <c r="B335" s="105" t="str">
        <f>INDEX(Exported!$1:$1048576,MATCH($A335,Exported!E:E,0),MATCH(B$1,Exported!$1:$1,0))</f>
        <v>کیسه سلفون شفاف بدون لبه | 10*25 ضخیم | بسته 1 کیلویی</v>
      </c>
      <c r="C335" s="106">
        <v>10017879019</v>
      </c>
      <c r="D335" s="107">
        <f>VLOOKUP(C335,PriceRelations!A:D,4,FALSE)</f>
        <v>595000</v>
      </c>
      <c r="E335" s="219">
        <v>0.96666666666666667</v>
      </c>
      <c r="F335" s="109"/>
      <c r="G335" s="183">
        <v>1</v>
      </c>
      <c r="H335" s="111" t="s">
        <v>93</v>
      </c>
      <c r="I335" s="110">
        <f t="shared" si="23"/>
        <v>575166.66666666663</v>
      </c>
      <c r="J335" s="112">
        <v>1</v>
      </c>
      <c r="K335" s="113"/>
      <c r="L335" s="113"/>
      <c r="M335" s="154">
        <v>0.28000000000000003</v>
      </c>
      <c r="N335" s="148" t="str">
        <f>INDEX(Exported!$1:$1048576,MATCH($A335,Exported!E:E,0),MATCH(N$1,Exported!$1:$1,0))</f>
        <v>742500</v>
      </c>
      <c r="O335" s="114">
        <f t="shared" si="24"/>
        <v>736500</v>
      </c>
      <c r="P335" s="115">
        <f t="shared" si="25"/>
        <v>0.99191919191919187</v>
      </c>
      <c r="Q335" s="116" t="e">
        <f>INDEX(Exported!$1:$1048576,MATCH($A335,Exported!$D:$D,0),MATCH(Q$1,Exported!$1:$1,0))</f>
        <v>#N/A</v>
      </c>
      <c r="R335" s="117" t="e">
        <f>INDEX(Exported!$1:$1048576,MATCH($A335,Exported!$D:$D,0),MATCH(R$1,Exported!$1:$1,0))</f>
        <v>#N/A</v>
      </c>
      <c r="S335" s="117" t="e">
        <f>INDEX(Exported!$1:$1048576,MATCH($A335,Exported!$D:$D,0),MATCH(S$1,Exported!$1:$1,0))</f>
        <v>#N/A</v>
      </c>
      <c r="T335" s="117" t="e">
        <f>INDEX(Exported!$1:$1048576,MATCH($A335,Exported!$D:$D,0),MATCH(T$1,Exported!$1:$1,0))</f>
        <v>#N/A</v>
      </c>
      <c r="U335" s="117" t="e">
        <f>INDEX(Exported!$1:$1048576,MATCH($A335,Exported!$D:$D,0),MATCH(U$1,Exported!$1:$1,0))</f>
        <v>#N/A</v>
      </c>
      <c r="V335" s="117" t="e">
        <f>INDEX(Exported!$1:$1048576,MATCH($A335,Exported!$D:$D,0),MATCH(V$1,Exported!$1:$1,0))</f>
        <v>#N/A</v>
      </c>
      <c r="W335" s="117" t="e">
        <f>INDEX(Exported!$1:$1048576,MATCH($A335,Exported!$D:$D,0),MATCH(W$1,Exported!$1:$1,0))</f>
        <v>#N/A</v>
      </c>
      <c r="X335" s="118"/>
      <c r="Y335" s="119" t="e">
        <f>INDEX(Exported!$1:$1048576,MATCH($A335,Exported!$D:$D,0),MATCH(Y$1,Exported!$1:$1,0))</f>
        <v>#N/A</v>
      </c>
      <c r="Z335" s="120"/>
      <c r="AA335" s="121"/>
      <c r="AB335" s="121" t="s">
        <v>3383</v>
      </c>
      <c r="AC335" s="117" t="e">
        <f>INDEX(Exported!$1:$1048576,MATCH($A335,Exported!$D:$D,0),MATCH(AC$1,Exported!$1:$1,0))</f>
        <v>#N/A</v>
      </c>
    </row>
    <row r="336" spans="1:29" s="111" customFormat="1" ht="14.25" hidden="1" customHeight="1" x14ac:dyDescent="0.25">
      <c r="A336" s="104">
        <v>10017879250</v>
      </c>
      <c r="B336" s="105" t="str">
        <f>INDEX(Exported!$1:$1048576,MATCH($A336,Exported!E:E,0),MATCH(B$1,Exported!$1:$1,0))</f>
        <v>کیسه سلفون شفاف بدون لبه | 10*25 نازک | بسته 1 کیلویی</v>
      </c>
      <c r="C336" s="106">
        <v>10017879019</v>
      </c>
      <c r="D336" s="107">
        <f>VLOOKUP(C336,PriceRelations!A:D,4,FALSE)</f>
        <v>595000</v>
      </c>
      <c r="E336" s="219">
        <v>0.96666666666666667</v>
      </c>
      <c r="F336" s="109"/>
      <c r="G336" s="183">
        <v>1</v>
      </c>
      <c r="H336" s="111" t="s">
        <v>93</v>
      </c>
      <c r="I336" s="110">
        <f t="shared" si="23"/>
        <v>575166.66666666663</v>
      </c>
      <c r="J336" s="112">
        <v>1</v>
      </c>
      <c r="K336" s="113"/>
      <c r="L336" s="113"/>
      <c r="M336" s="154">
        <v>0.28000000000000003</v>
      </c>
      <c r="N336" s="148" t="str">
        <f>INDEX(Exported!$1:$1048576,MATCH($A336,Exported!E:E,0),MATCH(N$1,Exported!$1:$1,0))</f>
        <v>742500</v>
      </c>
      <c r="O336" s="114">
        <f t="shared" si="24"/>
        <v>736500</v>
      </c>
      <c r="P336" s="115">
        <f t="shared" si="25"/>
        <v>0.99191919191919187</v>
      </c>
      <c r="Q336" s="116" t="e">
        <f>INDEX(Exported!$1:$1048576,MATCH($A336,Exported!$D:$D,0),MATCH(Q$1,Exported!$1:$1,0))</f>
        <v>#N/A</v>
      </c>
      <c r="R336" s="117" t="e">
        <f>INDEX(Exported!$1:$1048576,MATCH($A336,Exported!$D:$D,0),MATCH(R$1,Exported!$1:$1,0))</f>
        <v>#N/A</v>
      </c>
      <c r="S336" s="117" t="e">
        <f>INDEX(Exported!$1:$1048576,MATCH($A336,Exported!$D:$D,0),MATCH(S$1,Exported!$1:$1,0))</f>
        <v>#N/A</v>
      </c>
      <c r="T336" s="117" t="e">
        <f>INDEX(Exported!$1:$1048576,MATCH($A336,Exported!$D:$D,0),MATCH(T$1,Exported!$1:$1,0))</f>
        <v>#N/A</v>
      </c>
      <c r="U336" s="117" t="e">
        <f>INDEX(Exported!$1:$1048576,MATCH($A336,Exported!$D:$D,0),MATCH(U$1,Exported!$1:$1,0))</f>
        <v>#N/A</v>
      </c>
      <c r="V336" s="117" t="e">
        <f>INDEX(Exported!$1:$1048576,MATCH($A336,Exported!$D:$D,0),MATCH(V$1,Exported!$1:$1,0))</f>
        <v>#N/A</v>
      </c>
      <c r="W336" s="117" t="e">
        <f>INDEX(Exported!$1:$1048576,MATCH($A336,Exported!$D:$D,0),MATCH(W$1,Exported!$1:$1,0))</f>
        <v>#N/A</v>
      </c>
      <c r="X336" s="118"/>
      <c r="Y336" s="119" t="e">
        <f>INDEX(Exported!$1:$1048576,MATCH($A336,Exported!$D:$D,0),MATCH(Y$1,Exported!$1:$1,0))</f>
        <v>#N/A</v>
      </c>
      <c r="Z336" s="120"/>
      <c r="AA336" s="121"/>
      <c r="AB336" s="121" t="s">
        <v>3383</v>
      </c>
      <c r="AC336" s="117" t="e">
        <f>INDEX(Exported!$1:$1048576,MATCH($A336,Exported!$D:$D,0),MATCH(AC$1,Exported!$1:$1,0))</f>
        <v>#N/A</v>
      </c>
    </row>
    <row r="337" spans="1:29" s="111" customFormat="1" ht="14.25" customHeight="1" x14ac:dyDescent="0.25">
      <c r="A337" s="104">
        <v>10017879026</v>
      </c>
      <c r="B337" s="105" t="str">
        <f>INDEX(Exported!$1:$1048576,MATCH($A337,Exported!E:E,0),MATCH(B$1,Exported!$1:$1,0))</f>
        <v>کیسه سلفون شفاف بدون لبه | 10*30 ضخیم | بسته 1 کیلویی</v>
      </c>
      <c r="C337" s="106">
        <v>10017879019</v>
      </c>
      <c r="D337" s="107">
        <f>VLOOKUP(C337,PriceRelations!A:D,4,FALSE)</f>
        <v>595000</v>
      </c>
      <c r="E337" s="219">
        <v>0.96666666666666667</v>
      </c>
      <c r="F337" s="109"/>
      <c r="G337" s="183">
        <v>1</v>
      </c>
      <c r="H337" s="111" t="s">
        <v>93</v>
      </c>
      <c r="I337" s="110">
        <f t="shared" si="23"/>
        <v>575166.66666666663</v>
      </c>
      <c r="J337" s="112">
        <v>1</v>
      </c>
      <c r="K337" s="113"/>
      <c r="L337" s="113"/>
      <c r="M337" s="154">
        <v>0.28000000000000003</v>
      </c>
      <c r="N337" s="148" t="str">
        <f>INDEX(Exported!$1:$1048576,MATCH($A337,Exported!E:E,0),MATCH(N$1,Exported!$1:$1,0))</f>
        <v>742500</v>
      </c>
      <c r="O337" s="114">
        <f t="shared" si="24"/>
        <v>736500</v>
      </c>
      <c r="P337" s="115">
        <f t="shared" si="25"/>
        <v>0.99191919191919187</v>
      </c>
      <c r="Q337" s="116" t="e">
        <f>INDEX(Exported!$1:$1048576,MATCH($A337,Exported!$D:$D,0),MATCH(Q$1,Exported!$1:$1,0))</f>
        <v>#N/A</v>
      </c>
      <c r="R337" s="117" t="e">
        <f>INDEX(Exported!$1:$1048576,MATCH($A337,Exported!$D:$D,0),MATCH(R$1,Exported!$1:$1,0))</f>
        <v>#N/A</v>
      </c>
      <c r="S337" s="117" t="e">
        <f>INDEX(Exported!$1:$1048576,MATCH($A337,Exported!$D:$D,0),MATCH(S$1,Exported!$1:$1,0))</f>
        <v>#N/A</v>
      </c>
      <c r="T337" s="117" t="e">
        <f>INDEX(Exported!$1:$1048576,MATCH($A337,Exported!$D:$D,0),MATCH(T$1,Exported!$1:$1,0))</f>
        <v>#N/A</v>
      </c>
      <c r="U337" s="117" t="e">
        <f>INDEX(Exported!$1:$1048576,MATCH($A337,Exported!$D:$D,0),MATCH(U$1,Exported!$1:$1,0))</f>
        <v>#N/A</v>
      </c>
      <c r="V337" s="117" t="e">
        <f>INDEX(Exported!$1:$1048576,MATCH($A337,Exported!$D:$D,0),MATCH(V$1,Exported!$1:$1,0))</f>
        <v>#N/A</v>
      </c>
      <c r="W337" s="117" t="e">
        <f>INDEX(Exported!$1:$1048576,MATCH($A337,Exported!$D:$D,0),MATCH(W$1,Exported!$1:$1,0))</f>
        <v>#N/A</v>
      </c>
      <c r="X337" s="118"/>
      <c r="Y337" s="119" t="e">
        <f>INDEX(Exported!$1:$1048576,MATCH($A337,Exported!$D:$D,0),MATCH(Y$1,Exported!$1:$1,0))</f>
        <v>#N/A</v>
      </c>
      <c r="Z337" s="120"/>
      <c r="AA337" s="121"/>
      <c r="AB337" s="121" t="s">
        <v>3383</v>
      </c>
      <c r="AC337" s="117" t="e">
        <f>INDEX(Exported!$1:$1048576,MATCH($A337,Exported!$D:$D,0),MATCH(AC$1,Exported!$1:$1,0))</f>
        <v>#N/A</v>
      </c>
    </row>
    <row r="338" spans="1:29" s="111" customFormat="1" ht="14.25" hidden="1" customHeight="1" x14ac:dyDescent="0.25">
      <c r="A338" s="104">
        <v>10017879270</v>
      </c>
      <c r="B338" s="105" t="str">
        <f>INDEX(Exported!$1:$1048576,MATCH($A338,Exported!E:E,0),MATCH(B$1,Exported!$1:$1,0))</f>
        <v>کیسه سلفون شفاف بدون لبه | 10*30 نازک | بسته 1 کیلویی</v>
      </c>
      <c r="C338" s="106">
        <v>10017879019</v>
      </c>
      <c r="D338" s="107">
        <f>VLOOKUP(C338,PriceRelations!A:D,4,FALSE)</f>
        <v>595000</v>
      </c>
      <c r="E338" s="219">
        <v>0.96666666666666667</v>
      </c>
      <c r="F338" s="109"/>
      <c r="G338" s="183">
        <v>1</v>
      </c>
      <c r="H338" s="111" t="s">
        <v>93</v>
      </c>
      <c r="I338" s="110">
        <f t="shared" si="23"/>
        <v>575166.66666666663</v>
      </c>
      <c r="J338" s="112">
        <v>1</v>
      </c>
      <c r="K338" s="113"/>
      <c r="L338" s="113"/>
      <c r="M338" s="154">
        <v>0.28000000000000003</v>
      </c>
      <c r="N338" s="148" t="str">
        <f>INDEX(Exported!$1:$1048576,MATCH($A338,Exported!E:E,0),MATCH(N$1,Exported!$1:$1,0))</f>
        <v>742500</v>
      </c>
      <c r="O338" s="114">
        <f t="shared" si="24"/>
        <v>736500</v>
      </c>
      <c r="P338" s="115">
        <f t="shared" si="25"/>
        <v>0.99191919191919187</v>
      </c>
      <c r="Q338" s="116" t="e">
        <f>INDEX(Exported!$1:$1048576,MATCH($A338,Exported!$D:$D,0),MATCH(Q$1,Exported!$1:$1,0))</f>
        <v>#N/A</v>
      </c>
      <c r="R338" s="117" t="e">
        <f>INDEX(Exported!$1:$1048576,MATCH($A338,Exported!$D:$D,0),MATCH(R$1,Exported!$1:$1,0))</f>
        <v>#N/A</v>
      </c>
      <c r="S338" s="117" t="e">
        <f>INDEX(Exported!$1:$1048576,MATCH($A338,Exported!$D:$D,0),MATCH(S$1,Exported!$1:$1,0))</f>
        <v>#N/A</v>
      </c>
      <c r="T338" s="117" t="e">
        <f>INDEX(Exported!$1:$1048576,MATCH($A338,Exported!$D:$D,0),MATCH(T$1,Exported!$1:$1,0))</f>
        <v>#N/A</v>
      </c>
      <c r="U338" s="117" t="e">
        <f>INDEX(Exported!$1:$1048576,MATCH($A338,Exported!$D:$D,0),MATCH(U$1,Exported!$1:$1,0))</f>
        <v>#N/A</v>
      </c>
      <c r="V338" s="117" t="e">
        <f>INDEX(Exported!$1:$1048576,MATCH($A338,Exported!$D:$D,0),MATCH(V$1,Exported!$1:$1,0))</f>
        <v>#N/A</v>
      </c>
      <c r="W338" s="117" t="e">
        <f>INDEX(Exported!$1:$1048576,MATCH($A338,Exported!$D:$D,0),MATCH(W$1,Exported!$1:$1,0))</f>
        <v>#N/A</v>
      </c>
      <c r="X338" s="118"/>
      <c r="Y338" s="119" t="e">
        <f>INDEX(Exported!$1:$1048576,MATCH($A338,Exported!$D:$D,0),MATCH(Y$1,Exported!$1:$1,0))</f>
        <v>#N/A</v>
      </c>
      <c r="Z338" s="120"/>
      <c r="AA338" s="121"/>
      <c r="AB338" s="121" t="s">
        <v>3383</v>
      </c>
      <c r="AC338" s="117" t="e">
        <f>INDEX(Exported!$1:$1048576,MATCH($A338,Exported!$D:$D,0),MATCH(AC$1,Exported!$1:$1,0))</f>
        <v>#N/A</v>
      </c>
    </row>
    <row r="339" spans="1:29" s="111" customFormat="1" ht="14.25" customHeight="1" x14ac:dyDescent="0.25">
      <c r="A339" s="104">
        <v>10017879027</v>
      </c>
      <c r="B339" s="105" t="str">
        <f>INDEX(Exported!$1:$1048576,MATCH($A339,Exported!E:E,0),MATCH(B$1,Exported!$1:$1,0))</f>
        <v>کیسه سلفون شفاف بدون لبه | 10*35 ضخیم | بسته 1 کیلویی</v>
      </c>
      <c r="C339" s="106">
        <v>10017879019</v>
      </c>
      <c r="D339" s="107">
        <f>VLOOKUP(C339,PriceRelations!A:D,4,FALSE)</f>
        <v>595000</v>
      </c>
      <c r="E339" s="219">
        <v>0.96666666666666667</v>
      </c>
      <c r="F339" s="109"/>
      <c r="G339" s="183">
        <v>1</v>
      </c>
      <c r="H339" s="111" t="s">
        <v>93</v>
      </c>
      <c r="I339" s="110">
        <f t="shared" si="23"/>
        <v>575166.66666666663</v>
      </c>
      <c r="J339" s="112">
        <v>1</v>
      </c>
      <c r="K339" s="113"/>
      <c r="L339" s="113"/>
      <c r="M339" s="154">
        <v>0.28000000000000003</v>
      </c>
      <c r="N339" s="148" t="str">
        <f>INDEX(Exported!$1:$1048576,MATCH($A339,Exported!E:E,0),MATCH(N$1,Exported!$1:$1,0))</f>
        <v>742500</v>
      </c>
      <c r="O339" s="114">
        <f t="shared" si="24"/>
        <v>736500</v>
      </c>
      <c r="P339" s="115">
        <f t="shared" si="25"/>
        <v>0.99191919191919187</v>
      </c>
      <c r="Q339" s="116" t="e">
        <f>INDEX(Exported!$1:$1048576,MATCH($A339,Exported!$D:$D,0),MATCH(Q$1,Exported!$1:$1,0))</f>
        <v>#N/A</v>
      </c>
      <c r="R339" s="117" t="e">
        <f>INDEX(Exported!$1:$1048576,MATCH($A339,Exported!$D:$D,0),MATCH(R$1,Exported!$1:$1,0))</f>
        <v>#N/A</v>
      </c>
      <c r="S339" s="117" t="e">
        <f>INDEX(Exported!$1:$1048576,MATCH($A339,Exported!$D:$D,0),MATCH(S$1,Exported!$1:$1,0))</f>
        <v>#N/A</v>
      </c>
      <c r="T339" s="117" t="e">
        <f>INDEX(Exported!$1:$1048576,MATCH($A339,Exported!$D:$D,0),MATCH(T$1,Exported!$1:$1,0))</f>
        <v>#N/A</v>
      </c>
      <c r="U339" s="117" t="e">
        <f>INDEX(Exported!$1:$1048576,MATCH($A339,Exported!$D:$D,0),MATCH(U$1,Exported!$1:$1,0))</f>
        <v>#N/A</v>
      </c>
      <c r="V339" s="117" t="e">
        <f>INDEX(Exported!$1:$1048576,MATCH($A339,Exported!$D:$D,0),MATCH(V$1,Exported!$1:$1,0))</f>
        <v>#N/A</v>
      </c>
      <c r="W339" s="117" t="e">
        <f>INDEX(Exported!$1:$1048576,MATCH($A339,Exported!$D:$D,0),MATCH(W$1,Exported!$1:$1,0))</f>
        <v>#N/A</v>
      </c>
      <c r="X339" s="118"/>
      <c r="Y339" s="119" t="e">
        <f>INDEX(Exported!$1:$1048576,MATCH($A339,Exported!$D:$D,0),MATCH(Y$1,Exported!$1:$1,0))</f>
        <v>#N/A</v>
      </c>
      <c r="Z339" s="120"/>
      <c r="AA339" s="121"/>
      <c r="AB339" s="121" t="s">
        <v>3383</v>
      </c>
      <c r="AC339" s="117" t="e">
        <f>INDEX(Exported!$1:$1048576,MATCH($A339,Exported!$D:$D,0),MATCH(AC$1,Exported!$1:$1,0))</f>
        <v>#N/A</v>
      </c>
    </row>
    <row r="340" spans="1:29" s="111" customFormat="1" ht="14.25" hidden="1" customHeight="1" x14ac:dyDescent="0.25">
      <c r="A340" s="104">
        <v>10017879290</v>
      </c>
      <c r="B340" s="105" t="str">
        <f>INDEX(Exported!$1:$1048576,MATCH($A340,Exported!E:E,0),MATCH(B$1,Exported!$1:$1,0))</f>
        <v>کیسه سلفون شفاف بدون لبه | 10*35 نازک | بسته 1 کیلویی</v>
      </c>
      <c r="C340" s="106">
        <v>10017879019</v>
      </c>
      <c r="D340" s="107">
        <f>VLOOKUP(C340,PriceRelations!A:D,4,FALSE)</f>
        <v>595000</v>
      </c>
      <c r="E340" s="219">
        <v>0.96666666666666667</v>
      </c>
      <c r="F340" s="109"/>
      <c r="G340" s="183">
        <v>1</v>
      </c>
      <c r="H340" s="111" t="s">
        <v>93</v>
      </c>
      <c r="I340" s="110">
        <f t="shared" si="23"/>
        <v>575166.66666666663</v>
      </c>
      <c r="J340" s="112">
        <v>1</v>
      </c>
      <c r="K340" s="113"/>
      <c r="L340" s="113"/>
      <c r="M340" s="154">
        <v>0.28000000000000003</v>
      </c>
      <c r="N340" s="148" t="str">
        <f>INDEX(Exported!$1:$1048576,MATCH($A340,Exported!E:E,0),MATCH(N$1,Exported!$1:$1,0))</f>
        <v>742500</v>
      </c>
      <c r="O340" s="114">
        <f t="shared" si="24"/>
        <v>736500</v>
      </c>
      <c r="P340" s="115">
        <f t="shared" si="25"/>
        <v>0.99191919191919187</v>
      </c>
      <c r="Q340" s="116" t="e">
        <f>INDEX(Exported!$1:$1048576,MATCH($A340,Exported!$D:$D,0),MATCH(Q$1,Exported!$1:$1,0))</f>
        <v>#N/A</v>
      </c>
      <c r="R340" s="117" t="e">
        <f>INDEX(Exported!$1:$1048576,MATCH($A340,Exported!$D:$D,0),MATCH(R$1,Exported!$1:$1,0))</f>
        <v>#N/A</v>
      </c>
      <c r="S340" s="117" t="e">
        <f>INDEX(Exported!$1:$1048576,MATCH($A340,Exported!$D:$D,0),MATCH(S$1,Exported!$1:$1,0))</f>
        <v>#N/A</v>
      </c>
      <c r="T340" s="117" t="e">
        <f>INDEX(Exported!$1:$1048576,MATCH($A340,Exported!$D:$D,0),MATCH(T$1,Exported!$1:$1,0))</f>
        <v>#N/A</v>
      </c>
      <c r="U340" s="117" t="e">
        <f>INDEX(Exported!$1:$1048576,MATCH($A340,Exported!$D:$D,0),MATCH(U$1,Exported!$1:$1,0))</f>
        <v>#N/A</v>
      </c>
      <c r="V340" s="117" t="e">
        <f>INDEX(Exported!$1:$1048576,MATCH($A340,Exported!$D:$D,0),MATCH(V$1,Exported!$1:$1,0))</f>
        <v>#N/A</v>
      </c>
      <c r="W340" s="117" t="e">
        <f>INDEX(Exported!$1:$1048576,MATCH($A340,Exported!$D:$D,0),MATCH(W$1,Exported!$1:$1,0))</f>
        <v>#N/A</v>
      </c>
      <c r="X340" s="118"/>
      <c r="Y340" s="119" t="e">
        <f>INDEX(Exported!$1:$1048576,MATCH($A340,Exported!$D:$D,0),MATCH(Y$1,Exported!$1:$1,0))</f>
        <v>#N/A</v>
      </c>
      <c r="Z340" s="120"/>
      <c r="AA340" s="121"/>
      <c r="AB340" s="121" t="s">
        <v>3383</v>
      </c>
      <c r="AC340" s="117" t="e">
        <f>INDEX(Exported!$1:$1048576,MATCH($A340,Exported!$D:$D,0),MATCH(AC$1,Exported!$1:$1,0))</f>
        <v>#N/A</v>
      </c>
    </row>
    <row r="341" spans="1:29" s="111" customFormat="1" ht="14.25" customHeight="1" x14ac:dyDescent="0.25">
      <c r="A341" s="104">
        <v>10017879028</v>
      </c>
      <c r="B341" s="105" t="str">
        <f>INDEX(Exported!$1:$1048576,MATCH($A341,Exported!E:E,0),MATCH(B$1,Exported!$1:$1,0))</f>
        <v>کیسه سلفون شفاف بدون لبه | 11*25 ضخیم | بسته 1 کیلویی</v>
      </c>
      <c r="C341" s="106">
        <v>10017879019</v>
      </c>
      <c r="D341" s="107">
        <f>VLOOKUP(C341,PriceRelations!A:D,4,FALSE)</f>
        <v>595000</v>
      </c>
      <c r="E341" s="219">
        <v>0.96666666666666667</v>
      </c>
      <c r="F341" s="109"/>
      <c r="G341" s="183">
        <v>1</v>
      </c>
      <c r="H341" s="111" t="s">
        <v>93</v>
      </c>
      <c r="I341" s="110">
        <f t="shared" si="23"/>
        <v>575166.66666666663</v>
      </c>
      <c r="J341" s="112">
        <v>1</v>
      </c>
      <c r="K341" s="113"/>
      <c r="L341" s="113"/>
      <c r="M341" s="154">
        <v>0.28000000000000003</v>
      </c>
      <c r="N341" s="148" t="str">
        <f>INDEX(Exported!$1:$1048576,MATCH($A341,Exported!E:E,0),MATCH(N$1,Exported!$1:$1,0))</f>
        <v>742500</v>
      </c>
      <c r="O341" s="114">
        <f t="shared" si="24"/>
        <v>736500</v>
      </c>
      <c r="P341" s="115">
        <f t="shared" si="25"/>
        <v>0.99191919191919187</v>
      </c>
      <c r="Q341" s="116" t="e">
        <f>INDEX(Exported!$1:$1048576,MATCH($A341,Exported!$D:$D,0),MATCH(Q$1,Exported!$1:$1,0))</f>
        <v>#N/A</v>
      </c>
      <c r="R341" s="117" t="e">
        <f>INDEX(Exported!$1:$1048576,MATCH($A341,Exported!$D:$D,0),MATCH(R$1,Exported!$1:$1,0))</f>
        <v>#N/A</v>
      </c>
      <c r="S341" s="117" t="e">
        <f>INDEX(Exported!$1:$1048576,MATCH($A341,Exported!$D:$D,0),MATCH(S$1,Exported!$1:$1,0))</f>
        <v>#N/A</v>
      </c>
      <c r="T341" s="117" t="e">
        <f>INDEX(Exported!$1:$1048576,MATCH($A341,Exported!$D:$D,0),MATCH(T$1,Exported!$1:$1,0))</f>
        <v>#N/A</v>
      </c>
      <c r="U341" s="117" t="e">
        <f>INDEX(Exported!$1:$1048576,MATCH($A341,Exported!$D:$D,0),MATCH(U$1,Exported!$1:$1,0))</f>
        <v>#N/A</v>
      </c>
      <c r="V341" s="117" t="e">
        <f>INDEX(Exported!$1:$1048576,MATCH($A341,Exported!$D:$D,0),MATCH(V$1,Exported!$1:$1,0))</f>
        <v>#N/A</v>
      </c>
      <c r="W341" s="117" t="e">
        <f>INDEX(Exported!$1:$1048576,MATCH($A341,Exported!$D:$D,0),MATCH(W$1,Exported!$1:$1,0))</f>
        <v>#N/A</v>
      </c>
      <c r="X341" s="118"/>
      <c r="Y341" s="119" t="e">
        <f>INDEX(Exported!$1:$1048576,MATCH($A341,Exported!$D:$D,0),MATCH(Y$1,Exported!$1:$1,0))</f>
        <v>#N/A</v>
      </c>
      <c r="Z341" s="120"/>
      <c r="AA341" s="121"/>
      <c r="AB341" s="121" t="s">
        <v>3383</v>
      </c>
      <c r="AC341" s="117" t="e">
        <f>INDEX(Exported!$1:$1048576,MATCH($A341,Exported!$D:$D,0),MATCH(AC$1,Exported!$1:$1,0))</f>
        <v>#N/A</v>
      </c>
    </row>
    <row r="342" spans="1:29" s="111" customFormat="1" ht="14.25" hidden="1" customHeight="1" x14ac:dyDescent="0.25">
      <c r="A342" s="104">
        <v>10017879310</v>
      </c>
      <c r="B342" s="105" t="str">
        <f>INDEX(Exported!$1:$1048576,MATCH($A342,Exported!E:E,0),MATCH(B$1,Exported!$1:$1,0))</f>
        <v>کیسه سلفون شفاف بدون لبه | 11*25 نازک | بسته 1 کیلویی</v>
      </c>
      <c r="C342" s="106">
        <v>10017879019</v>
      </c>
      <c r="D342" s="107">
        <f>VLOOKUP(C342,PriceRelations!A:D,4,FALSE)</f>
        <v>595000</v>
      </c>
      <c r="E342" s="219">
        <v>0.96666666666666667</v>
      </c>
      <c r="F342" s="109"/>
      <c r="G342" s="183">
        <v>1</v>
      </c>
      <c r="H342" s="111" t="s">
        <v>93</v>
      </c>
      <c r="I342" s="110">
        <f t="shared" si="23"/>
        <v>575166.66666666663</v>
      </c>
      <c r="J342" s="112">
        <v>1</v>
      </c>
      <c r="K342" s="113"/>
      <c r="L342" s="113"/>
      <c r="M342" s="154">
        <v>0.28000000000000003</v>
      </c>
      <c r="N342" s="148" t="str">
        <f>INDEX(Exported!$1:$1048576,MATCH($A342,Exported!E:E,0),MATCH(N$1,Exported!$1:$1,0))</f>
        <v>742500</v>
      </c>
      <c r="O342" s="114">
        <f t="shared" si="24"/>
        <v>736500</v>
      </c>
      <c r="P342" s="115">
        <f t="shared" si="25"/>
        <v>0.99191919191919187</v>
      </c>
      <c r="Q342" s="116" t="e">
        <f>INDEX(Exported!$1:$1048576,MATCH($A342,Exported!$D:$D,0),MATCH(Q$1,Exported!$1:$1,0))</f>
        <v>#N/A</v>
      </c>
      <c r="R342" s="117" t="e">
        <f>INDEX(Exported!$1:$1048576,MATCH($A342,Exported!$D:$D,0),MATCH(R$1,Exported!$1:$1,0))</f>
        <v>#N/A</v>
      </c>
      <c r="S342" s="117" t="e">
        <f>INDEX(Exported!$1:$1048576,MATCH($A342,Exported!$D:$D,0),MATCH(S$1,Exported!$1:$1,0))</f>
        <v>#N/A</v>
      </c>
      <c r="T342" s="117" t="e">
        <f>INDEX(Exported!$1:$1048576,MATCH($A342,Exported!$D:$D,0),MATCH(T$1,Exported!$1:$1,0))</f>
        <v>#N/A</v>
      </c>
      <c r="U342" s="117" t="e">
        <f>INDEX(Exported!$1:$1048576,MATCH($A342,Exported!$D:$D,0),MATCH(U$1,Exported!$1:$1,0))</f>
        <v>#N/A</v>
      </c>
      <c r="V342" s="117" t="e">
        <f>INDEX(Exported!$1:$1048576,MATCH($A342,Exported!$D:$D,0),MATCH(V$1,Exported!$1:$1,0))</f>
        <v>#N/A</v>
      </c>
      <c r="W342" s="117" t="e">
        <f>INDEX(Exported!$1:$1048576,MATCH($A342,Exported!$D:$D,0),MATCH(W$1,Exported!$1:$1,0))</f>
        <v>#N/A</v>
      </c>
      <c r="X342" s="118"/>
      <c r="Y342" s="119" t="e">
        <f>INDEX(Exported!$1:$1048576,MATCH($A342,Exported!$D:$D,0),MATCH(Y$1,Exported!$1:$1,0))</f>
        <v>#N/A</v>
      </c>
      <c r="Z342" s="120"/>
      <c r="AA342" s="121"/>
      <c r="AB342" s="121" t="s">
        <v>3383</v>
      </c>
      <c r="AC342" s="117" t="e">
        <f>INDEX(Exported!$1:$1048576,MATCH($A342,Exported!$D:$D,0),MATCH(AC$1,Exported!$1:$1,0))</f>
        <v>#N/A</v>
      </c>
    </row>
    <row r="343" spans="1:29" s="111" customFormat="1" ht="14.25" customHeight="1" x14ac:dyDescent="0.25">
      <c r="A343" s="104">
        <v>10017879029</v>
      </c>
      <c r="B343" s="105" t="str">
        <f>INDEX(Exported!$1:$1048576,MATCH($A343,Exported!E:E,0),MATCH(B$1,Exported!$1:$1,0))</f>
        <v>کیسه سلفون شفاف بدون لبه | 11*30 ضخیم | بسته 1 کیلویی</v>
      </c>
      <c r="C343" s="106">
        <v>10017879019</v>
      </c>
      <c r="D343" s="107">
        <f>VLOOKUP(C343,PriceRelations!A:D,4,FALSE)</f>
        <v>595000</v>
      </c>
      <c r="E343" s="219">
        <v>0.96666666666666667</v>
      </c>
      <c r="F343" s="109"/>
      <c r="G343" s="183">
        <v>1</v>
      </c>
      <c r="H343" s="111" t="s">
        <v>93</v>
      </c>
      <c r="I343" s="110">
        <f t="shared" si="23"/>
        <v>575166.66666666663</v>
      </c>
      <c r="J343" s="112">
        <v>1</v>
      </c>
      <c r="K343" s="113"/>
      <c r="L343" s="113"/>
      <c r="M343" s="154">
        <v>0.28000000000000003</v>
      </c>
      <c r="N343" s="148" t="str">
        <f>INDEX(Exported!$1:$1048576,MATCH($A343,Exported!E:E,0),MATCH(N$1,Exported!$1:$1,0))</f>
        <v>742500</v>
      </c>
      <c r="O343" s="114">
        <f t="shared" si="24"/>
        <v>736500</v>
      </c>
      <c r="P343" s="115">
        <f t="shared" si="25"/>
        <v>0.99191919191919187</v>
      </c>
      <c r="Q343" s="116" t="e">
        <f>INDEX(Exported!$1:$1048576,MATCH($A343,Exported!$D:$D,0),MATCH(Q$1,Exported!$1:$1,0))</f>
        <v>#N/A</v>
      </c>
      <c r="R343" s="117" t="e">
        <f>INDEX(Exported!$1:$1048576,MATCH($A343,Exported!$D:$D,0),MATCH(R$1,Exported!$1:$1,0))</f>
        <v>#N/A</v>
      </c>
      <c r="S343" s="117" t="e">
        <f>INDEX(Exported!$1:$1048576,MATCH($A343,Exported!$D:$D,0),MATCH(S$1,Exported!$1:$1,0))</f>
        <v>#N/A</v>
      </c>
      <c r="T343" s="117" t="e">
        <f>INDEX(Exported!$1:$1048576,MATCH($A343,Exported!$D:$D,0),MATCH(T$1,Exported!$1:$1,0))</f>
        <v>#N/A</v>
      </c>
      <c r="U343" s="117" t="e">
        <f>INDEX(Exported!$1:$1048576,MATCH($A343,Exported!$D:$D,0),MATCH(U$1,Exported!$1:$1,0))</f>
        <v>#N/A</v>
      </c>
      <c r="V343" s="117" t="e">
        <f>INDEX(Exported!$1:$1048576,MATCH($A343,Exported!$D:$D,0),MATCH(V$1,Exported!$1:$1,0))</f>
        <v>#N/A</v>
      </c>
      <c r="W343" s="117" t="e">
        <f>INDEX(Exported!$1:$1048576,MATCH($A343,Exported!$D:$D,0),MATCH(W$1,Exported!$1:$1,0))</f>
        <v>#N/A</v>
      </c>
      <c r="X343" s="118"/>
      <c r="Y343" s="119" t="e">
        <f>INDEX(Exported!$1:$1048576,MATCH($A343,Exported!$D:$D,0),MATCH(Y$1,Exported!$1:$1,0))</f>
        <v>#N/A</v>
      </c>
      <c r="Z343" s="120"/>
      <c r="AA343" s="121"/>
      <c r="AB343" s="121" t="s">
        <v>3383</v>
      </c>
      <c r="AC343" s="117" t="e">
        <f>INDEX(Exported!$1:$1048576,MATCH($A343,Exported!$D:$D,0),MATCH(AC$1,Exported!$1:$1,0))</f>
        <v>#N/A</v>
      </c>
    </row>
    <row r="344" spans="1:29" s="111" customFormat="1" ht="14.25" hidden="1" customHeight="1" x14ac:dyDescent="0.25">
      <c r="A344" s="104">
        <v>10017879330</v>
      </c>
      <c r="B344" s="105" t="str">
        <f>INDEX(Exported!$1:$1048576,MATCH($A344,Exported!E:E,0),MATCH(B$1,Exported!$1:$1,0))</f>
        <v>کیسه سلفون شفاف بدون لبه | 11*30 نازک | بسته 1 کیلویی</v>
      </c>
      <c r="C344" s="106">
        <v>10017879019</v>
      </c>
      <c r="D344" s="107">
        <f>VLOOKUP(C344,PriceRelations!A:D,4,FALSE)</f>
        <v>595000</v>
      </c>
      <c r="E344" s="219">
        <v>0.96666666666666667</v>
      </c>
      <c r="F344" s="109"/>
      <c r="G344" s="183">
        <v>1</v>
      </c>
      <c r="H344" s="111" t="s">
        <v>93</v>
      </c>
      <c r="I344" s="110">
        <f t="shared" si="23"/>
        <v>575166.66666666663</v>
      </c>
      <c r="J344" s="112">
        <v>1</v>
      </c>
      <c r="K344" s="113"/>
      <c r="L344" s="113"/>
      <c r="M344" s="154">
        <v>0.28000000000000003</v>
      </c>
      <c r="N344" s="148" t="str">
        <f>INDEX(Exported!$1:$1048576,MATCH($A344,Exported!E:E,0),MATCH(N$1,Exported!$1:$1,0))</f>
        <v>742500</v>
      </c>
      <c r="O344" s="114">
        <f t="shared" si="24"/>
        <v>736500</v>
      </c>
      <c r="P344" s="115">
        <f t="shared" si="25"/>
        <v>0.99191919191919187</v>
      </c>
      <c r="Q344" s="116" t="e">
        <f>INDEX(Exported!$1:$1048576,MATCH($A344,Exported!$D:$D,0),MATCH(Q$1,Exported!$1:$1,0))</f>
        <v>#N/A</v>
      </c>
      <c r="R344" s="117" t="e">
        <f>INDEX(Exported!$1:$1048576,MATCH($A344,Exported!$D:$D,0),MATCH(R$1,Exported!$1:$1,0))</f>
        <v>#N/A</v>
      </c>
      <c r="S344" s="117" t="e">
        <f>INDEX(Exported!$1:$1048576,MATCH($A344,Exported!$D:$D,0),MATCH(S$1,Exported!$1:$1,0))</f>
        <v>#N/A</v>
      </c>
      <c r="T344" s="117" t="e">
        <f>INDEX(Exported!$1:$1048576,MATCH($A344,Exported!$D:$D,0),MATCH(T$1,Exported!$1:$1,0))</f>
        <v>#N/A</v>
      </c>
      <c r="U344" s="117" t="e">
        <f>INDEX(Exported!$1:$1048576,MATCH($A344,Exported!$D:$D,0),MATCH(U$1,Exported!$1:$1,0))</f>
        <v>#N/A</v>
      </c>
      <c r="V344" s="117" t="e">
        <f>INDEX(Exported!$1:$1048576,MATCH($A344,Exported!$D:$D,0),MATCH(V$1,Exported!$1:$1,0))</f>
        <v>#N/A</v>
      </c>
      <c r="W344" s="117" t="e">
        <f>INDEX(Exported!$1:$1048576,MATCH($A344,Exported!$D:$D,0),MATCH(W$1,Exported!$1:$1,0))</f>
        <v>#N/A</v>
      </c>
      <c r="X344" s="118"/>
      <c r="Y344" s="119" t="e">
        <f>INDEX(Exported!$1:$1048576,MATCH($A344,Exported!$D:$D,0),MATCH(Y$1,Exported!$1:$1,0))</f>
        <v>#N/A</v>
      </c>
      <c r="Z344" s="120"/>
      <c r="AA344" s="121"/>
      <c r="AB344" s="121" t="s">
        <v>3383</v>
      </c>
      <c r="AC344" s="117" t="e">
        <f>INDEX(Exported!$1:$1048576,MATCH($A344,Exported!$D:$D,0),MATCH(AC$1,Exported!$1:$1,0))</f>
        <v>#N/A</v>
      </c>
    </row>
    <row r="345" spans="1:29" s="111" customFormat="1" ht="14.25" customHeight="1" x14ac:dyDescent="0.25">
      <c r="A345" s="104">
        <v>10017879030</v>
      </c>
      <c r="B345" s="105" t="str">
        <f>INDEX(Exported!$1:$1048576,MATCH($A345,Exported!E:E,0),MATCH(B$1,Exported!$1:$1,0))</f>
        <v>کیسه سلفون شفاف بدون لبه | 11*35 ضخیم | بسته 1 کیلویی</v>
      </c>
      <c r="C345" s="106">
        <v>10017879019</v>
      </c>
      <c r="D345" s="107">
        <f>VLOOKUP(C345,PriceRelations!A:D,4,FALSE)</f>
        <v>595000</v>
      </c>
      <c r="E345" s="219">
        <v>0.96666666666666667</v>
      </c>
      <c r="F345" s="109"/>
      <c r="G345" s="183">
        <v>1</v>
      </c>
      <c r="H345" s="111" t="s">
        <v>93</v>
      </c>
      <c r="I345" s="110">
        <f t="shared" si="23"/>
        <v>575166.66666666663</v>
      </c>
      <c r="J345" s="112">
        <v>1</v>
      </c>
      <c r="K345" s="113"/>
      <c r="L345" s="113"/>
      <c r="M345" s="154">
        <v>0.28000000000000003</v>
      </c>
      <c r="N345" s="148" t="str">
        <f>INDEX(Exported!$1:$1048576,MATCH($A345,Exported!E:E,0),MATCH(N$1,Exported!$1:$1,0))</f>
        <v>742500</v>
      </c>
      <c r="O345" s="114">
        <f t="shared" si="24"/>
        <v>736500</v>
      </c>
      <c r="P345" s="115">
        <f t="shared" si="25"/>
        <v>0.99191919191919187</v>
      </c>
      <c r="Q345" s="116" t="e">
        <f>INDEX(Exported!$1:$1048576,MATCH($A345,Exported!$D:$D,0),MATCH(Q$1,Exported!$1:$1,0))</f>
        <v>#N/A</v>
      </c>
      <c r="R345" s="117" t="e">
        <f>INDEX(Exported!$1:$1048576,MATCH($A345,Exported!$D:$D,0),MATCH(R$1,Exported!$1:$1,0))</f>
        <v>#N/A</v>
      </c>
      <c r="S345" s="117" t="e">
        <f>INDEX(Exported!$1:$1048576,MATCH($A345,Exported!$D:$D,0),MATCH(S$1,Exported!$1:$1,0))</f>
        <v>#N/A</v>
      </c>
      <c r="T345" s="117" t="e">
        <f>INDEX(Exported!$1:$1048576,MATCH($A345,Exported!$D:$D,0),MATCH(T$1,Exported!$1:$1,0))</f>
        <v>#N/A</v>
      </c>
      <c r="U345" s="117" t="e">
        <f>INDEX(Exported!$1:$1048576,MATCH($A345,Exported!$D:$D,0),MATCH(U$1,Exported!$1:$1,0))</f>
        <v>#N/A</v>
      </c>
      <c r="V345" s="117" t="e">
        <f>INDEX(Exported!$1:$1048576,MATCH($A345,Exported!$D:$D,0),MATCH(V$1,Exported!$1:$1,0))</f>
        <v>#N/A</v>
      </c>
      <c r="W345" s="117" t="e">
        <f>INDEX(Exported!$1:$1048576,MATCH($A345,Exported!$D:$D,0),MATCH(W$1,Exported!$1:$1,0))</f>
        <v>#N/A</v>
      </c>
      <c r="X345" s="118"/>
      <c r="Y345" s="119" t="e">
        <f>INDEX(Exported!$1:$1048576,MATCH($A345,Exported!$D:$D,0),MATCH(Y$1,Exported!$1:$1,0))</f>
        <v>#N/A</v>
      </c>
      <c r="Z345" s="120"/>
      <c r="AA345" s="121"/>
      <c r="AB345" s="121" t="s">
        <v>3383</v>
      </c>
      <c r="AC345" s="117" t="e">
        <f>INDEX(Exported!$1:$1048576,MATCH($A345,Exported!$D:$D,0),MATCH(AC$1,Exported!$1:$1,0))</f>
        <v>#N/A</v>
      </c>
    </row>
    <row r="346" spans="1:29" s="111" customFormat="1" ht="14.25" hidden="1" customHeight="1" x14ac:dyDescent="0.25">
      <c r="A346" s="104">
        <v>10017879350</v>
      </c>
      <c r="B346" s="105" t="str">
        <f>INDEX(Exported!$1:$1048576,MATCH($A346,Exported!E:E,0),MATCH(B$1,Exported!$1:$1,0))</f>
        <v>کیسه سلفون شفاف بدون لبه | 11*35 نازک | بسته 1 کیلویی</v>
      </c>
      <c r="C346" s="106">
        <v>10017879019</v>
      </c>
      <c r="D346" s="107">
        <f>VLOOKUP(C346,PriceRelations!A:D,4,FALSE)</f>
        <v>595000</v>
      </c>
      <c r="E346" s="219">
        <v>0.96666666666666667</v>
      </c>
      <c r="F346" s="109"/>
      <c r="G346" s="183">
        <v>1</v>
      </c>
      <c r="H346" s="111" t="s">
        <v>93</v>
      </c>
      <c r="I346" s="110">
        <f t="shared" si="23"/>
        <v>575166.66666666663</v>
      </c>
      <c r="J346" s="112">
        <v>1</v>
      </c>
      <c r="K346" s="113"/>
      <c r="L346" s="113"/>
      <c r="M346" s="154">
        <v>0.28000000000000003</v>
      </c>
      <c r="N346" s="148" t="str">
        <f>INDEX(Exported!$1:$1048576,MATCH($A346,Exported!E:E,0),MATCH(N$1,Exported!$1:$1,0))</f>
        <v>742500</v>
      </c>
      <c r="O346" s="114">
        <f t="shared" si="24"/>
        <v>736500</v>
      </c>
      <c r="P346" s="115">
        <f t="shared" si="25"/>
        <v>0.99191919191919187</v>
      </c>
      <c r="Q346" s="116" t="e">
        <f>INDEX(Exported!$1:$1048576,MATCH($A346,Exported!$D:$D,0),MATCH(Q$1,Exported!$1:$1,0))</f>
        <v>#N/A</v>
      </c>
      <c r="R346" s="117" t="e">
        <f>INDEX(Exported!$1:$1048576,MATCH($A346,Exported!$D:$D,0),MATCH(R$1,Exported!$1:$1,0))</f>
        <v>#N/A</v>
      </c>
      <c r="S346" s="117" t="e">
        <f>INDEX(Exported!$1:$1048576,MATCH($A346,Exported!$D:$D,0),MATCH(S$1,Exported!$1:$1,0))</f>
        <v>#N/A</v>
      </c>
      <c r="T346" s="117" t="e">
        <f>INDEX(Exported!$1:$1048576,MATCH($A346,Exported!$D:$D,0),MATCH(T$1,Exported!$1:$1,0))</f>
        <v>#N/A</v>
      </c>
      <c r="U346" s="117" t="e">
        <f>INDEX(Exported!$1:$1048576,MATCH($A346,Exported!$D:$D,0),MATCH(U$1,Exported!$1:$1,0))</f>
        <v>#N/A</v>
      </c>
      <c r="V346" s="117" t="e">
        <f>INDEX(Exported!$1:$1048576,MATCH($A346,Exported!$D:$D,0),MATCH(V$1,Exported!$1:$1,0))</f>
        <v>#N/A</v>
      </c>
      <c r="W346" s="117" t="e">
        <f>INDEX(Exported!$1:$1048576,MATCH($A346,Exported!$D:$D,0),MATCH(W$1,Exported!$1:$1,0))</f>
        <v>#N/A</v>
      </c>
      <c r="X346" s="118"/>
      <c r="Y346" s="119" t="e">
        <f>INDEX(Exported!$1:$1048576,MATCH($A346,Exported!$D:$D,0),MATCH(Y$1,Exported!$1:$1,0))</f>
        <v>#N/A</v>
      </c>
      <c r="Z346" s="120"/>
      <c r="AA346" s="121"/>
      <c r="AB346" s="121" t="s">
        <v>3383</v>
      </c>
      <c r="AC346" s="117" t="e">
        <f>INDEX(Exported!$1:$1048576,MATCH($A346,Exported!$D:$D,0),MATCH(AC$1,Exported!$1:$1,0))</f>
        <v>#N/A</v>
      </c>
    </row>
    <row r="347" spans="1:29" s="111" customFormat="1" ht="14.25" customHeight="1" x14ac:dyDescent="0.25">
      <c r="A347" s="104">
        <v>10017879031</v>
      </c>
      <c r="B347" s="105" t="str">
        <f>INDEX(Exported!$1:$1048576,MATCH($A347,Exported!E:E,0),MATCH(B$1,Exported!$1:$1,0))</f>
        <v>کیسه سلفون شفاف بدون لبه | 12*25 ضخیم | بسته 1 کیلویی</v>
      </c>
      <c r="C347" s="106">
        <v>10017879019</v>
      </c>
      <c r="D347" s="107">
        <f>VLOOKUP(C347,PriceRelations!A:D,4,FALSE)</f>
        <v>595000</v>
      </c>
      <c r="E347" s="219">
        <v>0.96666666666666667</v>
      </c>
      <c r="F347" s="109"/>
      <c r="G347" s="183">
        <v>1</v>
      </c>
      <c r="H347" s="111" t="s">
        <v>93</v>
      </c>
      <c r="I347" s="110">
        <f t="shared" si="23"/>
        <v>575166.66666666663</v>
      </c>
      <c r="J347" s="112">
        <v>1</v>
      </c>
      <c r="K347" s="113"/>
      <c r="L347" s="113"/>
      <c r="M347" s="154">
        <v>0.28000000000000003</v>
      </c>
      <c r="N347" s="148" t="str">
        <f>INDEX(Exported!$1:$1048576,MATCH($A347,Exported!E:E,0),MATCH(N$1,Exported!$1:$1,0))</f>
        <v>742500</v>
      </c>
      <c r="O347" s="114">
        <f t="shared" si="24"/>
        <v>736500</v>
      </c>
      <c r="P347" s="115">
        <f t="shared" si="25"/>
        <v>0.99191919191919187</v>
      </c>
      <c r="Q347" s="116" t="e">
        <f>INDEX(Exported!$1:$1048576,MATCH($A347,Exported!$D:$D,0),MATCH(Q$1,Exported!$1:$1,0))</f>
        <v>#N/A</v>
      </c>
      <c r="R347" s="117" t="e">
        <f>INDEX(Exported!$1:$1048576,MATCH($A347,Exported!$D:$D,0),MATCH(R$1,Exported!$1:$1,0))</f>
        <v>#N/A</v>
      </c>
      <c r="S347" s="117" t="e">
        <f>INDEX(Exported!$1:$1048576,MATCH($A347,Exported!$D:$D,0),MATCH(S$1,Exported!$1:$1,0))</f>
        <v>#N/A</v>
      </c>
      <c r="T347" s="117" t="e">
        <f>INDEX(Exported!$1:$1048576,MATCH($A347,Exported!$D:$D,0),MATCH(T$1,Exported!$1:$1,0))</f>
        <v>#N/A</v>
      </c>
      <c r="U347" s="117" t="e">
        <f>INDEX(Exported!$1:$1048576,MATCH($A347,Exported!$D:$D,0),MATCH(U$1,Exported!$1:$1,0))</f>
        <v>#N/A</v>
      </c>
      <c r="V347" s="117" t="e">
        <f>INDEX(Exported!$1:$1048576,MATCH($A347,Exported!$D:$D,0),MATCH(V$1,Exported!$1:$1,0))</f>
        <v>#N/A</v>
      </c>
      <c r="W347" s="117" t="e">
        <f>INDEX(Exported!$1:$1048576,MATCH($A347,Exported!$D:$D,0),MATCH(W$1,Exported!$1:$1,0))</f>
        <v>#N/A</v>
      </c>
      <c r="X347" s="118"/>
      <c r="Y347" s="119" t="e">
        <f>INDEX(Exported!$1:$1048576,MATCH($A347,Exported!$D:$D,0),MATCH(Y$1,Exported!$1:$1,0))</f>
        <v>#N/A</v>
      </c>
      <c r="Z347" s="120"/>
      <c r="AA347" s="121"/>
      <c r="AB347" s="121" t="s">
        <v>3383</v>
      </c>
      <c r="AC347" s="117" t="e">
        <f>INDEX(Exported!$1:$1048576,MATCH($A347,Exported!$D:$D,0),MATCH(AC$1,Exported!$1:$1,0))</f>
        <v>#N/A</v>
      </c>
    </row>
    <row r="348" spans="1:29" s="111" customFormat="1" ht="14.25" hidden="1" customHeight="1" x14ac:dyDescent="0.25">
      <c r="A348" s="104">
        <v>10017879370</v>
      </c>
      <c r="B348" s="105" t="str">
        <f>INDEX(Exported!$1:$1048576,MATCH($A348,Exported!E:E,0),MATCH(B$1,Exported!$1:$1,0))</f>
        <v>کیسه سلفون شفاف بدون لبه | 12*25 نازک | بسته 1 کیلویی</v>
      </c>
      <c r="C348" s="106">
        <v>10017879019</v>
      </c>
      <c r="D348" s="107">
        <f>VLOOKUP(C348,PriceRelations!A:D,4,FALSE)</f>
        <v>595000</v>
      </c>
      <c r="E348" s="219">
        <v>0.96666666666666667</v>
      </c>
      <c r="F348" s="109"/>
      <c r="G348" s="183">
        <v>1</v>
      </c>
      <c r="H348" s="111" t="s">
        <v>93</v>
      </c>
      <c r="I348" s="110">
        <f t="shared" si="23"/>
        <v>575166.66666666663</v>
      </c>
      <c r="J348" s="112">
        <v>1</v>
      </c>
      <c r="K348" s="113"/>
      <c r="L348" s="113"/>
      <c r="M348" s="154">
        <v>0.28000000000000003</v>
      </c>
      <c r="N348" s="148" t="str">
        <f>INDEX(Exported!$1:$1048576,MATCH($A348,Exported!E:E,0),MATCH(N$1,Exported!$1:$1,0))</f>
        <v>742500</v>
      </c>
      <c r="O348" s="114">
        <f t="shared" si="24"/>
        <v>736500</v>
      </c>
      <c r="P348" s="115">
        <f t="shared" si="25"/>
        <v>0.99191919191919187</v>
      </c>
      <c r="Q348" s="116" t="e">
        <f>INDEX(Exported!$1:$1048576,MATCH($A348,Exported!$D:$D,0),MATCH(Q$1,Exported!$1:$1,0))</f>
        <v>#N/A</v>
      </c>
      <c r="R348" s="117" t="e">
        <f>INDEX(Exported!$1:$1048576,MATCH($A348,Exported!$D:$D,0),MATCH(R$1,Exported!$1:$1,0))</f>
        <v>#N/A</v>
      </c>
      <c r="S348" s="117" t="e">
        <f>INDEX(Exported!$1:$1048576,MATCH($A348,Exported!$D:$D,0),MATCH(S$1,Exported!$1:$1,0))</f>
        <v>#N/A</v>
      </c>
      <c r="T348" s="117" t="e">
        <f>INDEX(Exported!$1:$1048576,MATCH($A348,Exported!$D:$D,0),MATCH(T$1,Exported!$1:$1,0))</f>
        <v>#N/A</v>
      </c>
      <c r="U348" s="117" t="e">
        <f>INDEX(Exported!$1:$1048576,MATCH($A348,Exported!$D:$D,0),MATCH(U$1,Exported!$1:$1,0))</f>
        <v>#N/A</v>
      </c>
      <c r="V348" s="117" t="e">
        <f>INDEX(Exported!$1:$1048576,MATCH($A348,Exported!$D:$D,0),MATCH(V$1,Exported!$1:$1,0))</f>
        <v>#N/A</v>
      </c>
      <c r="W348" s="117" t="e">
        <f>INDEX(Exported!$1:$1048576,MATCH($A348,Exported!$D:$D,0),MATCH(W$1,Exported!$1:$1,0))</f>
        <v>#N/A</v>
      </c>
      <c r="X348" s="118"/>
      <c r="Y348" s="119" t="e">
        <f>INDEX(Exported!$1:$1048576,MATCH($A348,Exported!$D:$D,0),MATCH(Y$1,Exported!$1:$1,0))</f>
        <v>#N/A</v>
      </c>
      <c r="Z348" s="120"/>
      <c r="AA348" s="121"/>
      <c r="AB348" s="121" t="s">
        <v>3383</v>
      </c>
      <c r="AC348" s="117" t="e">
        <f>INDEX(Exported!$1:$1048576,MATCH($A348,Exported!$D:$D,0),MATCH(AC$1,Exported!$1:$1,0))</f>
        <v>#N/A</v>
      </c>
    </row>
    <row r="349" spans="1:29" s="111" customFormat="1" ht="14.25" customHeight="1" x14ac:dyDescent="0.25">
      <c r="A349" s="104">
        <v>10017879032</v>
      </c>
      <c r="B349" s="105" t="str">
        <f>INDEX(Exported!$1:$1048576,MATCH($A349,Exported!E:E,0),MATCH(B$1,Exported!$1:$1,0))</f>
        <v>کیسه سلفون شفاف بدون لبه | 12*30 ضخیم | بسته 1 کیلویی</v>
      </c>
      <c r="C349" s="106">
        <v>10017879019</v>
      </c>
      <c r="D349" s="107">
        <f>VLOOKUP(C349,PriceRelations!A:D,4,FALSE)</f>
        <v>595000</v>
      </c>
      <c r="E349" s="219">
        <v>0.96666666666666667</v>
      </c>
      <c r="F349" s="109"/>
      <c r="G349" s="183">
        <v>1</v>
      </c>
      <c r="H349" s="111" t="s">
        <v>93</v>
      </c>
      <c r="I349" s="110">
        <f t="shared" si="23"/>
        <v>575166.66666666663</v>
      </c>
      <c r="J349" s="112">
        <v>1</v>
      </c>
      <c r="K349" s="113"/>
      <c r="L349" s="113"/>
      <c r="M349" s="154">
        <v>0.28000000000000003</v>
      </c>
      <c r="N349" s="148" t="str">
        <f>INDEX(Exported!$1:$1048576,MATCH($A349,Exported!E:E,0),MATCH(N$1,Exported!$1:$1,0))</f>
        <v>742500</v>
      </c>
      <c r="O349" s="114">
        <f t="shared" si="24"/>
        <v>736500</v>
      </c>
      <c r="P349" s="115">
        <f t="shared" si="25"/>
        <v>0.99191919191919187</v>
      </c>
      <c r="Q349" s="116" t="e">
        <f>INDEX(Exported!$1:$1048576,MATCH($A349,Exported!$D:$D,0),MATCH(Q$1,Exported!$1:$1,0))</f>
        <v>#N/A</v>
      </c>
      <c r="R349" s="117" t="e">
        <f>INDEX(Exported!$1:$1048576,MATCH($A349,Exported!$D:$D,0),MATCH(R$1,Exported!$1:$1,0))</f>
        <v>#N/A</v>
      </c>
      <c r="S349" s="117" t="e">
        <f>INDEX(Exported!$1:$1048576,MATCH($A349,Exported!$D:$D,0),MATCH(S$1,Exported!$1:$1,0))</f>
        <v>#N/A</v>
      </c>
      <c r="T349" s="117" t="e">
        <f>INDEX(Exported!$1:$1048576,MATCH($A349,Exported!$D:$D,0),MATCH(T$1,Exported!$1:$1,0))</f>
        <v>#N/A</v>
      </c>
      <c r="U349" s="117" t="e">
        <f>INDEX(Exported!$1:$1048576,MATCH($A349,Exported!$D:$D,0),MATCH(U$1,Exported!$1:$1,0))</f>
        <v>#N/A</v>
      </c>
      <c r="V349" s="117" t="e">
        <f>INDEX(Exported!$1:$1048576,MATCH($A349,Exported!$D:$D,0),MATCH(V$1,Exported!$1:$1,0))</f>
        <v>#N/A</v>
      </c>
      <c r="W349" s="117" t="e">
        <f>INDEX(Exported!$1:$1048576,MATCH($A349,Exported!$D:$D,0),MATCH(W$1,Exported!$1:$1,0))</f>
        <v>#N/A</v>
      </c>
      <c r="X349" s="118"/>
      <c r="Y349" s="119" t="e">
        <f>INDEX(Exported!$1:$1048576,MATCH($A349,Exported!$D:$D,0),MATCH(Y$1,Exported!$1:$1,0))</f>
        <v>#N/A</v>
      </c>
      <c r="Z349" s="120"/>
      <c r="AA349" s="121"/>
      <c r="AB349" s="121" t="s">
        <v>3383</v>
      </c>
      <c r="AC349" s="117" t="e">
        <f>INDEX(Exported!$1:$1048576,MATCH($A349,Exported!$D:$D,0),MATCH(AC$1,Exported!$1:$1,0))</f>
        <v>#N/A</v>
      </c>
    </row>
    <row r="350" spans="1:29" s="111" customFormat="1" ht="14.25" hidden="1" customHeight="1" x14ac:dyDescent="0.25">
      <c r="A350" s="104">
        <v>10017879390</v>
      </c>
      <c r="B350" s="105" t="str">
        <f>INDEX(Exported!$1:$1048576,MATCH($A350,Exported!E:E,0),MATCH(B$1,Exported!$1:$1,0))</f>
        <v>کیسه سلفون شفاف بدون لبه | 12*30 نازک | بسته 1 کیلویی</v>
      </c>
      <c r="C350" s="106">
        <v>10017879019</v>
      </c>
      <c r="D350" s="107">
        <f>VLOOKUP(C350,PriceRelations!A:D,4,FALSE)</f>
        <v>595000</v>
      </c>
      <c r="E350" s="219">
        <v>0.96666666666666667</v>
      </c>
      <c r="F350" s="109"/>
      <c r="G350" s="183">
        <v>1</v>
      </c>
      <c r="H350" s="111" t="s">
        <v>93</v>
      </c>
      <c r="I350" s="110">
        <f t="shared" si="23"/>
        <v>575166.66666666663</v>
      </c>
      <c r="J350" s="112">
        <v>1</v>
      </c>
      <c r="K350" s="113"/>
      <c r="L350" s="113"/>
      <c r="M350" s="154">
        <v>0.28000000000000003</v>
      </c>
      <c r="N350" s="148" t="str">
        <f>INDEX(Exported!$1:$1048576,MATCH($A350,Exported!E:E,0),MATCH(N$1,Exported!$1:$1,0))</f>
        <v>742500</v>
      </c>
      <c r="O350" s="114">
        <f t="shared" si="24"/>
        <v>736500</v>
      </c>
      <c r="P350" s="115">
        <f t="shared" si="25"/>
        <v>0.99191919191919187</v>
      </c>
      <c r="Q350" s="116" t="e">
        <f>INDEX(Exported!$1:$1048576,MATCH($A350,Exported!$D:$D,0),MATCH(Q$1,Exported!$1:$1,0))</f>
        <v>#N/A</v>
      </c>
      <c r="R350" s="117" t="e">
        <f>INDEX(Exported!$1:$1048576,MATCH($A350,Exported!$D:$D,0),MATCH(R$1,Exported!$1:$1,0))</f>
        <v>#N/A</v>
      </c>
      <c r="S350" s="117" t="e">
        <f>INDEX(Exported!$1:$1048576,MATCH($A350,Exported!$D:$D,0),MATCH(S$1,Exported!$1:$1,0))</f>
        <v>#N/A</v>
      </c>
      <c r="T350" s="117" t="e">
        <f>INDEX(Exported!$1:$1048576,MATCH($A350,Exported!$D:$D,0),MATCH(T$1,Exported!$1:$1,0))</f>
        <v>#N/A</v>
      </c>
      <c r="U350" s="117" t="e">
        <f>INDEX(Exported!$1:$1048576,MATCH($A350,Exported!$D:$D,0),MATCH(U$1,Exported!$1:$1,0))</f>
        <v>#N/A</v>
      </c>
      <c r="V350" s="117" t="e">
        <f>INDEX(Exported!$1:$1048576,MATCH($A350,Exported!$D:$D,0),MATCH(V$1,Exported!$1:$1,0))</f>
        <v>#N/A</v>
      </c>
      <c r="W350" s="117" t="e">
        <f>INDEX(Exported!$1:$1048576,MATCH($A350,Exported!$D:$D,0),MATCH(W$1,Exported!$1:$1,0))</f>
        <v>#N/A</v>
      </c>
      <c r="X350" s="118"/>
      <c r="Y350" s="119" t="e">
        <f>INDEX(Exported!$1:$1048576,MATCH($A350,Exported!$D:$D,0),MATCH(Y$1,Exported!$1:$1,0))</f>
        <v>#N/A</v>
      </c>
      <c r="Z350" s="120"/>
      <c r="AA350" s="121"/>
      <c r="AB350" s="121" t="s">
        <v>3383</v>
      </c>
      <c r="AC350" s="117" t="e">
        <f>INDEX(Exported!$1:$1048576,MATCH($A350,Exported!$D:$D,0),MATCH(AC$1,Exported!$1:$1,0))</f>
        <v>#N/A</v>
      </c>
    </row>
    <row r="351" spans="1:29" s="111" customFormat="1" ht="14.25" customHeight="1" x14ac:dyDescent="0.25">
      <c r="A351" s="104">
        <v>10017879033</v>
      </c>
      <c r="B351" s="105" t="str">
        <f>INDEX(Exported!$1:$1048576,MATCH($A351,Exported!E:E,0),MATCH(B$1,Exported!$1:$1,0))</f>
        <v>کیسه سلفون شفاف بدون لبه | 12*35 ضخیم | بسته 1 کیلویی</v>
      </c>
      <c r="C351" s="106">
        <v>10017879019</v>
      </c>
      <c r="D351" s="107">
        <f>VLOOKUP(C351,PriceRelations!A:D,4,FALSE)</f>
        <v>595000</v>
      </c>
      <c r="E351" s="219">
        <v>0.96666666666666667</v>
      </c>
      <c r="F351" s="109"/>
      <c r="G351" s="183">
        <v>1</v>
      </c>
      <c r="H351" s="111" t="s">
        <v>93</v>
      </c>
      <c r="I351" s="110">
        <f t="shared" si="23"/>
        <v>575166.66666666663</v>
      </c>
      <c r="J351" s="112">
        <v>1</v>
      </c>
      <c r="K351" s="113"/>
      <c r="L351" s="113"/>
      <c r="M351" s="154">
        <v>0.28000000000000003</v>
      </c>
      <c r="N351" s="148" t="str">
        <f>INDEX(Exported!$1:$1048576,MATCH($A351,Exported!E:E,0),MATCH(N$1,Exported!$1:$1,0))</f>
        <v>742500</v>
      </c>
      <c r="O351" s="114">
        <f t="shared" si="24"/>
        <v>736500</v>
      </c>
      <c r="P351" s="115">
        <f t="shared" si="25"/>
        <v>0.99191919191919187</v>
      </c>
      <c r="Q351" s="116" t="e">
        <f>INDEX(Exported!$1:$1048576,MATCH($A351,Exported!$D:$D,0),MATCH(Q$1,Exported!$1:$1,0))</f>
        <v>#N/A</v>
      </c>
      <c r="R351" s="117" t="e">
        <f>INDEX(Exported!$1:$1048576,MATCH($A351,Exported!$D:$D,0),MATCH(R$1,Exported!$1:$1,0))</f>
        <v>#N/A</v>
      </c>
      <c r="S351" s="117" t="e">
        <f>INDEX(Exported!$1:$1048576,MATCH($A351,Exported!$D:$D,0),MATCH(S$1,Exported!$1:$1,0))</f>
        <v>#N/A</v>
      </c>
      <c r="T351" s="117" t="e">
        <f>INDEX(Exported!$1:$1048576,MATCH($A351,Exported!$D:$D,0),MATCH(T$1,Exported!$1:$1,0))</f>
        <v>#N/A</v>
      </c>
      <c r="U351" s="117" t="e">
        <f>INDEX(Exported!$1:$1048576,MATCH($A351,Exported!$D:$D,0),MATCH(U$1,Exported!$1:$1,0))</f>
        <v>#N/A</v>
      </c>
      <c r="V351" s="117" t="e">
        <f>INDEX(Exported!$1:$1048576,MATCH($A351,Exported!$D:$D,0),MATCH(V$1,Exported!$1:$1,0))</f>
        <v>#N/A</v>
      </c>
      <c r="W351" s="117" t="e">
        <f>INDEX(Exported!$1:$1048576,MATCH($A351,Exported!$D:$D,0),MATCH(W$1,Exported!$1:$1,0))</f>
        <v>#N/A</v>
      </c>
      <c r="X351" s="118"/>
      <c r="Y351" s="119" t="e">
        <f>INDEX(Exported!$1:$1048576,MATCH($A351,Exported!$D:$D,0),MATCH(Y$1,Exported!$1:$1,0))</f>
        <v>#N/A</v>
      </c>
      <c r="Z351" s="120"/>
      <c r="AA351" s="121"/>
      <c r="AB351" s="121" t="s">
        <v>3383</v>
      </c>
      <c r="AC351" s="117" t="e">
        <f>INDEX(Exported!$1:$1048576,MATCH($A351,Exported!$D:$D,0),MATCH(AC$1,Exported!$1:$1,0))</f>
        <v>#N/A</v>
      </c>
    </row>
    <row r="352" spans="1:29" s="111" customFormat="1" ht="14.25" hidden="1" customHeight="1" x14ac:dyDescent="0.25">
      <c r="A352" s="104">
        <v>10017879410</v>
      </c>
      <c r="B352" s="105" t="str">
        <f>INDEX(Exported!$1:$1048576,MATCH($A352,Exported!E:E,0),MATCH(B$1,Exported!$1:$1,0))</f>
        <v>کیسه سلفون شفاف بدون لبه | 12*35 نازک | بسته 1 کیلویی</v>
      </c>
      <c r="C352" s="106">
        <v>10017879019</v>
      </c>
      <c r="D352" s="107">
        <f>VLOOKUP(C352,PriceRelations!A:D,4,FALSE)</f>
        <v>595000</v>
      </c>
      <c r="E352" s="219">
        <v>0.96666666666666667</v>
      </c>
      <c r="F352" s="109"/>
      <c r="G352" s="183">
        <v>1</v>
      </c>
      <c r="H352" s="111" t="s">
        <v>93</v>
      </c>
      <c r="I352" s="110">
        <f t="shared" si="23"/>
        <v>575166.66666666663</v>
      </c>
      <c r="J352" s="112">
        <v>1</v>
      </c>
      <c r="K352" s="113"/>
      <c r="L352" s="113"/>
      <c r="M352" s="154">
        <v>0.28000000000000003</v>
      </c>
      <c r="N352" s="148" t="str">
        <f>INDEX(Exported!$1:$1048576,MATCH($A352,Exported!E:E,0),MATCH(N$1,Exported!$1:$1,0))</f>
        <v>742500</v>
      </c>
      <c r="O352" s="114">
        <f t="shared" si="24"/>
        <v>736500</v>
      </c>
      <c r="P352" s="115">
        <f t="shared" si="25"/>
        <v>0.99191919191919187</v>
      </c>
      <c r="Q352" s="116" t="e">
        <f>INDEX(Exported!$1:$1048576,MATCH($A352,Exported!$D:$D,0),MATCH(Q$1,Exported!$1:$1,0))</f>
        <v>#N/A</v>
      </c>
      <c r="R352" s="117" t="e">
        <f>INDEX(Exported!$1:$1048576,MATCH($A352,Exported!$D:$D,0),MATCH(R$1,Exported!$1:$1,0))</f>
        <v>#N/A</v>
      </c>
      <c r="S352" s="117" t="e">
        <f>INDEX(Exported!$1:$1048576,MATCH($A352,Exported!$D:$D,0),MATCH(S$1,Exported!$1:$1,0))</f>
        <v>#N/A</v>
      </c>
      <c r="T352" s="117" t="e">
        <f>INDEX(Exported!$1:$1048576,MATCH($A352,Exported!$D:$D,0),MATCH(T$1,Exported!$1:$1,0))</f>
        <v>#N/A</v>
      </c>
      <c r="U352" s="117" t="e">
        <f>INDEX(Exported!$1:$1048576,MATCH($A352,Exported!$D:$D,0),MATCH(U$1,Exported!$1:$1,0))</f>
        <v>#N/A</v>
      </c>
      <c r="V352" s="117" t="e">
        <f>INDEX(Exported!$1:$1048576,MATCH($A352,Exported!$D:$D,0),MATCH(V$1,Exported!$1:$1,0))</f>
        <v>#N/A</v>
      </c>
      <c r="W352" s="117" t="e">
        <f>INDEX(Exported!$1:$1048576,MATCH($A352,Exported!$D:$D,0),MATCH(W$1,Exported!$1:$1,0))</f>
        <v>#N/A</v>
      </c>
      <c r="X352" s="118"/>
      <c r="Y352" s="119" t="e">
        <f>INDEX(Exported!$1:$1048576,MATCH($A352,Exported!$D:$D,0),MATCH(Y$1,Exported!$1:$1,0))</f>
        <v>#N/A</v>
      </c>
      <c r="Z352" s="120"/>
      <c r="AA352" s="121"/>
      <c r="AB352" s="121" t="s">
        <v>3383</v>
      </c>
      <c r="AC352" s="117" t="e">
        <f>INDEX(Exported!$1:$1048576,MATCH($A352,Exported!$D:$D,0),MATCH(AC$1,Exported!$1:$1,0))</f>
        <v>#N/A</v>
      </c>
    </row>
    <row r="353" spans="1:29" s="111" customFormat="1" ht="14.25" customHeight="1" x14ac:dyDescent="0.25">
      <c r="A353" s="104">
        <v>10017879034</v>
      </c>
      <c r="B353" s="105" t="str">
        <f>INDEX(Exported!$1:$1048576,MATCH($A353,Exported!E:E,0),MATCH(B$1,Exported!$1:$1,0))</f>
        <v>کیسه سلفون شفاف بدون لبه | 13*16 ضخیم | بسته 1 کیلویی</v>
      </c>
      <c r="C353" s="106">
        <v>10017879019</v>
      </c>
      <c r="D353" s="107">
        <f>VLOOKUP(C353,PriceRelations!A:D,4,FALSE)</f>
        <v>595000</v>
      </c>
      <c r="E353" s="219">
        <v>1</v>
      </c>
      <c r="F353" s="109"/>
      <c r="G353" s="183">
        <v>1</v>
      </c>
      <c r="H353" s="111" t="s">
        <v>93</v>
      </c>
      <c r="I353" s="110">
        <f t="shared" si="23"/>
        <v>595000</v>
      </c>
      <c r="J353" s="112">
        <v>1</v>
      </c>
      <c r="K353" s="113"/>
      <c r="L353" s="113"/>
      <c r="M353" s="154">
        <v>0.28000000000000003</v>
      </c>
      <c r="N353" s="148" t="str">
        <f>INDEX(Exported!$1:$1048576,MATCH($A353,Exported!E:E,0),MATCH(N$1,Exported!$1:$1,0))</f>
        <v>768000</v>
      </c>
      <c r="O353" s="114">
        <f t="shared" si="24"/>
        <v>762000</v>
      </c>
      <c r="P353" s="115">
        <f t="shared" si="25"/>
        <v>0.9921875</v>
      </c>
      <c r="Q353" s="116" t="e">
        <f>INDEX(Exported!$1:$1048576,MATCH($A353,Exported!$D:$D,0),MATCH(Q$1,Exported!$1:$1,0))</f>
        <v>#N/A</v>
      </c>
      <c r="R353" s="117" t="e">
        <f>INDEX(Exported!$1:$1048576,MATCH($A353,Exported!$D:$D,0),MATCH(R$1,Exported!$1:$1,0))</f>
        <v>#N/A</v>
      </c>
      <c r="S353" s="117" t="e">
        <f>INDEX(Exported!$1:$1048576,MATCH($A353,Exported!$D:$D,0),MATCH(S$1,Exported!$1:$1,0))</f>
        <v>#N/A</v>
      </c>
      <c r="T353" s="117" t="e">
        <f>INDEX(Exported!$1:$1048576,MATCH($A353,Exported!$D:$D,0),MATCH(T$1,Exported!$1:$1,0))</f>
        <v>#N/A</v>
      </c>
      <c r="U353" s="117" t="e">
        <f>INDEX(Exported!$1:$1048576,MATCH($A353,Exported!$D:$D,0),MATCH(U$1,Exported!$1:$1,0))</f>
        <v>#N/A</v>
      </c>
      <c r="V353" s="117" t="e">
        <f>INDEX(Exported!$1:$1048576,MATCH($A353,Exported!$D:$D,0),MATCH(V$1,Exported!$1:$1,0))</f>
        <v>#N/A</v>
      </c>
      <c r="W353" s="117" t="e">
        <f>INDEX(Exported!$1:$1048576,MATCH($A353,Exported!$D:$D,0),MATCH(W$1,Exported!$1:$1,0))</f>
        <v>#N/A</v>
      </c>
      <c r="X353" s="118"/>
      <c r="Y353" s="119" t="e">
        <f>INDEX(Exported!$1:$1048576,MATCH($A353,Exported!$D:$D,0),MATCH(Y$1,Exported!$1:$1,0))</f>
        <v>#N/A</v>
      </c>
      <c r="Z353" s="120"/>
      <c r="AA353" s="121"/>
      <c r="AB353" s="121" t="s">
        <v>3383</v>
      </c>
      <c r="AC353" s="117" t="e">
        <f>INDEX(Exported!$1:$1048576,MATCH($A353,Exported!$D:$D,0),MATCH(AC$1,Exported!$1:$1,0))</f>
        <v>#N/A</v>
      </c>
    </row>
    <row r="354" spans="1:29" s="111" customFormat="1" ht="14.25" hidden="1" customHeight="1" x14ac:dyDescent="0.25">
      <c r="A354" s="104">
        <v>10017879430</v>
      </c>
      <c r="B354" s="105" t="str">
        <f>INDEX(Exported!$1:$1048576,MATCH($A354,Exported!E:E,0),MATCH(B$1,Exported!$1:$1,0))</f>
        <v>کیسه سلفون شفاف بدون لبه | 13*16 نازک | بسته 1 کیلویی</v>
      </c>
      <c r="C354" s="106">
        <v>10017879019</v>
      </c>
      <c r="D354" s="107">
        <f>VLOOKUP(C354,PriceRelations!A:D,4,FALSE)</f>
        <v>595000</v>
      </c>
      <c r="E354" s="219">
        <v>1</v>
      </c>
      <c r="F354" s="109"/>
      <c r="G354" s="183">
        <v>1</v>
      </c>
      <c r="H354" s="111" t="s">
        <v>93</v>
      </c>
      <c r="I354" s="110">
        <f t="shared" si="23"/>
        <v>595000</v>
      </c>
      <c r="J354" s="112">
        <v>1</v>
      </c>
      <c r="K354" s="113"/>
      <c r="L354" s="113"/>
      <c r="M354" s="154">
        <v>0.28000000000000003</v>
      </c>
      <c r="N354" s="148" t="str">
        <f>INDEX(Exported!$1:$1048576,MATCH($A354,Exported!E:E,0),MATCH(N$1,Exported!$1:$1,0))</f>
        <v>768000</v>
      </c>
      <c r="O354" s="114">
        <f t="shared" si="24"/>
        <v>762000</v>
      </c>
      <c r="P354" s="115">
        <f t="shared" si="25"/>
        <v>0.9921875</v>
      </c>
      <c r="Q354" s="116" t="e">
        <f>INDEX(Exported!$1:$1048576,MATCH($A354,Exported!$D:$D,0),MATCH(Q$1,Exported!$1:$1,0))</f>
        <v>#N/A</v>
      </c>
      <c r="R354" s="117" t="e">
        <f>INDEX(Exported!$1:$1048576,MATCH($A354,Exported!$D:$D,0),MATCH(R$1,Exported!$1:$1,0))</f>
        <v>#N/A</v>
      </c>
      <c r="S354" s="117" t="e">
        <f>INDEX(Exported!$1:$1048576,MATCH($A354,Exported!$D:$D,0),MATCH(S$1,Exported!$1:$1,0))</f>
        <v>#N/A</v>
      </c>
      <c r="T354" s="117" t="e">
        <f>INDEX(Exported!$1:$1048576,MATCH($A354,Exported!$D:$D,0),MATCH(T$1,Exported!$1:$1,0))</f>
        <v>#N/A</v>
      </c>
      <c r="U354" s="117" t="e">
        <f>INDEX(Exported!$1:$1048576,MATCH($A354,Exported!$D:$D,0),MATCH(U$1,Exported!$1:$1,0))</f>
        <v>#N/A</v>
      </c>
      <c r="V354" s="117" t="e">
        <f>INDEX(Exported!$1:$1048576,MATCH($A354,Exported!$D:$D,0),MATCH(V$1,Exported!$1:$1,0))</f>
        <v>#N/A</v>
      </c>
      <c r="W354" s="117" t="e">
        <f>INDEX(Exported!$1:$1048576,MATCH($A354,Exported!$D:$D,0),MATCH(W$1,Exported!$1:$1,0))</f>
        <v>#N/A</v>
      </c>
      <c r="X354" s="118"/>
      <c r="Y354" s="119" t="e">
        <f>INDEX(Exported!$1:$1048576,MATCH($A354,Exported!$D:$D,0),MATCH(Y$1,Exported!$1:$1,0))</f>
        <v>#N/A</v>
      </c>
      <c r="Z354" s="120"/>
      <c r="AA354" s="121"/>
      <c r="AB354" s="121" t="s">
        <v>3383</v>
      </c>
      <c r="AC354" s="117" t="e">
        <f>INDEX(Exported!$1:$1048576,MATCH($A354,Exported!$D:$D,0),MATCH(AC$1,Exported!$1:$1,0))</f>
        <v>#N/A</v>
      </c>
    </row>
    <row r="355" spans="1:29" s="111" customFormat="1" ht="14.25" customHeight="1" x14ac:dyDescent="0.25">
      <c r="A355" s="104">
        <v>10017879035</v>
      </c>
      <c r="B355" s="105" t="str">
        <f>INDEX(Exported!$1:$1048576,MATCH($A355,Exported!E:E,0),MATCH(B$1,Exported!$1:$1,0))</f>
        <v>کیسه سلفون شفاف بدون لبه | 13*20 ضخیم | بسته 1 کیلویی</v>
      </c>
      <c r="C355" s="106">
        <v>10017879019</v>
      </c>
      <c r="D355" s="107">
        <f>VLOOKUP(C355,PriceRelations!A:D,4,FALSE)</f>
        <v>595000</v>
      </c>
      <c r="E355" s="219">
        <v>1</v>
      </c>
      <c r="F355" s="109"/>
      <c r="G355" s="183">
        <v>1</v>
      </c>
      <c r="H355" s="111" t="s">
        <v>93</v>
      </c>
      <c r="I355" s="110">
        <f t="shared" si="23"/>
        <v>595000</v>
      </c>
      <c r="J355" s="112">
        <v>1</v>
      </c>
      <c r="K355" s="113"/>
      <c r="L355" s="113"/>
      <c r="M355" s="154">
        <v>0.28000000000000003</v>
      </c>
      <c r="N355" s="148" t="str">
        <f>INDEX(Exported!$1:$1048576,MATCH($A355,Exported!E:E,0),MATCH(N$1,Exported!$1:$1,0))</f>
        <v>768000</v>
      </c>
      <c r="O355" s="114">
        <f t="shared" si="24"/>
        <v>762000</v>
      </c>
      <c r="P355" s="115">
        <f t="shared" si="25"/>
        <v>0.9921875</v>
      </c>
      <c r="Q355" s="116" t="e">
        <f>INDEX(Exported!$1:$1048576,MATCH($A355,Exported!$D:$D,0),MATCH(Q$1,Exported!$1:$1,0))</f>
        <v>#N/A</v>
      </c>
      <c r="R355" s="117" t="e">
        <f>INDEX(Exported!$1:$1048576,MATCH($A355,Exported!$D:$D,0),MATCH(R$1,Exported!$1:$1,0))</f>
        <v>#N/A</v>
      </c>
      <c r="S355" s="117" t="e">
        <f>INDEX(Exported!$1:$1048576,MATCH($A355,Exported!$D:$D,0),MATCH(S$1,Exported!$1:$1,0))</f>
        <v>#N/A</v>
      </c>
      <c r="T355" s="117" t="e">
        <f>INDEX(Exported!$1:$1048576,MATCH($A355,Exported!$D:$D,0),MATCH(T$1,Exported!$1:$1,0))</f>
        <v>#N/A</v>
      </c>
      <c r="U355" s="117" t="e">
        <f>INDEX(Exported!$1:$1048576,MATCH($A355,Exported!$D:$D,0),MATCH(U$1,Exported!$1:$1,0))</f>
        <v>#N/A</v>
      </c>
      <c r="V355" s="117" t="e">
        <f>INDEX(Exported!$1:$1048576,MATCH($A355,Exported!$D:$D,0),MATCH(V$1,Exported!$1:$1,0))</f>
        <v>#N/A</v>
      </c>
      <c r="W355" s="117" t="e">
        <f>INDEX(Exported!$1:$1048576,MATCH($A355,Exported!$D:$D,0),MATCH(W$1,Exported!$1:$1,0))</f>
        <v>#N/A</v>
      </c>
      <c r="X355" s="118"/>
      <c r="Y355" s="119" t="e">
        <f>INDEX(Exported!$1:$1048576,MATCH($A355,Exported!$D:$D,0),MATCH(Y$1,Exported!$1:$1,0))</f>
        <v>#N/A</v>
      </c>
      <c r="Z355" s="120"/>
      <c r="AA355" s="121"/>
      <c r="AB355" s="121" t="s">
        <v>3383</v>
      </c>
      <c r="AC355" s="117" t="e">
        <f>INDEX(Exported!$1:$1048576,MATCH($A355,Exported!$D:$D,0),MATCH(AC$1,Exported!$1:$1,0))</f>
        <v>#N/A</v>
      </c>
    </row>
    <row r="356" spans="1:29" s="111" customFormat="1" ht="14.25" hidden="1" customHeight="1" x14ac:dyDescent="0.25">
      <c r="A356" s="104">
        <v>10017879450</v>
      </c>
      <c r="B356" s="105" t="str">
        <f>INDEX(Exported!$1:$1048576,MATCH($A356,Exported!E:E,0),MATCH(B$1,Exported!$1:$1,0))</f>
        <v>کیسه سلفون شفاف بدون لبه | 13*20 نازک | بسته 1 کیلویی</v>
      </c>
      <c r="C356" s="106">
        <v>10017879019</v>
      </c>
      <c r="D356" s="107">
        <f>VLOOKUP(C356,PriceRelations!A:D,4,FALSE)</f>
        <v>595000</v>
      </c>
      <c r="E356" s="219">
        <v>1</v>
      </c>
      <c r="F356" s="109"/>
      <c r="G356" s="183">
        <v>1</v>
      </c>
      <c r="H356" s="111" t="s">
        <v>93</v>
      </c>
      <c r="I356" s="110">
        <f t="shared" si="23"/>
        <v>595000</v>
      </c>
      <c r="J356" s="112">
        <v>1</v>
      </c>
      <c r="K356" s="113"/>
      <c r="L356" s="113"/>
      <c r="M356" s="154">
        <v>0.28000000000000003</v>
      </c>
      <c r="N356" s="148" t="str">
        <f>INDEX(Exported!$1:$1048576,MATCH($A356,Exported!E:E,0),MATCH(N$1,Exported!$1:$1,0))</f>
        <v>768000</v>
      </c>
      <c r="O356" s="114">
        <f t="shared" si="24"/>
        <v>762000</v>
      </c>
      <c r="P356" s="115">
        <f t="shared" si="25"/>
        <v>0.9921875</v>
      </c>
      <c r="Q356" s="116" t="e">
        <f>INDEX(Exported!$1:$1048576,MATCH($A356,Exported!$D:$D,0),MATCH(Q$1,Exported!$1:$1,0))</f>
        <v>#N/A</v>
      </c>
      <c r="R356" s="117" t="e">
        <f>INDEX(Exported!$1:$1048576,MATCH($A356,Exported!$D:$D,0),MATCH(R$1,Exported!$1:$1,0))</f>
        <v>#N/A</v>
      </c>
      <c r="S356" s="117" t="e">
        <f>INDEX(Exported!$1:$1048576,MATCH($A356,Exported!$D:$D,0),MATCH(S$1,Exported!$1:$1,0))</f>
        <v>#N/A</v>
      </c>
      <c r="T356" s="117" t="e">
        <f>INDEX(Exported!$1:$1048576,MATCH($A356,Exported!$D:$D,0),MATCH(T$1,Exported!$1:$1,0))</f>
        <v>#N/A</v>
      </c>
      <c r="U356" s="117" t="e">
        <f>INDEX(Exported!$1:$1048576,MATCH($A356,Exported!$D:$D,0),MATCH(U$1,Exported!$1:$1,0))</f>
        <v>#N/A</v>
      </c>
      <c r="V356" s="117" t="e">
        <f>INDEX(Exported!$1:$1048576,MATCH($A356,Exported!$D:$D,0),MATCH(V$1,Exported!$1:$1,0))</f>
        <v>#N/A</v>
      </c>
      <c r="W356" s="117" t="e">
        <f>INDEX(Exported!$1:$1048576,MATCH($A356,Exported!$D:$D,0),MATCH(W$1,Exported!$1:$1,0))</f>
        <v>#N/A</v>
      </c>
      <c r="X356" s="118"/>
      <c r="Y356" s="119" t="e">
        <f>INDEX(Exported!$1:$1048576,MATCH($A356,Exported!$D:$D,0),MATCH(Y$1,Exported!$1:$1,0))</f>
        <v>#N/A</v>
      </c>
      <c r="Z356" s="120"/>
      <c r="AA356" s="121"/>
      <c r="AB356" s="121" t="s">
        <v>3383</v>
      </c>
      <c r="AC356" s="117" t="e">
        <f>INDEX(Exported!$1:$1048576,MATCH($A356,Exported!$D:$D,0),MATCH(AC$1,Exported!$1:$1,0))</f>
        <v>#N/A</v>
      </c>
    </row>
    <row r="357" spans="1:29" s="111" customFormat="1" ht="14.25" customHeight="1" x14ac:dyDescent="0.25">
      <c r="A357" s="104">
        <v>10017879036</v>
      </c>
      <c r="B357" s="105" t="str">
        <f>INDEX(Exported!$1:$1048576,MATCH($A357,Exported!E:E,0),MATCH(B$1,Exported!$1:$1,0))</f>
        <v>کیسه سلفون شفاف بدون لبه | 13*25 ضخیم | بسته 1 کیلویی</v>
      </c>
      <c r="C357" s="106">
        <v>10017879019</v>
      </c>
      <c r="D357" s="107">
        <f>VLOOKUP(C357,PriceRelations!A:D,4,FALSE)</f>
        <v>595000</v>
      </c>
      <c r="E357" s="219">
        <v>0.96666666666666667</v>
      </c>
      <c r="F357" s="109"/>
      <c r="G357" s="183">
        <v>1</v>
      </c>
      <c r="H357" s="111" t="s">
        <v>93</v>
      </c>
      <c r="I357" s="110">
        <f t="shared" si="23"/>
        <v>575166.66666666663</v>
      </c>
      <c r="J357" s="112">
        <v>1</v>
      </c>
      <c r="K357" s="113"/>
      <c r="L357" s="113"/>
      <c r="M357" s="154">
        <v>0.28000000000000003</v>
      </c>
      <c r="N357" s="148" t="str">
        <f>INDEX(Exported!$1:$1048576,MATCH($A357,Exported!E:E,0),MATCH(N$1,Exported!$1:$1,0))</f>
        <v>742500</v>
      </c>
      <c r="O357" s="114">
        <f t="shared" si="24"/>
        <v>736500</v>
      </c>
      <c r="P357" s="115">
        <f t="shared" si="25"/>
        <v>0.99191919191919187</v>
      </c>
      <c r="Q357" s="116" t="e">
        <f>INDEX(Exported!$1:$1048576,MATCH($A357,Exported!$D:$D,0),MATCH(Q$1,Exported!$1:$1,0))</f>
        <v>#N/A</v>
      </c>
      <c r="R357" s="117" t="e">
        <f>INDEX(Exported!$1:$1048576,MATCH($A357,Exported!$D:$D,0),MATCH(R$1,Exported!$1:$1,0))</f>
        <v>#N/A</v>
      </c>
      <c r="S357" s="117" t="e">
        <f>INDEX(Exported!$1:$1048576,MATCH($A357,Exported!$D:$D,0),MATCH(S$1,Exported!$1:$1,0))</f>
        <v>#N/A</v>
      </c>
      <c r="T357" s="117" t="e">
        <f>INDEX(Exported!$1:$1048576,MATCH($A357,Exported!$D:$D,0),MATCH(T$1,Exported!$1:$1,0))</f>
        <v>#N/A</v>
      </c>
      <c r="U357" s="117" t="e">
        <f>INDEX(Exported!$1:$1048576,MATCH($A357,Exported!$D:$D,0),MATCH(U$1,Exported!$1:$1,0))</f>
        <v>#N/A</v>
      </c>
      <c r="V357" s="117" t="e">
        <f>INDEX(Exported!$1:$1048576,MATCH($A357,Exported!$D:$D,0),MATCH(V$1,Exported!$1:$1,0))</f>
        <v>#N/A</v>
      </c>
      <c r="W357" s="117" t="e">
        <f>INDEX(Exported!$1:$1048576,MATCH($A357,Exported!$D:$D,0),MATCH(W$1,Exported!$1:$1,0))</f>
        <v>#N/A</v>
      </c>
      <c r="X357" s="118"/>
      <c r="Y357" s="119" t="e">
        <f>INDEX(Exported!$1:$1048576,MATCH($A357,Exported!$D:$D,0),MATCH(Y$1,Exported!$1:$1,0))</f>
        <v>#N/A</v>
      </c>
      <c r="Z357" s="120"/>
      <c r="AA357" s="121"/>
      <c r="AB357" s="121" t="s">
        <v>3383</v>
      </c>
      <c r="AC357" s="117" t="e">
        <f>INDEX(Exported!$1:$1048576,MATCH($A357,Exported!$D:$D,0),MATCH(AC$1,Exported!$1:$1,0))</f>
        <v>#N/A</v>
      </c>
    </row>
    <row r="358" spans="1:29" s="111" customFormat="1" ht="14.25" hidden="1" customHeight="1" x14ac:dyDescent="0.25">
      <c r="A358" s="104">
        <v>10017879470</v>
      </c>
      <c r="B358" s="105" t="str">
        <f>INDEX(Exported!$1:$1048576,MATCH($A358,Exported!E:E,0),MATCH(B$1,Exported!$1:$1,0))</f>
        <v>کیسه سلفون شفاف بدون لبه | 13*25 نازک | بسته 1 کیلویی</v>
      </c>
      <c r="C358" s="106">
        <v>10017879019</v>
      </c>
      <c r="D358" s="107">
        <f>VLOOKUP(C358,PriceRelations!A:D,4,FALSE)</f>
        <v>595000</v>
      </c>
      <c r="E358" s="219">
        <v>0.96666666666666667</v>
      </c>
      <c r="F358" s="109"/>
      <c r="G358" s="183">
        <v>1</v>
      </c>
      <c r="H358" s="111" t="s">
        <v>93</v>
      </c>
      <c r="I358" s="110">
        <f t="shared" si="23"/>
        <v>575166.66666666663</v>
      </c>
      <c r="J358" s="112">
        <v>1</v>
      </c>
      <c r="K358" s="113"/>
      <c r="L358" s="113"/>
      <c r="M358" s="154">
        <v>0.28000000000000003</v>
      </c>
      <c r="N358" s="148" t="str">
        <f>INDEX(Exported!$1:$1048576,MATCH($A358,Exported!E:E,0),MATCH(N$1,Exported!$1:$1,0))</f>
        <v>742500</v>
      </c>
      <c r="O358" s="114">
        <f t="shared" si="24"/>
        <v>736500</v>
      </c>
      <c r="P358" s="115">
        <f t="shared" si="25"/>
        <v>0.99191919191919187</v>
      </c>
      <c r="Q358" s="116" t="e">
        <f>INDEX(Exported!$1:$1048576,MATCH($A358,Exported!$D:$D,0),MATCH(Q$1,Exported!$1:$1,0))</f>
        <v>#N/A</v>
      </c>
      <c r="R358" s="117" t="e">
        <f>INDEX(Exported!$1:$1048576,MATCH($A358,Exported!$D:$D,0),MATCH(R$1,Exported!$1:$1,0))</f>
        <v>#N/A</v>
      </c>
      <c r="S358" s="117" t="e">
        <f>INDEX(Exported!$1:$1048576,MATCH($A358,Exported!$D:$D,0),MATCH(S$1,Exported!$1:$1,0))</f>
        <v>#N/A</v>
      </c>
      <c r="T358" s="117" t="e">
        <f>INDEX(Exported!$1:$1048576,MATCH($A358,Exported!$D:$D,0),MATCH(T$1,Exported!$1:$1,0))</f>
        <v>#N/A</v>
      </c>
      <c r="U358" s="117" t="e">
        <f>INDEX(Exported!$1:$1048576,MATCH($A358,Exported!$D:$D,0),MATCH(U$1,Exported!$1:$1,0))</f>
        <v>#N/A</v>
      </c>
      <c r="V358" s="117" t="e">
        <f>INDEX(Exported!$1:$1048576,MATCH($A358,Exported!$D:$D,0),MATCH(V$1,Exported!$1:$1,0))</f>
        <v>#N/A</v>
      </c>
      <c r="W358" s="117" t="e">
        <f>INDEX(Exported!$1:$1048576,MATCH($A358,Exported!$D:$D,0),MATCH(W$1,Exported!$1:$1,0))</f>
        <v>#N/A</v>
      </c>
      <c r="X358" s="118"/>
      <c r="Y358" s="119" t="e">
        <f>INDEX(Exported!$1:$1048576,MATCH($A358,Exported!$D:$D,0),MATCH(Y$1,Exported!$1:$1,0))</f>
        <v>#N/A</v>
      </c>
      <c r="Z358" s="120"/>
      <c r="AA358" s="121"/>
      <c r="AB358" s="121" t="s">
        <v>3383</v>
      </c>
      <c r="AC358" s="117" t="e">
        <f>INDEX(Exported!$1:$1048576,MATCH($A358,Exported!$D:$D,0),MATCH(AC$1,Exported!$1:$1,0))</f>
        <v>#N/A</v>
      </c>
    </row>
    <row r="359" spans="1:29" s="111" customFormat="1" ht="14.25" customHeight="1" x14ac:dyDescent="0.25">
      <c r="A359" s="104">
        <v>10017879037</v>
      </c>
      <c r="B359" s="105" t="str">
        <f>INDEX(Exported!$1:$1048576,MATCH($A359,Exported!E:E,0),MATCH(B$1,Exported!$1:$1,0))</f>
        <v>کیسه سلفون شفاف بدون لبه | 13*30 ضخیم | بسته 1 کیلویی</v>
      </c>
      <c r="C359" s="106">
        <v>10017879019</v>
      </c>
      <c r="D359" s="107">
        <f>VLOOKUP(C359,PriceRelations!A:D,4,FALSE)</f>
        <v>595000</v>
      </c>
      <c r="E359" s="219">
        <v>0.96666666666666667</v>
      </c>
      <c r="F359" s="109"/>
      <c r="G359" s="183">
        <v>1</v>
      </c>
      <c r="H359" s="111" t="s">
        <v>93</v>
      </c>
      <c r="I359" s="110">
        <f t="shared" si="23"/>
        <v>575166.66666666663</v>
      </c>
      <c r="J359" s="112">
        <v>1</v>
      </c>
      <c r="K359" s="113"/>
      <c r="L359" s="113"/>
      <c r="M359" s="154">
        <v>0.28000000000000003</v>
      </c>
      <c r="N359" s="148" t="str">
        <f>INDEX(Exported!$1:$1048576,MATCH($A359,Exported!E:E,0),MATCH(N$1,Exported!$1:$1,0))</f>
        <v>742500</v>
      </c>
      <c r="O359" s="114">
        <f t="shared" si="24"/>
        <v>736500</v>
      </c>
      <c r="P359" s="115">
        <f t="shared" si="25"/>
        <v>0.99191919191919187</v>
      </c>
      <c r="Q359" s="116" t="e">
        <f>INDEX(Exported!$1:$1048576,MATCH($A359,Exported!$D:$D,0),MATCH(Q$1,Exported!$1:$1,0))</f>
        <v>#N/A</v>
      </c>
      <c r="R359" s="117" t="e">
        <f>INDEX(Exported!$1:$1048576,MATCH($A359,Exported!$D:$D,0),MATCH(R$1,Exported!$1:$1,0))</f>
        <v>#N/A</v>
      </c>
      <c r="S359" s="117" t="e">
        <f>INDEX(Exported!$1:$1048576,MATCH($A359,Exported!$D:$D,0),MATCH(S$1,Exported!$1:$1,0))</f>
        <v>#N/A</v>
      </c>
      <c r="T359" s="117" t="e">
        <f>INDEX(Exported!$1:$1048576,MATCH($A359,Exported!$D:$D,0),MATCH(T$1,Exported!$1:$1,0))</f>
        <v>#N/A</v>
      </c>
      <c r="U359" s="117" t="e">
        <f>INDEX(Exported!$1:$1048576,MATCH($A359,Exported!$D:$D,0),MATCH(U$1,Exported!$1:$1,0))</f>
        <v>#N/A</v>
      </c>
      <c r="V359" s="117" t="e">
        <f>INDEX(Exported!$1:$1048576,MATCH($A359,Exported!$D:$D,0),MATCH(V$1,Exported!$1:$1,0))</f>
        <v>#N/A</v>
      </c>
      <c r="W359" s="117" t="e">
        <f>INDEX(Exported!$1:$1048576,MATCH($A359,Exported!$D:$D,0),MATCH(W$1,Exported!$1:$1,0))</f>
        <v>#N/A</v>
      </c>
      <c r="X359" s="118"/>
      <c r="Y359" s="119" t="e">
        <f>INDEX(Exported!$1:$1048576,MATCH($A359,Exported!$D:$D,0),MATCH(Y$1,Exported!$1:$1,0))</f>
        <v>#N/A</v>
      </c>
      <c r="Z359" s="120"/>
      <c r="AA359" s="121"/>
      <c r="AB359" s="121" t="s">
        <v>3383</v>
      </c>
      <c r="AC359" s="117" t="e">
        <f>INDEX(Exported!$1:$1048576,MATCH($A359,Exported!$D:$D,0),MATCH(AC$1,Exported!$1:$1,0))</f>
        <v>#N/A</v>
      </c>
    </row>
    <row r="360" spans="1:29" s="111" customFormat="1" ht="14.25" hidden="1" customHeight="1" x14ac:dyDescent="0.25">
      <c r="A360" s="104">
        <v>10017879490</v>
      </c>
      <c r="B360" s="105" t="str">
        <f>INDEX(Exported!$1:$1048576,MATCH($A360,Exported!E:E,0),MATCH(B$1,Exported!$1:$1,0))</f>
        <v>کیسه سلفون شفاف بدون لبه | 13*30 نازک | بسته 1 کیلویی</v>
      </c>
      <c r="C360" s="106">
        <v>10017879019</v>
      </c>
      <c r="D360" s="107">
        <f>VLOOKUP(C360,PriceRelations!A:D,4,FALSE)</f>
        <v>595000</v>
      </c>
      <c r="E360" s="219">
        <v>0.96666666666666667</v>
      </c>
      <c r="F360" s="109"/>
      <c r="G360" s="183">
        <v>1</v>
      </c>
      <c r="H360" s="111" t="s">
        <v>93</v>
      </c>
      <c r="I360" s="110">
        <f t="shared" si="23"/>
        <v>575166.66666666663</v>
      </c>
      <c r="J360" s="112">
        <v>1</v>
      </c>
      <c r="K360" s="113"/>
      <c r="L360" s="113"/>
      <c r="M360" s="154">
        <v>0.28000000000000003</v>
      </c>
      <c r="N360" s="148" t="str">
        <f>INDEX(Exported!$1:$1048576,MATCH($A360,Exported!E:E,0),MATCH(N$1,Exported!$1:$1,0))</f>
        <v>742500</v>
      </c>
      <c r="O360" s="114">
        <f t="shared" si="24"/>
        <v>736500</v>
      </c>
      <c r="P360" s="115">
        <f t="shared" si="25"/>
        <v>0.99191919191919187</v>
      </c>
      <c r="Q360" s="116" t="e">
        <f>INDEX(Exported!$1:$1048576,MATCH($A360,Exported!$D:$D,0),MATCH(Q$1,Exported!$1:$1,0))</f>
        <v>#N/A</v>
      </c>
      <c r="R360" s="117" t="e">
        <f>INDEX(Exported!$1:$1048576,MATCH($A360,Exported!$D:$D,0),MATCH(R$1,Exported!$1:$1,0))</f>
        <v>#N/A</v>
      </c>
      <c r="S360" s="117" t="e">
        <f>INDEX(Exported!$1:$1048576,MATCH($A360,Exported!$D:$D,0),MATCH(S$1,Exported!$1:$1,0))</f>
        <v>#N/A</v>
      </c>
      <c r="T360" s="117" t="e">
        <f>INDEX(Exported!$1:$1048576,MATCH($A360,Exported!$D:$D,0),MATCH(T$1,Exported!$1:$1,0))</f>
        <v>#N/A</v>
      </c>
      <c r="U360" s="117" t="e">
        <f>INDEX(Exported!$1:$1048576,MATCH($A360,Exported!$D:$D,0),MATCH(U$1,Exported!$1:$1,0))</f>
        <v>#N/A</v>
      </c>
      <c r="V360" s="117" t="e">
        <f>INDEX(Exported!$1:$1048576,MATCH($A360,Exported!$D:$D,0),MATCH(V$1,Exported!$1:$1,0))</f>
        <v>#N/A</v>
      </c>
      <c r="W360" s="117" t="e">
        <f>INDEX(Exported!$1:$1048576,MATCH($A360,Exported!$D:$D,0),MATCH(W$1,Exported!$1:$1,0))</f>
        <v>#N/A</v>
      </c>
      <c r="X360" s="118"/>
      <c r="Y360" s="119" t="e">
        <f>INDEX(Exported!$1:$1048576,MATCH($A360,Exported!$D:$D,0),MATCH(Y$1,Exported!$1:$1,0))</f>
        <v>#N/A</v>
      </c>
      <c r="Z360" s="120"/>
      <c r="AA360" s="121"/>
      <c r="AB360" s="121" t="s">
        <v>3383</v>
      </c>
      <c r="AC360" s="117" t="e">
        <f>INDEX(Exported!$1:$1048576,MATCH($A360,Exported!$D:$D,0),MATCH(AC$1,Exported!$1:$1,0))</f>
        <v>#N/A</v>
      </c>
    </row>
    <row r="361" spans="1:29" s="111" customFormat="1" ht="14.25" customHeight="1" x14ac:dyDescent="0.25">
      <c r="A361" s="104">
        <v>10017879038</v>
      </c>
      <c r="B361" s="105" t="str">
        <f>INDEX(Exported!$1:$1048576,MATCH($A361,Exported!E:E,0),MATCH(B$1,Exported!$1:$1,0))</f>
        <v>کیسه سلفون شفاف بدون لبه | 14*20 ضخیم | بسته 1 کیلویی</v>
      </c>
      <c r="C361" s="106">
        <v>10017879019</v>
      </c>
      <c r="D361" s="107">
        <f>VLOOKUP(C361,PriceRelations!A:D,4,FALSE)</f>
        <v>595000</v>
      </c>
      <c r="E361" s="219">
        <v>1</v>
      </c>
      <c r="F361" s="109"/>
      <c r="G361" s="183">
        <v>1</v>
      </c>
      <c r="H361" s="111" t="s">
        <v>93</v>
      </c>
      <c r="I361" s="110">
        <f t="shared" si="23"/>
        <v>595000</v>
      </c>
      <c r="J361" s="112">
        <v>1</v>
      </c>
      <c r="K361" s="113"/>
      <c r="L361" s="113"/>
      <c r="M361" s="154">
        <v>0.28000000000000003</v>
      </c>
      <c r="N361" s="148" t="str">
        <f>INDEX(Exported!$1:$1048576,MATCH($A361,Exported!E:E,0),MATCH(N$1,Exported!$1:$1,0))</f>
        <v>768000</v>
      </c>
      <c r="O361" s="114">
        <f t="shared" si="24"/>
        <v>762000</v>
      </c>
      <c r="P361" s="115">
        <f t="shared" si="25"/>
        <v>0.9921875</v>
      </c>
      <c r="Q361" s="116" t="e">
        <f>INDEX(Exported!$1:$1048576,MATCH($A361,Exported!$D:$D,0),MATCH(Q$1,Exported!$1:$1,0))</f>
        <v>#N/A</v>
      </c>
      <c r="R361" s="117" t="e">
        <f>INDEX(Exported!$1:$1048576,MATCH($A361,Exported!$D:$D,0),MATCH(R$1,Exported!$1:$1,0))</f>
        <v>#N/A</v>
      </c>
      <c r="S361" s="117" t="e">
        <f>INDEX(Exported!$1:$1048576,MATCH($A361,Exported!$D:$D,0),MATCH(S$1,Exported!$1:$1,0))</f>
        <v>#N/A</v>
      </c>
      <c r="T361" s="117" t="e">
        <f>INDEX(Exported!$1:$1048576,MATCH($A361,Exported!$D:$D,0),MATCH(T$1,Exported!$1:$1,0))</f>
        <v>#N/A</v>
      </c>
      <c r="U361" s="117" t="e">
        <f>INDEX(Exported!$1:$1048576,MATCH($A361,Exported!$D:$D,0),MATCH(U$1,Exported!$1:$1,0))</f>
        <v>#N/A</v>
      </c>
      <c r="V361" s="117" t="e">
        <f>INDEX(Exported!$1:$1048576,MATCH($A361,Exported!$D:$D,0),MATCH(V$1,Exported!$1:$1,0))</f>
        <v>#N/A</v>
      </c>
      <c r="W361" s="117" t="e">
        <f>INDEX(Exported!$1:$1048576,MATCH($A361,Exported!$D:$D,0),MATCH(W$1,Exported!$1:$1,0))</f>
        <v>#N/A</v>
      </c>
      <c r="X361" s="118"/>
      <c r="Y361" s="119" t="e">
        <f>INDEX(Exported!$1:$1048576,MATCH($A361,Exported!$D:$D,0),MATCH(Y$1,Exported!$1:$1,0))</f>
        <v>#N/A</v>
      </c>
      <c r="Z361" s="120"/>
      <c r="AA361" s="121"/>
      <c r="AB361" s="121" t="s">
        <v>3383</v>
      </c>
      <c r="AC361" s="117" t="e">
        <f>INDEX(Exported!$1:$1048576,MATCH($A361,Exported!$D:$D,0),MATCH(AC$1,Exported!$1:$1,0))</f>
        <v>#N/A</v>
      </c>
    </row>
    <row r="362" spans="1:29" s="111" customFormat="1" ht="14.25" hidden="1" customHeight="1" x14ac:dyDescent="0.25">
      <c r="A362" s="104">
        <v>10017879510</v>
      </c>
      <c r="B362" s="105" t="str">
        <f>INDEX(Exported!$1:$1048576,MATCH($A362,Exported!E:E,0),MATCH(B$1,Exported!$1:$1,0))</f>
        <v>کیسه سلفون شفاف بدون لبه | 14*20 نازک | بسته 1 کیلویی</v>
      </c>
      <c r="C362" s="106">
        <v>10017879019</v>
      </c>
      <c r="D362" s="107">
        <f>VLOOKUP(C362,PriceRelations!A:D,4,FALSE)</f>
        <v>595000</v>
      </c>
      <c r="E362" s="219">
        <v>1</v>
      </c>
      <c r="F362" s="109"/>
      <c r="G362" s="183">
        <v>1</v>
      </c>
      <c r="H362" s="111" t="s">
        <v>93</v>
      </c>
      <c r="I362" s="110">
        <f t="shared" si="23"/>
        <v>595000</v>
      </c>
      <c r="J362" s="112">
        <v>1</v>
      </c>
      <c r="K362" s="113"/>
      <c r="L362" s="113"/>
      <c r="M362" s="154">
        <v>0.28000000000000003</v>
      </c>
      <c r="N362" s="148" t="str">
        <f>INDEX(Exported!$1:$1048576,MATCH($A362,Exported!E:E,0),MATCH(N$1,Exported!$1:$1,0))</f>
        <v>768000</v>
      </c>
      <c r="O362" s="114">
        <f t="shared" si="24"/>
        <v>762000</v>
      </c>
      <c r="P362" s="115">
        <f t="shared" si="25"/>
        <v>0.9921875</v>
      </c>
      <c r="Q362" s="116" t="e">
        <f>INDEX(Exported!$1:$1048576,MATCH($A362,Exported!$D:$D,0),MATCH(Q$1,Exported!$1:$1,0))</f>
        <v>#N/A</v>
      </c>
      <c r="R362" s="117" t="e">
        <f>INDEX(Exported!$1:$1048576,MATCH($A362,Exported!$D:$D,0),MATCH(R$1,Exported!$1:$1,0))</f>
        <v>#N/A</v>
      </c>
      <c r="S362" s="117" t="e">
        <f>INDEX(Exported!$1:$1048576,MATCH($A362,Exported!$D:$D,0),MATCH(S$1,Exported!$1:$1,0))</f>
        <v>#N/A</v>
      </c>
      <c r="T362" s="117" t="e">
        <f>INDEX(Exported!$1:$1048576,MATCH($A362,Exported!$D:$D,0),MATCH(T$1,Exported!$1:$1,0))</f>
        <v>#N/A</v>
      </c>
      <c r="U362" s="117" t="e">
        <f>INDEX(Exported!$1:$1048576,MATCH($A362,Exported!$D:$D,0),MATCH(U$1,Exported!$1:$1,0))</f>
        <v>#N/A</v>
      </c>
      <c r="V362" s="117" t="e">
        <f>INDEX(Exported!$1:$1048576,MATCH($A362,Exported!$D:$D,0),MATCH(V$1,Exported!$1:$1,0))</f>
        <v>#N/A</v>
      </c>
      <c r="W362" s="117" t="e">
        <f>INDEX(Exported!$1:$1048576,MATCH($A362,Exported!$D:$D,0),MATCH(W$1,Exported!$1:$1,0))</f>
        <v>#N/A</v>
      </c>
      <c r="X362" s="118"/>
      <c r="Y362" s="119" t="e">
        <f>INDEX(Exported!$1:$1048576,MATCH($A362,Exported!$D:$D,0),MATCH(Y$1,Exported!$1:$1,0))</f>
        <v>#N/A</v>
      </c>
      <c r="Z362" s="120"/>
      <c r="AA362" s="121"/>
      <c r="AB362" s="121" t="s">
        <v>3383</v>
      </c>
      <c r="AC362" s="117" t="e">
        <f>INDEX(Exported!$1:$1048576,MATCH($A362,Exported!$D:$D,0),MATCH(AC$1,Exported!$1:$1,0))</f>
        <v>#N/A</v>
      </c>
    </row>
    <row r="363" spans="1:29" s="111" customFormat="1" ht="14.25" customHeight="1" x14ac:dyDescent="0.25">
      <c r="A363" s="104">
        <v>10017879039</v>
      </c>
      <c r="B363" s="105" t="str">
        <f>INDEX(Exported!$1:$1048576,MATCH($A363,Exported!E:E,0),MATCH(B$1,Exported!$1:$1,0))</f>
        <v>کیسه سلفون شفاف بدون لبه | 14*25 ضخیم | بسته 1 کیلویی</v>
      </c>
      <c r="C363" s="106">
        <v>10017879019</v>
      </c>
      <c r="D363" s="107">
        <f>VLOOKUP(C363,PriceRelations!A:D,4,FALSE)</f>
        <v>595000</v>
      </c>
      <c r="E363" s="219">
        <v>0.96666666666666667</v>
      </c>
      <c r="F363" s="109"/>
      <c r="G363" s="183">
        <v>1</v>
      </c>
      <c r="H363" s="111" t="s">
        <v>93</v>
      </c>
      <c r="I363" s="110">
        <f t="shared" si="23"/>
        <v>575166.66666666663</v>
      </c>
      <c r="J363" s="112">
        <v>1</v>
      </c>
      <c r="K363" s="113"/>
      <c r="L363" s="113"/>
      <c r="M363" s="154">
        <v>0.28000000000000003</v>
      </c>
      <c r="N363" s="148" t="str">
        <f>INDEX(Exported!$1:$1048576,MATCH($A363,Exported!E:E,0),MATCH(N$1,Exported!$1:$1,0))</f>
        <v>742500</v>
      </c>
      <c r="O363" s="114">
        <f t="shared" si="24"/>
        <v>736500</v>
      </c>
      <c r="P363" s="115">
        <f t="shared" si="25"/>
        <v>0.99191919191919187</v>
      </c>
      <c r="Q363" s="116" t="e">
        <f>INDEX(Exported!$1:$1048576,MATCH($A363,Exported!$D:$D,0),MATCH(Q$1,Exported!$1:$1,0))</f>
        <v>#N/A</v>
      </c>
      <c r="R363" s="117" t="e">
        <f>INDEX(Exported!$1:$1048576,MATCH($A363,Exported!$D:$D,0),MATCH(R$1,Exported!$1:$1,0))</f>
        <v>#N/A</v>
      </c>
      <c r="S363" s="117" t="e">
        <f>INDEX(Exported!$1:$1048576,MATCH($A363,Exported!$D:$D,0),MATCH(S$1,Exported!$1:$1,0))</f>
        <v>#N/A</v>
      </c>
      <c r="T363" s="117" t="e">
        <f>INDEX(Exported!$1:$1048576,MATCH($A363,Exported!$D:$D,0),MATCH(T$1,Exported!$1:$1,0))</f>
        <v>#N/A</v>
      </c>
      <c r="U363" s="117" t="e">
        <f>INDEX(Exported!$1:$1048576,MATCH($A363,Exported!$D:$D,0),MATCH(U$1,Exported!$1:$1,0))</f>
        <v>#N/A</v>
      </c>
      <c r="V363" s="117" t="e">
        <f>INDEX(Exported!$1:$1048576,MATCH($A363,Exported!$D:$D,0),MATCH(V$1,Exported!$1:$1,0))</f>
        <v>#N/A</v>
      </c>
      <c r="W363" s="117" t="e">
        <f>INDEX(Exported!$1:$1048576,MATCH($A363,Exported!$D:$D,0),MATCH(W$1,Exported!$1:$1,0))</f>
        <v>#N/A</v>
      </c>
      <c r="X363" s="118"/>
      <c r="Y363" s="119" t="e">
        <f>INDEX(Exported!$1:$1048576,MATCH($A363,Exported!$D:$D,0),MATCH(Y$1,Exported!$1:$1,0))</f>
        <v>#N/A</v>
      </c>
      <c r="Z363" s="120"/>
      <c r="AA363" s="121"/>
      <c r="AB363" s="121" t="s">
        <v>3383</v>
      </c>
      <c r="AC363" s="117" t="e">
        <f>INDEX(Exported!$1:$1048576,MATCH($A363,Exported!$D:$D,0),MATCH(AC$1,Exported!$1:$1,0))</f>
        <v>#N/A</v>
      </c>
    </row>
    <row r="364" spans="1:29" s="111" customFormat="1" ht="14.25" hidden="1" customHeight="1" x14ac:dyDescent="0.25">
      <c r="A364" s="104">
        <v>10017879530</v>
      </c>
      <c r="B364" s="105" t="str">
        <f>INDEX(Exported!$1:$1048576,MATCH($A364,Exported!E:E,0),MATCH(B$1,Exported!$1:$1,0))</f>
        <v>کیسه سلفون شفاف بدون لبه | 14*25 نازک | بسته 1 کیلویی</v>
      </c>
      <c r="C364" s="106">
        <v>10017879019</v>
      </c>
      <c r="D364" s="107">
        <f>VLOOKUP(C364,PriceRelations!A:D,4,FALSE)</f>
        <v>595000</v>
      </c>
      <c r="E364" s="219">
        <v>0.96666666666666667</v>
      </c>
      <c r="F364" s="109"/>
      <c r="G364" s="183">
        <v>1</v>
      </c>
      <c r="H364" s="111" t="s">
        <v>93</v>
      </c>
      <c r="I364" s="110">
        <f t="shared" si="23"/>
        <v>575166.66666666663</v>
      </c>
      <c r="J364" s="112">
        <v>1</v>
      </c>
      <c r="K364" s="113"/>
      <c r="L364" s="113"/>
      <c r="M364" s="154">
        <v>0.28000000000000003</v>
      </c>
      <c r="N364" s="148" t="str">
        <f>INDEX(Exported!$1:$1048576,MATCH($A364,Exported!E:E,0),MATCH(N$1,Exported!$1:$1,0))</f>
        <v>742500</v>
      </c>
      <c r="O364" s="114">
        <f t="shared" si="24"/>
        <v>736500</v>
      </c>
      <c r="P364" s="115">
        <f t="shared" si="25"/>
        <v>0.99191919191919187</v>
      </c>
      <c r="Q364" s="116" t="e">
        <f>INDEX(Exported!$1:$1048576,MATCH($A364,Exported!$D:$D,0),MATCH(Q$1,Exported!$1:$1,0))</f>
        <v>#N/A</v>
      </c>
      <c r="R364" s="117" t="e">
        <f>INDEX(Exported!$1:$1048576,MATCH($A364,Exported!$D:$D,0),MATCH(R$1,Exported!$1:$1,0))</f>
        <v>#N/A</v>
      </c>
      <c r="S364" s="117" t="e">
        <f>INDEX(Exported!$1:$1048576,MATCH($A364,Exported!$D:$D,0),MATCH(S$1,Exported!$1:$1,0))</f>
        <v>#N/A</v>
      </c>
      <c r="T364" s="117" t="e">
        <f>INDEX(Exported!$1:$1048576,MATCH($A364,Exported!$D:$D,0),MATCH(T$1,Exported!$1:$1,0))</f>
        <v>#N/A</v>
      </c>
      <c r="U364" s="117" t="e">
        <f>INDEX(Exported!$1:$1048576,MATCH($A364,Exported!$D:$D,0),MATCH(U$1,Exported!$1:$1,0))</f>
        <v>#N/A</v>
      </c>
      <c r="V364" s="117" t="e">
        <f>INDEX(Exported!$1:$1048576,MATCH($A364,Exported!$D:$D,0),MATCH(V$1,Exported!$1:$1,0))</f>
        <v>#N/A</v>
      </c>
      <c r="W364" s="117" t="e">
        <f>INDEX(Exported!$1:$1048576,MATCH($A364,Exported!$D:$D,0),MATCH(W$1,Exported!$1:$1,0))</f>
        <v>#N/A</v>
      </c>
      <c r="X364" s="118"/>
      <c r="Y364" s="119" t="e">
        <f>INDEX(Exported!$1:$1048576,MATCH($A364,Exported!$D:$D,0),MATCH(Y$1,Exported!$1:$1,0))</f>
        <v>#N/A</v>
      </c>
      <c r="Z364" s="120"/>
      <c r="AA364" s="121"/>
      <c r="AB364" s="121" t="s">
        <v>3383</v>
      </c>
      <c r="AC364" s="117" t="e">
        <f>INDEX(Exported!$1:$1048576,MATCH($A364,Exported!$D:$D,0),MATCH(AC$1,Exported!$1:$1,0))</f>
        <v>#N/A</v>
      </c>
    </row>
    <row r="365" spans="1:29" s="111" customFormat="1" ht="14.25" customHeight="1" x14ac:dyDescent="0.25">
      <c r="A365" s="104">
        <v>10017879040</v>
      </c>
      <c r="B365" s="105" t="str">
        <f>INDEX(Exported!$1:$1048576,MATCH($A365,Exported!E:E,0),MATCH(B$1,Exported!$1:$1,0))</f>
        <v>کیسه سلفون شفاف بدون لبه | 14*30 ضخیم | بسته 1 کیلویی</v>
      </c>
      <c r="C365" s="106">
        <v>10017879019</v>
      </c>
      <c r="D365" s="107">
        <f>VLOOKUP(C365,PriceRelations!A:D,4,FALSE)</f>
        <v>595000</v>
      </c>
      <c r="E365" s="219">
        <v>0.96666666666666667</v>
      </c>
      <c r="F365" s="109"/>
      <c r="G365" s="183">
        <v>1</v>
      </c>
      <c r="H365" s="111" t="s">
        <v>93</v>
      </c>
      <c r="I365" s="110">
        <f t="shared" si="23"/>
        <v>575166.66666666663</v>
      </c>
      <c r="J365" s="112">
        <v>1</v>
      </c>
      <c r="K365" s="113"/>
      <c r="L365" s="113"/>
      <c r="M365" s="154">
        <v>0.28000000000000003</v>
      </c>
      <c r="N365" s="148" t="str">
        <f>INDEX(Exported!$1:$1048576,MATCH($A365,Exported!E:E,0),MATCH(N$1,Exported!$1:$1,0))</f>
        <v>742500</v>
      </c>
      <c r="O365" s="114">
        <f t="shared" si="24"/>
        <v>736500</v>
      </c>
      <c r="P365" s="115">
        <f t="shared" si="25"/>
        <v>0.99191919191919187</v>
      </c>
      <c r="Q365" s="116" t="e">
        <f>INDEX(Exported!$1:$1048576,MATCH($A365,Exported!$D:$D,0),MATCH(Q$1,Exported!$1:$1,0))</f>
        <v>#N/A</v>
      </c>
      <c r="R365" s="117" t="e">
        <f>INDEX(Exported!$1:$1048576,MATCH($A365,Exported!$D:$D,0),MATCH(R$1,Exported!$1:$1,0))</f>
        <v>#N/A</v>
      </c>
      <c r="S365" s="117" t="e">
        <f>INDEX(Exported!$1:$1048576,MATCH($A365,Exported!$D:$D,0),MATCH(S$1,Exported!$1:$1,0))</f>
        <v>#N/A</v>
      </c>
      <c r="T365" s="117" t="e">
        <f>INDEX(Exported!$1:$1048576,MATCH($A365,Exported!$D:$D,0),MATCH(T$1,Exported!$1:$1,0))</f>
        <v>#N/A</v>
      </c>
      <c r="U365" s="117" t="e">
        <f>INDEX(Exported!$1:$1048576,MATCH($A365,Exported!$D:$D,0),MATCH(U$1,Exported!$1:$1,0))</f>
        <v>#N/A</v>
      </c>
      <c r="V365" s="117" t="e">
        <f>INDEX(Exported!$1:$1048576,MATCH($A365,Exported!$D:$D,0),MATCH(V$1,Exported!$1:$1,0))</f>
        <v>#N/A</v>
      </c>
      <c r="W365" s="117" t="e">
        <f>INDEX(Exported!$1:$1048576,MATCH($A365,Exported!$D:$D,0),MATCH(W$1,Exported!$1:$1,0))</f>
        <v>#N/A</v>
      </c>
      <c r="X365" s="118"/>
      <c r="Y365" s="119" t="e">
        <f>INDEX(Exported!$1:$1048576,MATCH($A365,Exported!$D:$D,0),MATCH(Y$1,Exported!$1:$1,0))</f>
        <v>#N/A</v>
      </c>
      <c r="Z365" s="120"/>
      <c r="AA365" s="121"/>
      <c r="AB365" s="121" t="s">
        <v>3383</v>
      </c>
      <c r="AC365" s="117" t="e">
        <f>INDEX(Exported!$1:$1048576,MATCH($A365,Exported!$D:$D,0),MATCH(AC$1,Exported!$1:$1,0))</f>
        <v>#N/A</v>
      </c>
    </row>
    <row r="366" spans="1:29" s="111" customFormat="1" ht="14.25" hidden="1" customHeight="1" x14ac:dyDescent="0.25">
      <c r="A366" s="104">
        <v>10017879550</v>
      </c>
      <c r="B366" s="105" t="str">
        <f>INDEX(Exported!$1:$1048576,MATCH($A366,Exported!E:E,0),MATCH(B$1,Exported!$1:$1,0))</f>
        <v>کیسه سلفون شفاف بدون لبه | 14*30 نازک | بسته 1 کیلویی</v>
      </c>
      <c r="C366" s="106">
        <v>10017879019</v>
      </c>
      <c r="D366" s="107">
        <f>VLOOKUP(C366,PriceRelations!A:D,4,FALSE)</f>
        <v>595000</v>
      </c>
      <c r="E366" s="219">
        <v>0.96666666666666667</v>
      </c>
      <c r="F366" s="109"/>
      <c r="G366" s="183">
        <v>1</v>
      </c>
      <c r="H366" s="111" t="s">
        <v>93</v>
      </c>
      <c r="I366" s="110">
        <f t="shared" si="23"/>
        <v>575166.66666666663</v>
      </c>
      <c r="J366" s="112">
        <v>1</v>
      </c>
      <c r="K366" s="113"/>
      <c r="L366" s="113"/>
      <c r="M366" s="154">
        <v>0.28000000000000003</v>
      </c>
      <c r="N366" s="148" t="str">
        <f>INDEX(Exported!$1:$1048576,MATCH($A366,Exported!E:E,0),MATCH(N$1,Exported!$1:$1,0))</f>
        <v>742500</v>
      </c>
      <c r="O366" s="114">
        <f t="shared" si="24"/>
        <v>736500</v>
      </c>
      <c r="P366" s="115">
        <f t="shared" si="25"/>
        <v>0.99191919191919187</v>
      </c>
      <c r="Q366" s="116" t="e">
        <f>INDEX(Exported!$1:$1048576,MATCH($A366,Exported!$D:$D,0),MATCH(Q$1,Exported!$1:$1,0))</f>
        <v>#N/A</v>
      </c>
      <c r="R366" s="117" t="e">
        <f>INDEX(Exported!$1:$1048576,MATCH($A366,Exported!$D:$D,0),MATCH(R$1,Exported!$1:$1,0))</f>
        <v>#N/A</v>
      </c>
      <c r="S366" s="117" t="e">
        <f>INDEX(Exported!$1:$1048576,MATCH($A366,Exported!$D:$D,0),MATCH(S$1,Exported!$1:$1,0))</f>
        <v>#N/A</v>
      </c>
      <c r="T366" s="117" t="e">
        <f>INDEX(Exported!$1:$1048576,MATCH($A366,Exported!$D:$D,0),MATCH(T$1,Exported!$1:$1,0))</f>
        <v>#N/A</v>
      </c>
      <c r="U366" s="117" t="e">
        <f>INDEX(Exported!$1:$1048576,MATCH($A366,Exported!$D:$D,0),MATCH(U$1,Exported!$1:$1,0))</f>
        <v>#N/A</v>
      </c>
      <c r="V366" s="117" t="e">
        <f>INDEX(Exported!$1:$1048576,MATCH($A366,Exported!$D:$D,0),MATCH(V$1,Exported!$1:$1,0))</f>
        <v>#N/A</v>
      </c>
      <c r="W366" s="117" t="e">
        <f>INDEX(Exported!$1:$1048576,MATCH($A366,Exported!$D:$D,0),MATCH(W$1,Exported!$1:$1,0))</f>
        <v>#N/A</v>
      </c>
      <c r="X366" s="118"/>
      <c r="Y366" s="119" t="e">
        <f>INDEX(Exported!$1:$1048576,MATCH($A366,Exported!$D:$D,0),MATCH(Y$1,Exported!$1:$1,0))</f>
        <v>#N/A</v>
      </c>
      <c r="Z366" s="120"/>
      <c r="AA366" s="121"/>
      <c r="AB366" s="121" t="s">
        <v>3383</v>
      </c>
      <c r="AC366" s="117" t="e">
        <f>INDEX(Exported!$1:$1048576,MATCH($A366,Exported!$D:$D,0),MATCH(AC$1,Exported!$1:$1,0))</f>
        <v>#N/A</v>
      </c>
    </row>
    <row r="367" spans="1:29" s="111" customFormat="1" ht="14.25" customHeight="1" x14ac:dyDescent="0.25">
      <c r="A367" s="104">
        <v>10017879041</v>
      </c>
      <c r="B367" s="105" t="str">
        <f>INDEX(Exported!$1:$1048576,MATCH($A367,Exported!E:E,0),MATCH(B$1,Exported!$1:$1,0))</f>
        <v>کیسه سلفون شفاف بدون لبه | 14*35 ضخیم | بسته 1 کیلویی</v>
      </c>
      <c r="C367" s="106">
        <v>10017879019</v>
      </c>
      <c r="D367" s="107">
        <f>VLOOKUP(C367,PriceRelations!A:D,4,FALSE)</f>
        <v>595000</v>
      </c>
      <c r="E367" s="219">
        <v>0.96666666666666667</v>
      </c>
      <c r="F367" s="109"/>
      <c r="G367" s="183">
        <v>1</v>
      </c>
      <c r="H367" s="111" t="s">
        <v>93</v>
      </c>
      <c r="I367" s="110">
        <f t="shared" si="23"/>
        <v>575166.66666666663</v>
      </c>
      <c r="J367" s="112">
        <v>1</v>
      </c>
      <c r="K367" s="113"/>
      <c r="L367" s="113"/>
      <c r="M367" s="154">
        <v>0.28000000000000003</v>
      </c>
      <c r="N367" s="148" t="str">
        <f>INDEX(Exported!$1:$1048576,MATCH($A367,Exported!E:E,0),MATCH(N$1,Exported!$1:$1,0))</f>
        <v>742500</v>
      </c>
      <c r="O367" s="114">
        <f t="shared" si="24"/>
        <v>736500</v>
      </c>
      <c r="P367" s="115">
        <f t="shared" si="25"/>
        <v>0.99191919191919187</v>
      </c>
      <c r="Q367" s="116" t="e">
        <f>INDEX(Exported!$1:$1048576,MATCH($A367,Exported!$D:$D,0),MATCH(Q$1,Exported!$1:$1,0))</f>
        <v>#N/A</v>
      </c>
      <c r="R367" s="117" t="e">
        <f>INDEX(Exported!$1:$1048576,MATCH($A367,Exported!$D:$D,0),MATCH(R$1,Exported!$1:$1,0))</f>
        <v>#N/A</v>
      </c>
      <c r="S367" s="117" t="e">
        <f>INDEX(Exported!$1:$1048576,MATCH($A367,Exported!$D:$D,0),MATCH(S$1,Exported!$1:$1,0))</f>
        <v>#N/A</v>
      </c>
      <c r="T367" s="117" t="e">
        <f>INDEX(Exported!$1:$1048576,MATCH($A367,Exported!$D:$D,0),MATCH(T$1,Exported!$1:$1,0))</f>
        <v>#N/A</v>
      </c>
      <c r="U367" s="117" t="e">
        <f>INDEX(Exported!$1:$1048576,MATCH($A367,Exported!$D:$D,0),MATCH(U$1,Exported!$1:$1,0))</f>
        <v>#N/A</v>
      </c>
      <c r="V367" s="117" t="e">
        <f>INDEX(Exported!$1:$1048576,MATCH($A367,Exported!$D:$D,0),MATCH(V$1,Exported!$1:$1,0))</f>
        <v>#N/A</v>
      </c>
      <c r="W367" s="117" t="e">
        <f>INDEX(Exported!$1:$1048576,MATCH($A367,Exported!$D:$D,0),MATCH(W$1,Exported!$1:$1,0))</f>
        <v>#N/A</v>
      </c>
      <c r="X367" s="118"/>
      <c r="Y367" s="119" t="e">
        <f>INDEX(Exported!$1:$1048576,MATCH($A367,Exported!$D:$D,0),MATCH(Y$1,Exported!$1:$1,0))</f>
        <v>#N/A</v>
      </c>
      <c r="Z367" s="120"/>
      <c r="AA367" s="121"/>
      <c r="AB367" s="121" t="s">
        <v>3383</v>
      </c>
      <c r="AC367" s="117" t="e">
        <f>INDEX(Exported!$1:$1048576,MATCH($A367,Exported!$D:$D,0),MATCH(AC$1,Exported!$1:$1,0))</f>
        <v>#N/A</v>
      </c>
    </row>
    <row r="368" spans="1:29" s="111" customFormat="1" ht="14.25" hidden="1" customHeight="1" x14ac:dyDescent="0.25">
      <c r="A368" s="104">
        <v>10017879570</v>
      </c>
      <c r="B368" s="105" t="str">
        <f>INDEX(Exported!$1:$1048576,MATCH($A368,Exported!E:E,0),MATCH(B$1,Exported!$1:$1,0))</f>
        <v>کیسه سلفون شفاف بدون لبه | 14*35 نازک | بسته 1 کیلویی</v>
      </c>
      <c r="C368" s="106">
        <v>10017879019</v>
      </c>
      <c r="D368" s="107">
        <f>VLOOKUP(C368,PriceRelations!A:D,4,FALSE)</f>
        <v>595000</v>
      </c>
      <c r="E368" s="219">
        <v>0.96666666666666667</v>
      </c>
      <c r="F368" s="109"/>
      <c r="G368" s="183">
        <v>1</v>
      </c>
      <c r="H368" s="111" t="s">
        <v>93</v>
      </c>
      <c r="I368" s="110">
        <f t="shared" si="23"/>
        <v>575166.66666666663</v>
      </c>
      <c r="J368" s="112">
        <v>1</v>
      </c>
      <c r="K368" s="113"/>
      <c r="L368" s="113"/>
      <c r="M368" s="154">
        <v>0.28000000000000003</v>
      </c>
      <c r="N368" s="148" t="str">
        <f>INDEX(Exported!$1:$1048576,MATCH($A368,Exported!E:E,0),MATCH(N$1,Exported!$1:$1,0))</f>
        <v>742500</v>
      </c>
      <c r="O368" s="114">
        <f t="shared" si="24"/>
        <v>736500</v>
      </c>
      <c r="P368" s="115">
        <f t="shared" si="25"/>
        <v>0.99191919191919187</v>
      </c>
      <c r="Q368" s="116" t="e">
        <f>INDEX(Exported!$1:$1048576,MATCH($A368,Exported!$D:$D,0),MATCH(Q$1,Exported!$1:$1,0))</f>
        <v>#N/A</v>
      </c>
      <c r="R368" s="117" t="e">
        <f>INDEX(Exported!$1:$1048576,MATCH($A368,Exported!$D:$D,0),MATCH(R$1,Exported!$1:$1,0))</f>
        <v>#N/A</v>
      </c>
      <c r="S368" s="117" t="e">
        <f>INDEX(Exported!$1:$1048576,MATCH($A368,Exported!$D:$D,0),MATCH(S$1,Exported!$1:$1,0))</f>
        <v>#N/A</v>
      </c>
      <c r="T368" s="117" t="e">
        <f>INDEX(Exported!$1:$1048576,MATCH($A368,Exported!$D:$D,0),MATCH(T$1,Exported!$1:$1,0))</f>
        <v>#N/A</v>
      </c>
      <c r="U368" s="117" t="e">
        <f>INDEX(Exported!$1:$1048576,MATCH($A368,Exported!$D:$D,0),MATCH(U$1,Exported!$1:$1,0))</f>
        <v>#N/A</v>
      </c>
      <c r="V368" s="117" t="e">
        <f>INDEX(Exported!$1:$1048576,MATCH($A368,Exported!$D:$D,0),MATCH(V$1,Exported!$1:$1,0))</f>
        <v>#N/A</v>
      </c>
      <c r="W368" s="117" t="e">
        <f>INDEX(Exported!$1:$1048576,MATCH($A368,Exported!$D:$D,0),MATCH(W$1,Exported!$1:$1,0))</f>
        <v>#N/A</v>
      </c>
      <c r="X368" s="118"/>
      <c r="Y368" s="119" t="e">
        <f>INDEX(Exported!$1:$1048576,MATCH($A368,Exported!$D:$D,0),MATCH(Y$1,Exported!$1:$1,0))</f>
        <v>#N/A</v>
      </c>
      <c r="Z368" s="120"/>
      <c r="AA368" s="121"/>
      <c r="AB368" s="121" t="s">
        <v>3383</v>
      </c>
      <c r="AC368" s="117" t="e">
        <f>INDEX(Exported!$1:$1048576,MATCH($A368,Exported!$D:$D,0),MATCH(AC$1,Exported!$1:$1,0))</f>
        <v>#N/A</v>
      </c>
    </row>
    <row r="369" spans="1:29" s="111" customFormat="1" ht="14.25" customHeight="1" x14ac:dyDescent="0.25">
      <c r="A369" s="104">
        <v>10017879046</v>
      </c>
      <c r="B369" s="105" t="str">
        <f>INDEX(Exported!$1:$1048576,MATCH($A369,Exported!E:E,0),MATCH(B$1,Exported!$1:$1,0))</f>
        <v>کیسه سلفون شفاف بدون لبه | 14*40 ضخیم | بسته 1 کیلویی</v>
      </c>
      <c r="C369" s="106">
        <v>10017879019</v>
      </c>
      <c r="D369" s="107">
        <f>VLOOKUP(C369,PriceRelations!A:D,4,FALSE)</f>
        <v>595000</v>
      </c>
      <c r="E369" s="219">
        <v>0.96666666666666667</v>
      </c>
      <c r="F369" s="109"/>
      <c r="G369" s="183">
        <v>1</v>
      </c>
      <c r="H369" s="111" t="s">
        <v>93</v>
      </c>
      <c r="I369" s="110">
        <f t="shared" si="23"/>
        <v>575166.66666666663</v>
      </c>
      <c r="J369" s="112">
        <v>1</v>
      </c>
      <c r="K369" s="113"/>
      <c r="L369" s="113"/>
      <c r="M369" s="154">
        <v>0.28000000000000003</v>
      </c>
      <c r="N369" s="148" t="str">
        <f>INDEX(Exported!$1:$1048576,MATCH($A369,Exported!E:E,0),MATCH(N$1,Exported!$1:$1,0))</f>
        <v>742500</v>
      </c>
      <c r="O369" s="114">
        <f t="shared" si="24"/>
        <v>736500</v>
      </c>
      <c r="P369" s="115">
        <f t="shared" si="25"/>
        <v>0.99191919191919187</v>
      </c>
      <c r="Q369" s="116" t="e">
        <f>INDEX(Exported!$1:$1048576,MATCH($A369,Exported!$D:$D,0),MATCH(Q$1,Exported!$1:$1,0))</f>
        <v>#N/A</v>
      </c>
      <c r="R369" s="117" t="e">
        <f>INDEX(Exported!$1:$1048576,MATCH($A369,Exported!$D:$D,0),MATCH(R$1,Exported!$1:$1,0))</f>
        <v>#N/A</v>
      </c>
      <c r="S369" s="117" t="e">
        <f>INDEX(Exported!$1:$1048576,MATCH($A369,Exported!$D:$D,0),MATCH(S$1,Exported!$1:$1,0))</f>
        <v>#N/A</v>
      </c>
      <c r="T369" s="117" t="e">
        <f>INDEX(Exported!$1:$1048576,MATCH($A369,Exported!$D:$D,0),MATCH(T$1,Exported!$1:$1,0))</f>
        <v>#N/A</v>
      </c>
      <c r="U369" s="117" t="e">
        <f>INDEX(Exported!$1:$1048576,MATCH($A369,Exported!$D:$D,0),MATCH(U$1,Exported!$1:$1,0))</f>
        <v>#N/A</v>
      </c>
      <c r="V369" s="117" t="e">
        <f>INDEX(Exported!$1:$1048576,MATCH($A369,Exported!$D:$D,0),MATCH(V$1,Exported!$1:$1,0))</f>
        <v>#N/A</v>
      </c>
      <c r="W369" s="117" t="e">
        <f>INDEX(Exported!$1:$1048576,MATCH($A369,Exported!$D:$D,0),MATCH(W$1,Exported!$1:$1,0))</f>
        <v>#N/A</v>
      </c>
      <c r="X369" s="118"/>
      <c r="Y369" s="119" t="e">
        <f>INDEX(Exported!$1:$1048576,MATCH($A369,Exported!$D:$D,0),MATCH(Y$1,Exported!$1:$1,0))</f>
        <v>#N/A</v>
      </c>
      <c r="Z369" s="120"/>
      <c r="AA369" s="121"/>
      <c r="AB369" s="121" t="s">
        <v>3383</v>
      </c>
      <c r="AC369" s="117" t="e">
        <f>INDEX(Exported!$1:$1048576,MATCH($A369,Exported!$D:$D,0),MATCH(AC$1,Exported!$1:$1,0))</f>
        <v>#N/A</v>
      </c>
    </row>
    <row r="370" spans="1:29" s="111" customFormat="1" ht="14.25" hidden="1" customHeight="1" x14ac:dyDescent="0.25">
      <c r="A370" s="104">
        <v>10017879670</v>
      </c>
      <c r="B370" s="105" t="str">
        <f>INDEX(Exported!$1:$1048576,MATCH($A370,Exported!E:E,0),MATCH(B$1,Exported!$1:$1,0))</f>
        <v>کیسه سلفون شفاف بدون لبه | 14*40 نازک | بسته 1 کیلویی</v>
      </c>
      <c r="C370" s="106">
        <v>10017879019</v>
      </c>
      <c r="D370" s="107">
        <f>VLOOKUP(C370,PriceRelations!A:D,4,FALSE)</f>
        <v>595000</v>
      </c>
      <c r="E370" s="219">
        <v>0.96666666666666667</v>
      </c>
      <c r="F370" s="109"/>
      <c r="G370" s="183">
        <v>1</v>
      </c>
      <c r="H370" s="111" t="s">
        <v>93</v>
      </c>
      <c r="I370" s="110">
        <f t="shared" si="23"/>
        <v>575166.66666666663</v>
      </c>
      <c r="J370" s="112">
        <v>1</v>
      </c>
      <c r="K370" s="113"/>
      <c r="L370" s="113"/>
      <c r="M370" s="154">
        <v>0.28000000000000003</v>
      </c>
      <c r="N370" s="148" t="str">
        <f>INDEX(Exported!$1:$1048576,MATCH($A370,Exported!E:E,0),MATCH(N$1,Exported!$1:$1,0))</f>
        <v>742500</v>
      </c>
      <c r="O370" s="114">
        <f t="shared" si="24"/>
        <v>736500</v>
      </c>
      <c r="P370" s="115">
        <f t="shared" si="25"/>
        <v>0.99191919191919187</v>
      </c>
      <c r="Q370" s="116" t="e">
        <f>INDEX(Exported!$1:$1048576,MATCH($A370,Exported!$D:$D,0),MATCH(Q$1,Exported!$1:$1,0))</f>
        <v>#N/A</v>
      </c>
      <c r="R370" s="117" t="e">
        <f>INDEX(Exported!$1:$1048576,MATCH($A370,Exported!$D:$D,0),MATCH(R$1,Exported!$1:$1,0))</f>
        <v>#N/A</v>
      </c>
      <c r="S370" s="117" t="e">
        <f>INDEX(Exported!$1:$1048576,MATCH($A370,Exported!$D:$D,0),MATCH(S$1,Exported!$1:$1,0))</f>
        <v>#N/A</v>
      </c>
      <c r="T370" s="117" t="e">
        <f>INDEX(Exported!$1:$1048576,MATCH($A370,Exported!$D:$D,0),MATCH(T$1,Exported!$1:$1,0))</f>
        <v>#N/A</v>
      </c>
      <c r="U370" s="117" t="e">
        <f>INDEX(Exported!$1:$1048576,MATCH($A370,Exported!$D:$D,0),MATCH(U$1,Exported!$1:$1,0))</f>
        <v>#N/A</v>
      </c>
      <c r="V370" s="117" t="e">
        <f>INDEX(Exported!$1:$1048576,MATCH($A370,Exported!$D:$D,0),MATCH(V$1,Exported!$1:$1,0))</f>
        <v>#N/A</v>
      </c>
      <c r="W370" s="117" t="e">
        <f>INDEX(Exported!$1:$1048576,MATCH($A370,Exported!$D:$D,0),MATCH(W$1,Exported!$1:$1,0))</f>
        <v>#N/A</v>
      </c>
      <c r="X370" s="118"/>
      <c r="Y370" s="119" t="e">
        <f>INDEX(Exported!$1:$1048576,MATCH($A370,Exported!$D:$D,0),MATCH(Y$1,Exported!$1:$1,0))</f>
        <v>#N/A</v>
      </c>
      <c r="Z370" s="120"/>
      <c r="AA370" s="121"/>
      <c r="AB370" s="121" t="s">
        <v>3383</v>
      </c>
      <c r="AC370" s="117" t="e">
        <f>INDEX(Exported!$1:$1048576,MATCH($A370,Exported!$D:$D,0),MATCH(AC$1,Exported!$1:$1,0))</f>
        <v>#N/A</v>
      </c>
    </row>
    <row r="371" spans="1:29" s="111" customFormat="1" ht="14.25" customHeight="1" x14ac:dyDescent="0.25">
      <c r="A371" s="104">
        <v>10017879055</v>
      </c>
      <c r="B371" s="105" t="str">
        <f>INDEX(Exported!$1:$1048576,MATCH($A371,Exported!E:E,0),MATCH(B$1,Exported!$1:$1,0))</f>
        <v>کیسه سلفون شفاف بدون لبه | 15*20 ضخیم | بسته 1 کیلویی</v>
      </c>
      <c r="C371" s="106">
        <v>10017879019</v>
      </c>
      <c r="D371" s="107">
        <f>VLOOKUP(C371,PriceRelations!A:D,4,FALSE)</f>
        <v>595000</v>
      </c>
      <c r="E371" s="219">
        <v>1</v>
      </c>
      <c r="F371" s="109"/>
      <c r="G371" s="183">
        <v>1</v>
      </c>
      <c r="H371" s="111" t="s">
        <v>93</v>
      </c>
      <c r="I371" s="110">
        <f t="shared" si="23"/>
        <v>595000</v>
      </c>
      <c r="J371" s="112">
        <v>1</v>
      </c>
      <c r="K371" s="113"/>
      <c r="L371" s="113"/>
      <c r="M371" s="154">
        <v>0.28000000000000003</v>
      </c>
      <c r="N371" s="148" t="str">
        <f>INDEX(Exported!$1:$1048576,MATCH($A371,Exported!E:E,0),MATCH(N$1,Exported!$1:$1,0))</f>
        <v>768000</v>
      </c>
      <c r="O371" s="114">
        <f t="shared" si="24"/>
        <v>762000</v>
      </c>
      <c r="P371" s="115">
        <f t="shared" si="25"/>
        <v>0.9921875</v>
      </c>
      <c r="Q371" s="116" t="e">
        <f>INDEX(Exported!$1:$1048576,MATCH($A371,Exported!$D:$D,0),MATCH(Q$1,Exported!$1:$1,0))</f>
        <v>#N/A</v>
      </c>
      <c r="R371" s="117" t="e">
        <f>INDEX(Exported!$1:$1048576,MATCH($A371,Exported!$D:$D,0),MATCH(R$1,Exported!$1:$1,0))</f>
        <v>#N/A</v>
      </c>
      <c r="S371" s="117" t="e">
        <f>INDEX(Exported!$1:$1048576,MATCH($A371,Exported!$D:$D,0),MATCH(S$1,Exported!$1:$1,0))</f>
        <v>#N/A</v>
      </c>
      <c r="T371" s="117" t="e">
        <f>INDEX(Exported!$1:$1048576,MATCH($A371,Exported!$D:$D,0),MATCH(T$1,Exported!$1:$1,0))</f>
        <v>#N/A</v>
      </c>
      <c r="U371" s="117" t="e">
        <f>INDEX(Exported!$1:$1048576,MATCH($A371,Exported!$D:$D,0),MATCH(U$1,Exported!$1:$1,0))</f>
        <v>#N/A</v>
      </c>
      <c r="V371" s="117" t="e">
        <f>INDEX(Exported!$1:$1048576,MATCH($A371,Exported!$D:$D,0),MATCH(V$1,Exported!$1:$1,0))</f>
        <v>#N/A</v>
      </c>
      <c r="W371" s="117" t="e">
        <f>INDEX(Exported!$1:$1048576,MATCH($A371,Exported!$D:$D,0),MATCH(W$1,Exported!$1:$1,0))</f>
        <v>#N/A</v>
      </c>
      <c r="X371" s="118"/>
      <c r="Y371" s="119" t="e">
        <f>INDEX(Exported!$1:$1048576,MATCH($A371,Exported!$D:$D,0),MATCH(Y$1,Exported!$1:$1,0))</f>
        <v>#N/A</v>
      </c>
      <c r="Z371" s="120"/>
      <c r="AA371" s="121"/>
      <c r="AB371" s="121" t="s">
        <v>3383</v>
      </c>
      <c r="AC371" s="117" t="e">
        <f>INDEX(Exported!$1:$1048576,MATCH($A371,Exported!$D:$D,0),MATCH(AC$1,Exported!$1:$1,0))</f>
        <v>#N/A</v>
      </c>
    </row>
    <row r="372" spans="1:29" s="111" customFormat="1" ht="14.25" hidden="1" customHeight="1" x14ac:dyDescent="0.25">
      <c r="A372" s="104">
        <v>10017879850</v>
      </c>
      <c r="B372" s="105" t="str">
        <f>INDEX(Exported!$1:$1048576,MATCH($A372,Exported!E:E,0),MATCH(B$1,Exported!$1:$1,0))</f>
        <v>کیسه سلفون شفاف بدون لبه | 15*20 نازک | بسته 1 کیلویی</v>
      </c>
      <c r="C372" s="106">
        <v>10017879019</v>
      </c>
      <c r="D372" s="107">
        <f>VLOOKUP(C372,PriceRelations!A:D,4,FALSE)</f>
        <v>595000</v>
      </c>
      <c r="E372" s="219">
        <v>1</v>
      </c>
      <c r="F372" s="109"/>
      <c r="G372" s="183">
        <v>1</v>
      </c>
      <c r="H372" s="111" t="s">
        <v>93</v>
      </c>
      <c r="I372" s="110">
        <f t="shared" si="23"/>
        <v>595000</v>
      </c>
      <c r="J372" s="112">
        <v>1</v>
      </c>
      <c r="K372" s="113"/>
      <c r="L372" s="113"/>
      <c r="M372" s="154">
        <v>0.28000000000000003</v>
      </c>
      <c r="N372" s="148" t="str">
        <f>INDEX(Exported!$1:$1048576,MATCH($A372,Exported!E:E,0),MATCH(N$1,Exported!$1:$1,0))</f>
        <v>768000</v>
      </c>
      <c r="O372" s="114">
        <f t="shared" si="24"/>
        <v>762000</v>
      </c>
      <c r="P372" s="115">
        <f t="shared" si="25"/>
        <v>0.9921875</v>
      </c>
      <c r="Q372" s="116" t="e">
        <f>INDEX(Exported!$1:$1048576,MATCH($A372,Exported!$D:$D,0),MATCH(Q$1,Exported!$1:$1,0))</f>
        <v>#N/A</v>
      </c>
      <c r="R372" s="117" t="e">
        <f>INDEX(Exported!$1:$1048576,MATCH($A372,Exported!$D:$D,0),MATCH(R$1,Exported!$1:$1,0))</f>
        <v>#N/A</v>
      </c>
      <c r="S372" s="117" t="e">
        <f>INDEX(Exported!$1:$1048576,MATCH($A372,Exported!$D:$D,0),MATCH(S$1,Exported!$1:$1,0))</f>
        <v>#N/A</v>
      </c>
      <c r="T372" s="117" t="e">
        <f>INDEX(Exported!$1:$1048576,MATCH($A372,Exported!$D:$D,0),MATCH(T$1,Exported!$1:$1,0))</f>
        <v>#N/A</v>
      </c>
      <c r="U372" s="117" t="e">
        <f>INDEX(Exported!$1:$1048576,MATCH($A372,Exported!$D:$D,0),MATCH(U$1,Exported!$1:$1,0))</f>
        <v>#N/A</v>
      </c>
      <c r="V372" s="117" t="e">
        <f>INDEX(Exported!$1:$1048576,MATCH($A372,Exported!$D:$D,0),MATCH(V$1,Exported!$1:$1,0))</f>
        <v>#N/A</v>
      </c>
      <c r="W372" s="117" t="e">
        <f>INDEX(Exported!$1:$1048576,MATCH($A372,Exported!$D:$D,0),MATCH(W$1,Exported!$1:$1,0))</f>
        <v>#N/A</v>
      </c>
      <c r="X372" s="118"/>
      <c r="Y372" s="119" t="e">
        <f>INDEX(Exported!$1:$1048576,MATCH($A372,Exported!$D:$D,0),MATCH(Y$1,Exported!$1:$1,0))</f>
        <v>#N/A</v>
      </c>
      <c r="Z372" s="120"/>
      <c r="AA372" s="121"/>
      <c r="AB372" s="121" t="s">
        <v>3383</v>
      </c>
      <c r="AC372" s="117" t="e">
        <f>INDEX(Exported!$1:$1048576,MATCH($A372,Exported!$D:$D,0),MATCH(AC$1,Exported!$1:$1,0))</f>
        <v>#N/A</v>
      </c>
    </row>
    <row r="373" spans="1:29" s="111" customFormat="1" ht="14.25" customHeight="1" x14ac:dyDescent="0.25">
      <c r="A373" s="104">
        <v>10017879042</v>
      </c>
      <c r="B373" s="105" t="str">
        <f>INDEX(Exported!$1:$1048576,MATCH($A373,Exported!E:E,0),MATCH(B$1,Exported!$1:$1,0))</f>
        <v>کیسه سلفون شفاف بدون لبه | 15*25 ضخیم | بسته 1 کیلویی</v>
      </c>
      <c r="C373" s="106">
        <v>10017879019</v>
      </c>
      <c r="D373" s="107">
        <f>VLOOKUP(C373,PriceRelations!A:D,4,FALSE)</f>
        <v>595000</v>
      </c>
      <c r="E373" s="219">
        <v>0.96666666666666667</v>
      </c>
      <c r="F373" s="109"/>
      <c r="G373" s="183">
        <v>1</v>
      </c>
      <c r="H373" s="111" t="s">
        <v>93</v>
      </c>
      <c r="I373" s="110">
        <f t="shared" si="23"/>
        <v>575166.66666666663</v>
      </c>
      <c r="J373" s="112">
        <v>1</v>
      </c>
      <c r="K373" s="113"/>
      <c r="L373" s="113"/>
      <c r="M373" s="154">
        <v>0.28000000000000003</v>
      </c>
      <c r="N373" s="148" t="str">
        <f>INDEX(Exported!$1:$1048576,MATCH($A373,Exported!E:E,0),MATCH(N$1,Exported!$1:$1,0))</f>
        <v>742500</v>
      </c>
      <c r="O373" s="114">
        <f t="shared" si="24"/>
        <v>736500</v>
      </c>
      <c r="P373" s="115">
        <f t="shared" si="25"/>
        <v>0.99191919191919187</v>
      </c>
      <c r="Q373" s="116" t="e">
        <f>INDEX(Exported!$1:$1048576,MATCH($A373,Exported!$D:$D,0),MATCH(Q$1,Exported!$1:$1,0))</f>
        <v>#N/A</v>
      </c>
      <c r="R373" s="117" t="e">
        <f>INDEX(Exported!$1:$1048576,MATCH($A373,Exported!$D:$D,0),MATCH(R$1,Exported!$1:$1,0))</f>
        <v>#N/A</v>
      </c>
      <c r="S373" s="117" t="e">
        <f>INDEX(Exported!$1:$1048576,MATCH($A373,Exported!$D:$D,0),MATCH(S$1,Exported!$1:$1,0))</f>
        <v>#N/A</v>
      </c>
      <c r="T373" s="117" t="e">
        <f>INDEX(Exported!$1:$1048576,MATCH($A373,Exported!$D:$D,0),MATCH(T$1,Exported!$1:$1,0))</f>
        <v>#N/A</v>
      </c>
      <c r="U373" s="117" t="e">
        <f>INDEX(Exported!$1:$1048576,MATCH($A373,Exported!$D:$D,0),MATCH(U$1,Exported!$1:$1,0))</f>
        <v>#N/A</v>
      </c>
      <c r="V373" s="117" t="e">
        <f>INDEX(Exported!$1:$1048576,MATCH($A373,Exported!$D:$D,0),MATCH(V$1,Exported!$1:$1,0))</f>
        <v>#N/A</v>
      </c>
      <c r="W373" s="117" t="e">
        <f>INDEX(Exported!$1:$1048576,MATCH($A373,Exported!$D:$D,0),MATCH(W$1,Exported!$1:$1,0))</f>
        <v>#N/A</v>
      </c>
      <c r="X373" s="118"/>
      <c r="Y373" s="119" t="e">
        <f>INDEX(Exported!$1:$1048576,MATCH($A373,Exported!$D:$D,0),MATCH(Y$1,Exported!$1:$1,0))</f>
        <v>#N/A</v>
      </c>
      <c r="Z373" s="120"/>
      <c r="AA373" s="121"/>
      <c r="AB373" s="121" t="s">
        <v>3383</v>
      </c>
      <c r="AC373" s="117" t="e">
        <f>INDEX(Exported!$1:$1048576,MATCH($A373,Exported!$D:$D,0),MATCH(AC$1,Exported!$1:$1,0))</f>
        <v>#N/A</v>
      </c>
    </row>
    <row r="374" spans="1:29" s="111" customFormat="1" ht="14.25" hidden="1" customHeight="1" x14ac:dyDescent="0.25">
      <c r="A374" s="104">
        <v>10017879590</v>
      </c>
      <c r="B374" s="105" t="str">
        <f>INDEX(Exported!$1:$1048576,MATCH($A374,Exported!E:E,0),MATCH(B$1,Exported!$1:$1,0))</f>
        <v>کیسه سلفون شفاف بدون لبه | 15*25 نازک | بسته 1 کیلویی</v>
      </c>
      <c r="C374" s="106">
        <v>10017879019</v>
      </c>
      <c r="D374" s="107">
        <f>VLOOKUP(C374,PriceRelations!A:D,4,FALSE)</f>
        <v>595000</v>
      </c>
      <c r="E374" s="219">
        <v>0.96666666666666667</v>
      </c>
      <c r="F374" s="109"/>
      <c r="G374" s="183">
        <v>1</v>
      </c>
      <c r="H374" s="111" t="s">
        <v>93</v>
      </c>
      <c r="I374" s="110">
        <f t="shared" si="23"/>
        <v>575166.66666666663</v>
      </c>
      <c r="J374" s="112">
        <v>1</v>
      </c>
      <c r="K374" s="113"/>
      <c r="L374" s="113"/>
      <c r="M374" s="154">
        <v>0.28000000000000003</v>
      </c>
      <c r="N374" s="148" t="str">
        <f>INDEX(Exported!$1:$1048576,MATCH($A374,Exported!E:E,0),MATCH(N$1,Exported!$1:$1,0))</f>
        <v>742500</v>
      </c>
      <c r="O374" s="114">
        <f t="shared" si="24"/>
        <v>736500</v>
      </c>
      <c r="P374" s="115">
        <f t="shared" si="25"/>
        <v>0.99191919191919187</v>
      </c>
      <c r="Q374" s="116" t="e">
        <f>INDEX(Exported!$1:$1048576,MATCH($A374,Exported!$D:$D,0),MATCH(Q$1,Exported!$1:$1,0))</f>
        <v>#N/A</v>
      </c>
      <c r="R374" s="117" t="e">
        <f>INDEX(Exported!$1:$1048576,MATCH($A374,Exported!$D:$D,0),MATCH(R$1,Exported!$1:$1,0))</f>
        <v>#N/A</v>
      </c>
      <c r="S374" s="117" t="e">
        <f>INDEX(Exported!$1:$1048576,MATCH($A374,Exported!$D:$D,0),MATCH(S$1,Exported!$1:$1,0))</f>
        <v>#N/A</v>
      </c>
      <c r="T374" s="117" t="e">
        <f>INDEX(Exported!$1:$1048576,MATCH($A374,Exported!$D:$D,0),MATCH(T$1,Exported!$1:$1,0))</f>
        <v>#N/A</v>
      </c>
      <c r="U374" s="117" t="e">
        <f>INDEX(Exported!$1:$1048576,MATCH($A374,Exported!$D:$D,0),MATCH(U$1,Exported!$1:$1,0))</f>
        <v>#N/A</v>
      </c>
      <c r="V374" s="117" t="e">
        <f>INDEX(Exported!$1:$1048576,MATCH($A374,Exported!$D:$D,0),MATCH(V$1,Exported!$1:$1,0))</f>
        <v>#N/A</v>
      </c>
      <c r="W374" s="117" t="e">
        <f>INDEX(Exported!$1:$1048576,MATCH($A374,Exported!$D:$D,0),MATCH(W$1,Exported!$1:$1,0))</f>
        <v>#N/A</v>
      </c>
      <c r="X374" s="118"/>
      <c r="Y374" s="119" t="e">
        <f>INDEX(Exported!$1:$1048576,MATCH($A374,Exported!$D:$D,0),MATCH(Y$1,Exported!$1:$1,0))</f>
        <v>#N/A</v>
      </c>
      <c r="Z374" s="120"/>
      <c r="AA374" s="121"/>
      <c r="AB374" s="121" t="s">
        <v>3383</v>
      </c>
      <c r="AC374" s="117" t="e">
        <f>INDEX(Exported!$1:$1048576,MATCH($A374,Exported!$D:$D,0),MATCH(AC$1,Exported!$1:$1,0))</f>
        <v>#N/A</v>
      </c>
    </row>
    <row r="375" spans="1:29" s="111" customFormat="1" ht="14.25" customHeight="1" x14ac:dyDescent="0.25">
      <c r="A375" s="104">
        <v>10017879043</v>
      </c>
      <c r="B375" s="105" t="str">
        <f>INDEX(Exported!$1:$1048576,MATCH($A375,Exported!E:E,0),MATCH(B$1,Exported!$1:$1,0))</f>
        <v>کیسه سلفون شفاف بدون لبه | 15*30 ضخیم | بسته 1 کیلویی</v>
      </c>
      <c r="C375" s="106">
        <v>10017879019</v>
      </c>
      <c r="D375" s="107">
        <f>VLOOKUP(C375,PriceRelations!A:D,4,FALSE)</f>
        <v>595000</v>
      </c>
      <c r="E375" s="219">
        <v>0.96666666666666667</v>
      </c>
      <c r="F375" s="109"/>
      <c r="G375" s="183">
        <v>1</v>
      </c>
      <c r="H375" s="111" t="s">
        <v>93</v>
      </c>
      <c r="I375" s="110">
        <f t="shared" si="23"/>
        <v>575166.66666666663</v>
      </c>
      <c r="J375" s="112">
        <v>1</v>
      </c>
      <c r="K375" s="113"/>
      <c r="L375" s="113"/>
      <c r="M375" s="154">
        <v>0.28000000000000003</v>
      </c>
      <c r="N375" s="148" t="str">
        <f>INDEX(Exported!$1:$1048576,MATCH($A375,Exported!E:E,0),MATCH(N$1,Exported!$1:$1,0))</f>
        <v>742500</v>
      </c>
      <c r="O375" s="114">
        <f t="shared" si="24"/>
        <v>736500</v>
      </c>
      <c r="P375" s="115">
        <f t="shared" si="25"/>
        <v>0.99191919191919187</v>
      </c>
      <c r="Q375" s="116" t="e">
        <f>INDEX(Exported!$1:$1048576,MATCH($A375,Exported!$D:$D,0),MATCH(Q$1,Exported!$1:$1,0))</f>
        <v>#N/A</v>
      </c>
      <c r="R375" s="117" t="e">
        <f>INDEX(Exported!$1:$1048576,MATCH($A375,Exported!$D:$D,0),MATCH(R$1,Exported!$1:$1,0))</f>
        <v>#N/A</v>
      </c>
      <c r="S375" s="117" t="e">
        <f>INDEX(Exported!$1:$1048576,MATCH($A375,Exported!$D:$D,0),MATCH(S$1,Exported!$1:$1,0))</f>
        <v>#N/A</v>
      </c>
      <c r="T375" s="117" t="e">
        <f>INDEX(Exported!$1:$1048576,MATCH($A375,Exported!$D:$D,0),MATCH(T$1,Exported!$1:$1,0))</f>
        <v>#N/A</v>
      </c>
      <c r="U375" s="117" t="e">
        <f>INDEX(Exported!$1:$1048576,MATCH($A375,Exported!$D:$D,0),MATCH(U$1,Exported!$1:$1,0))</f>
        <v>#N/A</v>
      </c>
      <c r="V375" s="117" t="e">
        <f>INDEX(Exported!$1:$1048576,MATCH($A375,Exported!$D:$D,0),MATCH(V$1,Exported!$1:$1,0))</f>
        <v>#N/A</v>
      </c>
      <c r="W375" s="117" t="e">
        <f>INDEX(Exported!$1:$1048576,MATCH($A375,Exported!$D:$D,0),MATCH(W$1,Exported!$1:$1,0))</f>
        <v>#N/A</v>
      </c>
      <c r="X375" s="118"/>
      <c r="Y375" s="119" t="e">
        <f>INDEX(Exported!$1:$1048576,MATCH($A375,Exported!$D:$D,0),MATCH(Y$1,Exported!$1:$1,0))</f>
        <v>#N/A</v>
      </c>
      <c r="Z375" s="120"/>
      <c r="AA375" s="121"/>
      <c r="AB375" s="121" t="s">
        <v>3383</v>
      </c>
      <c r="AC375" s="117" t="e">
        <f>INDEX(Exported!$1:$1048576,MATCH($A375,Exported!$D:$D,0),MATCH(AC$1,Exported!$1:$1,0))</f>
        <v>#N/A</v>
      </c>
    </row>
    <row r="376" spans="1:29" s="111" customFormat="1" ht="14.25" hidden="1" customHeight="1" x14ac:dyDescent="0.25">
      <c r="A376" s="104">
        <v>10017879610</v>
      </c>
      <c r="B376" s="105" t="str">
        <f>INDEX(Exported!$1:$1048576,MATCH($A376,Exported!E:E,0),MATCH(B$1,Exported!$1:$1,0))</f>
        <v>کیسه سلفون شفاف بدون لبه | 15*30 نازک | بسته 1 کیلویی</v>
      </c>
      <c r="C376" s="106">
        <v>10017879019</v>
      </c>
      <c r="D376" s="107">
        <f>VLOOKUP(C376,PriceRelations!A:D,4,FALSE)</f>
        <v>595000</v>
      </c>
      <c r="E376" s="219">
        <v>0.96666666666666667</v>
      </c>
      <c r="F376" s="109"/>
      <c r="G376" s="183">
        <v>1</v>
      </c>
      <c r="H376" s="111" t="s">
        <v>93</v>
      </c>
      <c r="I376" s="110">
        <f t="shared" si="23"/>
        <v>575166.66666666663</v>
      </c>
      <c r="J376" s="112">
        <v>1</v>
      </c>
      <c r="K376" s="113"/>
      <c r="L376" s="113"/>
      <c r="M376" s="154">
        <v>0.28000000000000003</v>
      </c>
      <c r="N376" s="148" t="str">
        <f>INDEX(Exported!$1:$1048576,MATCH($A376,Exported!E:E,0),MATCH(N$1,Exported!$1:$1,0))</f>
        <v>742500</v>
      </c>
      <c r="O376" s="114">
        <f t="shared" si="24"/>
        <v>736500</v>
      </c>
      <c r="P376" s="115">
        <f t="shared" si="25"/>
        <v>0.99191919191919187</v>
      </c>
      <c r="Q376" s="116" t="e">
        <f>INDEX(Exported!$1:$1048576,MATCH($A376,Exported!$D:$D,0),MATCH(Q$1,Exported!$1:$1,0))</f>
        <v>#N/A</v>
      </c>
      <c r="R376" s="117" t="e">
        <f>INDEX(Exported!$1:$1048576,MATCH($A376,Exported!$D:$D,0),MATCH(R$1,Exported!$1:$1,0))</f>
        <v>#N/A</v>
      </c>
      <c r="S376" s="117" t="e">
        <f>INDEX(Exported!$1:$1048576,MATCH($A376,Exported!$D:$D,0),MATCH(S$1,Exported!$1:$1,0))</f>
        <v>#N/A</v>
      </c>
      <c r="T376" s="117" t="e">
        <f>INDEX(Exported!$1:$1048576,MATCH($A376,Exported!$D:$D,0),MATCH(T$1,Exported!$1:$1,0))</f>
        <v>#N/A</v>
      </c>
      <c r="U376" s="117" t="e">
        <f>INDEX(Exported!$1:$1048576,MATCH($A376,Exported!$D:$D,0),MATCH(U$1,Exported!$1:$1,0))</f>
        <v>#N/A</v>
      </c>
      <c r="V376" s="117" t="e">
        <f>INDEX(Exported!$1:$1048576,MATCH($A376,Exported!$D:$D,0),MATCH(V$1,Exported!$1:$1,0))</f>
        <v>#N/A</v>
      </c>
      <c r="W376" s="117" t="e">
        <f>INDEX(Exported!$1:$1048576,MATCH($A376,Exported!$D:$D,0),MATCH(W$1,Exported!$1:$1,0))</f>
        <v>#N/A</v>
      </c>
      <c r="X376" s="118"/>
      <c r="Y376" s="119" t="e">
        <f>INDEX(Exported!$1:$1048576,MATCH($A376,Exported!$D:$D,0),MATCH(Y$1,Exported!$1:$1,0))</f>
        <v>#N/A</v>
      </c>
      <c r="Z376" s="120"/>
      <c r="AA376" s="121"/>
      <c r="AB376" s="121" t="s">
        <v>3383</v>
      </c>
      <c r="AC376" s="117" t="e">
        <f>INDEX(Exported!$1:$1048576,MATCH($A376,Exported!$D:$D,0),MATCH(AC$1,Exported!$1:$1,0))</f>
        <v>#N/A</v>
      </c>
    </row>
    <row r="377" spans="1:29" s="111" customFormat="1" ht="14.25" customHeight="1" x14ac:dyDescent="0.25">
      <c r="A377" s="104">
        <v>10017879044</v>
      </c>
      <c r="B377" s="105" t="str">
        <f>INDEX(Exported!$1:$1048576,MATCH($A377,Exported!E:E,0),MATCH(B$1,Exported!$1:$1,0))</f>
        <v>کیسه سلفون شفاف بدون لبه | 15*35 ضخیم | بسته 1 کیلویی</v>
      </c>
      <c r="C377" s="106">
        <v>10017879019</v>
      </c>
      <c r="D377" s="107">
        <f>VLOOKUP(C377,PriceRelations!A:D,4,FALSE)</f>
        <v>595000</v>
      </c>
      <c r="E377" s="219">
        <v>0.96666666666666667</v>
      </c>
      <c r="F377" s="109"/>
      <c r="G377" s="183">
        <v>1</v>
      </c>
      <c r="H377" s="111" t="s">
        <v>93</v>
      </c>
      <c r="I377" s="110">
        <f t="shared" si="23"/>
        <v>575166.66666666663</v>
      </c>
      <c r="J377" s="112">
        <v>1</v>
      </c>
      <c r="K377" s="113"/>
      <c r="L377" s="113"/>
      <c r="M377" s="154">
        <v>0.28000000000000003</v>
      </c>
      <c r="N377" s="148" t="str">
        <f>INDEX(Exported!$1:$1048576,MATCH($A377,Exported!E:E,0),MATCH(N$1,Exported!$1:$1,0))</f>
        <v>742500</v>
      </c>
      <c r="O377" s="114">
        <f t="shared" si="24"/>
        <v>736500</v>
      </c>
      <c r="P377" s="115">
        <f t="shared" si="25"/>
        <v>0.99191919191919187</v>
      </c>
      <c r="Q377" s="116" t="e">
        <f>INDEX(Exported!$1:$1048576,MATCH($A377,Exported!$D:$D,0),MATCH(Q$1,Exported!$1:$1,0))</f>
        <v>#N/A</v>
      </c>
      <c r="R377" s="117" t="e">
        <f>INDEX(Exported!$1:$1048576,MATCH($A377,Exported!$D:$D,0),MATCH(R$1,Exported!$1:$1,0))</f>
        <v>#N/A</v>
      </c>
      <c r="S377" s="117" t="e">
        <f>INDEX(Exported!$1:$1048576,MATCH($A377,Exported!$D:$D,0),MATCH(S$1,Exported!$1:$1,0))</f>
        <v>#N/A</v>
      </c>
      <c r="T377" s="117" t="e">
        <f>INDEX(Exported!$1:$1048576,MATCH($A377,Exported!$D:$D,0),MATCH(T$1,Exported!$1:$1,0))</f>
        <v>#N/A</v>
      </c>
      <c r="U377" s="117" t="e">
        <f>INDEX(Exported!$1:$1048576,MATCH($A377,Exported!$D:$D,0),MATCH(U$1,Exported!$1:$1,0))</f>
        <v>#N/A</v>
      </c>
      <c r="V377" s="117" t="e">
        <f>INDEX(Exported!$1:$1048576,MATCH($A377,Exported!$D:$D,0),MATCH(V$1,Exported!$1:$1,0))</f>
        <v>#N/A</v>
      </c>
      <c r="W377" s="117" t="e">
        <f>INDEX(Exported!$1:$1048576,MATCH($A377,Exported!$D:$D,0),MATCH(W$1,Exported!$1:$1,0))</f>
        <v>#N/A</v>
      </c>
      <c r="X377" s="118"/>
      <c r="Y377" s="119" t="e">
        <f>INDEX(Exported!$1:$1048576,MATCH($A377,Exported!$D:$D,0),MATCH(Y$1,Exported!$1:$1,0))</f>
        <v>#N/A</v>
      </c>
      <c r="Z377" s="120"/>
      <c r="AA377" s="121"/>
      <c r="AB377" s="121" t="s">
        <v>3383</v>
      </c>
      <c r="AC377" s="117" t="e">
        <f>INDEX(Exported!$1:$1048576,MATCH($A377,Exported!$D:$D,0),MATCH(AC$1,Exported!$1:$1,0))</f>
        <v>#N/A</v>
      </c>
    </row>
    <row r="378" spans="1:29" s="111" customFormat="1" ht="14.25" hidden="1" customHeight="1" x14ac:dyDescent="0.25">
      <c r="A378" s="104">
        <v>10017879630</v>
      </c>
      <c r="B378" s="105" t="str">
        <f>INDEX(Exported!$1:$1048576,MATCH($A378,Exported!E:E,0),MATCH(B$1,Exported!$1:$1,0))</f>
        <v>کیسه سلفون شفاف بدون لبه | 15*35 نازک | بسته 1 کیلویی</v>
      </c>
      <c r="C378" s="106">
        <v>10017879019</v>
      </c>
      <c r="D378" s="107">
        <f>VLOOKUP(C378,PriceRelations!A:D,4,FALSE)</f>
        <v>595000</v>
      </c>
      <c r="E378" s="219">
        <v>0.96666666666666667</v>
      </c>
      <c r="F378" s="109"/>
      <c r="G378" s="183">
        <v>1</v>
      </c>
      <c r="H378" s="111" t="s">
        <v>93</v>
      </c>
      <c r="I378" s="110">
        <f t="shared" si="23"/>
        <v>575166.66666666663</v>
      </c>
      <c r="J378" s="112">
        <v>1</v>
      </c>
      <c r="K378" s="113"/>
      <c r="L378" s="113"/>
      <c r="M378" s="154">
        <v>0.28000000000000003</v>
      </c>
      <c r="N378" s="148" t="str">
        <f>INDEX(Exported!$1:$1048576,MATCH($A378,Exported!E:E,0),MATCH(N$1,Exported!$1:$1,0))</f>
        <v>742500</v>
      </c>
      <c r="O378" s="114">
        <f t="shared" si="24"/>
        <v>736500</v>
      </c>
      <c r="P378" s="115">
        <f t="shared" si="25"/>
        <v>0.99191919191919187</v>
      </c>
      <c r="Q378" s="116" t="e">
        <f>INDEX(Exported!$1:$1048576,MATCH($A378,Exported!$D:$D,0),MATCH(Q$1,Exported!$1:$1,0))</f>
        <v>#N/A</v>
      </c>
      <c r="R378" s="117" t="e">
        <f>INDEX(Exported!$1:$1048576,MATCH($A378,Exported!$D:$D,0),MATCH(R$1,Exported!$1:$1,0))</f>
        <v>#N/A</v>
      </c>
      <c r="S378" s="117" t="e">
        <f>INDEX(Exported!$1:$1048576,MATCH($A378,Exported!$D:$D,0),MATCH(S$1,Exported!$1:$1,0))</f>
        <v>#N/A</v>
      </c>
      <c r="T378" s="117" t="e">
        <f>INDEX(Exported!$1:$1048576,MATCH($A378,Exported!$D:$D,0),MATCH(T$1,Exported!$1:$1,0))</f>
        <v>#N/A</v>
      </c>
      <c r="U378" s="117" t="e">
        <f>INDEX(Exported!$1:$1048576,MATCH($A378,Exported!$D:$D,0),MATCH(U$1,Exported!$1:$1,0))</f>
        <v>#N/A</v>
      </c>
      <c r="V378" s="117" t="e">
        <f>INDEX(Exported!$1:$1048576,MATCH($A378,Exported!$D:$D,0),MATCH(V$1,Exported!$1:$1,0))</f>
        <v>#N/A</v>
      </c>
      <c r="W378" s="117" t="e">
        <f>INDEX(Exported!$1:$1048576,MATCH($A378,Exported!$D:$D,0),MATCH(W$1,Exported!$1:$1,0))</f>
        <v>#N/A</v>
      </c>
      <c r="X378" s="118"/>
      <c r="Y378" s="119" t="e">
        <f>INDEX(Exported!$1:$1048576,MATCH($A378,Exported!$D:$D,0),MATCH(Y$1,Exported!$1:$1,0))</f>
        <v>#N/A</v>
      </c>
      <c r="Z378" s="120"/>
      <c r="AA378" s="121"/>
      <c r="AB378" s="121" t="s">
        <v>3383</v>
      </c>
      <c r="AC378" s="117" t="e">
        <f>INDEX(Exported!$1:$1048576,MATCH($A378,Exported!$D:$D,0),MATCH(AC$1,Exported!$1:$1,0))</f>
        <v>#N/A</v>
      </c>
    </row>
    <row r="379" spans="1:29" s="111" customFormat="1" ht="14.25" customHeight="1" x14ac:dyDescent="0.25">
      <c r="A379" s="104">
        <v>10017879045</v>
      </c>
      <c r="B379" s="105" t="str">
        <f>INDEX(Exported!$1:$1048576,MATCH($A379,Exported!E:E,0),MATCH(B$1,Exported!$1:$1,0))</f>
        <v>کیسه سلفون شفاف بدون لبه | 15*40 ضخیم | بسته 1 کیلویی</v>
      </c>
      <c r="C379" s="106">
        <v>10017879019</v>
      </c>
      <c r="D379" s="107">
        <f>VLOOKUP(C379,PriceRelations!A:D,4,FALSE)</f>
        <v>595000</v>
      </c>
      <c r="E379" s="219">
        <v>0.96666666666666667</v>
      </c>
      <c r="F379" s="109"/>
      <c r="G379" s="183">
        <v>1</v>
      </c>
      <c r="H379" s="111" t="s">
        <v>93</v>
      </c>
      <c r="I379" s="110">
        <f t="shared" si="23"/>
        <v>575166.66666666663</v>
      </c>
      <c r="J379" s="112">
        <v>1</v>
      </c>
      <c r="K379" s="113"/>
      <c r="L379" s="113"/>
      <c r="M379" s="154">
        <v>0.28000000000000003</v>
      </c>
      <c r="N379" s="148" t="str">
        <f>INDEX(Exported!$1:$1048576,MATCH($A379,Exported!E:E,0),MATCH(N$1,Exported!$1:$1,0))</f>
        <v>742500</v>
      </c>
      <c r="O379" s="114">
        <f t="shared" si="24"/>
        <v>736500</v>
      </c>
      <c r="P379" s="115">
        <f t="shared" si="25"/>
        <v>0.99191919191919187</v>
      </c>
      <c r="Q379" s="116" t="e">
        <f>INDEX(Exported!$1:$1048576,MATCH($A379,Exported!$D:$D,0),MATCH(Q$1,Exported!$1:$1,0))</f>
        <v>#N/A</v>
      </c>
      <c r="R379" s="117" t="e">
        <f>INDEX(Exported!$1:$1048576,MATCH($A379,Exported!$D:$D,0),MATCH(R$1,Exported!$1:$1,0))</f>
        <v>#N/A</v>
      </c>
      <c r="S379" s="117" t="e">
        <f>INDEX(Exported!$1:$1048576,MATCH($A379,Exported!$D:$D,0),MATCH(S$1,Exported!$1:$1,0))</f>
        <v>#N/A</v>
      </c>
      <c r="T379" s="117" t="e">
        <f>INDEX(Exported!$1:$1048576,MATCH($A379,Exported!$D:$D,0),MATCH(T$1,Exported!$1:$1,0))</f>
        <v>#N/A</v>
      </c>
      <c r="U379" s="117" t="e">
        <f>INDEX(Exported!$1:$1048576,MATCH($A379,Exported!$D:$D,0),MATCH(U$1,Exported!$1:$1,0))</f>
        <v>#N/A</v>
      </c>
      <c r="V379" s="117" t="e">
        <f>INDEX(Exported!$1:$1048576,MATCH($A379,Exported!$D:$D,0),MATCH(V$1,Exported!$1:$1,0))</f>
        <v>#N/A</v>
      </c>
      <c r="W379" s="117" t="e">
        <f>INDEX(Exported!$1:$1048576,MATCH($A379,Exported!$D:$D,0),MATCH(W$1,Exported!$1:$1,0))</f>
        <v>#N/A</v>
      </c>
      <c r="X379" s="118"/>
      <c r="Y379" s="119" t="e">
        <f>INDEX(Exported!$1:$1048576,MATCH($A379,Exported!$D:$D,0),MATCH(Y$1,Exported!$1:$1,0))</f>
        <v>#N/A</v>
      </c>
      <c r="Z379" s="120"/>
      <c r="AA379" s="121"/>
      <c r="AB379" s="121" t="s">
        <v>3383</v>
      </c>
      <c r="AC379" s="117" t="e">
        <f>INDEX(Exported!$1:$1048576,MATCH($A379,Exported!$D:$D,0),MATCH(AC$1,Exported!$1:$1,0))</f>
        <v>#N/A</v>
      </c>
    </row>
    <row r="380" spans="1:29" s="111" customFormat="1" ht="14.25" hidden="1" customHeight="1" x14ac:dyDescent="0.25">
      <c r="A380" s="104">
        <v>10017879650</v>
      </c>
      <c r="B380" s="105" t="str">
        <f>INDEX(Exported!$1:$1048576,MATCH($A380,Exported!E:E,0),MATCH(B$1,Exported!$1:$1,0))</f>
        <v>کیسه سلفون شفاف بدون لبه | 15*40 نازک | بسته 1 کیلویی</v>
      </c>
      <c r="C380" s="106">
        <v>10017879019</v>
      </c>
      <c r="D380" s="107">
        <f>VLOOKUP(C380,PriceRelations!A:D,4,FALSE)</f>
        <v>595000</v>
      </c>
      <c r="E380" s="219">
        <v>0.96666666666666667</v>
      </c>
      <c r="F380" s="109"/>
      <c r="G380" s="183">
        <v>1</v>
      </c>
      <c r="H380" s="111" t="s">
        <v>93</v>
      </c>
      <c r="I380" s="110">
        <f t="shared" si="23"/>
        <v>575166.66666666663</v>
      </c>
      <c r="J380" s="112">
        <v>1</v>
      </c>
      <c r="K380" s="113"/>
      <c r="L380" s="113"/>
      <c r="M380" s="154">
        <v>0.28000000000000003</v>
      </c>
      <c r="N380" s="148" t="str">
        <f>INDEX(Exported!$1:$1048576,MATCH($A380,Exported!E:E,0),MATCH(N$1,Exported!$1:$1,0))</f>
        <v>742500</v>
      </c>
      <c r="O380" s="114">
        <f t="shared" si="24"/>
        <v>736500</v>
      </c>
      <c r="P380" s="115">
        <f t="shared" si="25"/>
        <v>0.99191919191919187</v>
      </c>
      <c r="Q380" s="116" t="e">
        <f>INDEX(Exported!$1:$1048576,MATCH($A380,Exported!$D:$D,0),MATCH(Q$1,Exported!$1:$1,0))</f>
        <v>#N/A</v>
      </c>
      <c r="R380" s="117" t="e">
        <f>INDEX(Exported!$1:$1048576,MATCH($A380,Exported!$D:$D,0),MATCH(R$1,Exported!$1:$1,0))</f>
        <v>#N/A</v>
      </c>
      <c r="S380" s="117" t="e">
        <f>INDEX(Exported!$1:$1048576,MATCH($A380,Exported!$D:$D,0),MATCH(S$1,Exported!$1:$1,0))</f>
        <v>#N/A</v>
      </c>
      <c r="T380" s="117" t="e">
        <f>INDEX(Exported!$1:$1048576,MATCH($A380,Exported!$D:$D,0),MATCH(T$1,Exported!$1:$1,0))</f>
        <v>#N/A</v>
      </c>
      <c r="U380" s="117" t="e">
        <f>INDEX(Exported!$1:$1048576,MATCH($A380,Exported!$D:$D,0),MATCH(U$1,Exported!$1:$1,0))</f>
        <v>#N/A</v>
      </c>
      <c r="V380" s="117" t="e">
        <f>INDEX(Exported!$1:$1048576,MATCH($A380,Exported!$D:$D,0),MATCH(V$1,Exported!$1:$1,0))</f>
        <v>#N/A</v>
      </c>
      <c r="W380" s="117" t="e">
        <f>INDEX(Exported!$1:$1048576,MATCH($A380,Exported!$D:$D,0),MATCH(W$1,Exported!$1:$1,0))</f>
        <v>#N/A</v>
      </c>
      <c r="X380" s="118"/>
      <c r="Y380" s="119" t="e">
        <f>INDEX(Exported!$1:$1048576,MATCH($A380,Exported!$D:$D,0),MATCH(Y$1,Exported!$1:$1,0))</f>
        <v>#N/A</v>
      </c>
      <c r="Z380" s="120"/>
      <c r="AA380" s="121"/>
      <c r="AB380" s="121" t="s">
        <v>3383</v>
      </c>
      <c r="AC380" s="117" t="e">
        <f>INDEX(Exported!$1:$1048576,MATCH($A380,Exported!$D:$D,0),MATCH(AC$1,Exported!$1:$1,0))</f>
        <v>#N/A</v>
      </c>
    </row>
    <row r="381" spans="1:29" s="111" customFormat="1" ht="14.25" customHeight="1" x14ac:dyDescent="0.25">
      <c r="A381" s="104">
        <v>10017879047</v>
      </c>
      <c r="B381" s="105" t="str">
        <f>INDEX(Exported!$1:$1048576,MATCH($A381,Exported!E:E,0),MATCH(B$1,Exported!$1:$1,0))</f>
        <v>کیسه سلفون شفاف بدون لبه | 16*25 ضخیم | بسته 1 کیلویی</v>
      </c>
      <c r="C381" s="106">
        <v>10017879019</v>
      </c>
      <c r="D381" s="107">
        <f>VLOOKUP(C381,PriceRelations!A:D,4,FALSE)</f>
        <v>595000</v>
      </c>
      <c r="E381" s="219">
        <v>0.96666666666666667</v>
      </c>
      <c r="F381" s="109"/>
      <c r="G381" s="183">
        <v>1</v>
      </c>
      <c r="H381" s="111" t="s">
        <v>93</v>
      </c>
      <c r="I381" s="110">
        <f t="shared" si="23"/>
        <v>575166.66666666663</v>
      </c>
      <c r="J381" s="112">
        <v>1</v>
      </c>
      <c r="K381" s="113"/>
      <c r="L381" s="113"/>
      <c r="M381" s="154">
        <v>0.28000000000000003</v>
      </c>
      <c r="N381" s="148" t="str">
        <f>INDEX(Exported!$1:$1048576,MATCH($A381,Exported!E:E,0),MATCH(N$1,Exported!$1:$1,0))</f>
        <v>742500</v>
      </c>
      <c r="O381" s="114">
        <f t="shared" si="24"/>
        <v>736500</v>
      </c>
      <c r="P381" s="115">
        <f t="shared" si="25"/>
        <v>0.99191919191919187</v>
      </c>
      <c r="Q381" s="116" t="e">
        <f>INDEX(Exported!$1:$1048576,MATCH($A381,Exported!$D:$D,0),MATCH(Q$1,Exported!$1:$1,0))</f>
        <v>#N/A</v>
      </c>
      <c r="R381" s="117" t="e">
        <f>INDEX(Exported!$1:$1048576,MATCH($A381,Exported!$D:$D,0),MATCH(R$1,Exported!$1:$1,0))</f>
        <v>#N/A</v>
      </c>
      <c r="S381" s="117" t="e">
        <f>INDEX(Exported!$1:$1048576,MATCH($A381,Exported!$D:$D,0),MATCH(S$1,Exported!$1:$1,0))</f>
        <v>#N/A</v>
      </c>
      <c r="T381" s="117" t="e">
        <f>INDEX(Exported!$1:$1048576,MATCH($A381,Exported!$D:$D,0),MATCH(T$1,Exported!$1:$1,0))</f>
        <v>#N/A</v>
      </c>
      <c r="U381" s="117" t="e">
        <f>INDEX(Exported!$1:$1048576,MATCH($A381,Exported!$D:$D,0),MATCH(U$1,Exported!$1:$1,0))</f>
        <v>#N/A</v>
      </c>
      <c r="V381" s="117" t="e">
        <f>INDEX(Exported!$1:$1048576,MATCH($A381,Exported!$D:$D,0),MATCH(V$1,Exported!$1:$1,0))</f>
        <v>#N/A</v>
      </c>
      <c r="W381" s="117" t="e">
        <f>INDEX(Exported!$1:$1048576,MATCH($A381,Exported!$D:$D,0),MATCH(W$1,Exported!$1:$1,0))</f>
        <v>#N/A</v>
      </c>
      <c r="X381" s="118"/>
      <c r="Y381" s="119" t="e">
        <f>INDEX(Exported!$1:$1048576,MATCH($A381,Exported!$D:$D,0),MATCH(Y$1,Exported!$1:$1,0))</f>
        <v>#N/A</v>
      </c>
      <c r="Z381" s="120"/>
      <c r="AA381" s="121"/>
      <c r="AB381" s="121" t="s">
        <v>3383</v>
      </c>
      <c r="AC381" s="117" t="e">
        <f>INDEX(Exported!$1:$1048576,MATCH($A381,Exported!$D:$D,0),MATCH(AC$1,Exported!$1:$1,0))</f>
        <v>#N/A</v>
      </c>
    </row>
    <row r="382" spans="1:29" s="111" customFormat="1" ht="14.25" hidden="1" customHeight="1" x14ac:dyDescent="0.25">
      <c r="A382" s="104">
        <v>10017879690</v>
      </c>
      <c r="B382" s="105" t="str">
        <f>INDEX(Exported!$1:$1048576,MATCH($A382,Exported!E:E,0),MATCH(B$1,Exported!$1:$1,0))</f>
        <v>کیسه سلفون شفاف بدون لبه | 16*25 نازک | بسته 1 کیلویی</v>
      </c>
      <c r="C382" s="106">
        <v>10017879019</v>
      </c>
      <c r="D382" s="107">
        <f>VLOOKUP(C382,PriceRelations!A:D,4,FALSE)</f>
        <v>595000</v>
      </c>
      <c r="E382" s="219">
        <v>0.96666666666666667</v>
      </c>
      <c r="F382" s="109"/>
      <c r="G382" s="183">
        <v>1</v>
      </c>
      <c r="H382" s="111" t="s">
        <v>93</v>
      </c>
      <c r="I382" s="110">
        <f t="shared" si="23"/>
        <v>575166.66666666663</v>
      </c>
      <c r="J382" s="112">
        <v>1</v>
      </c>
      <c r="K382" s="113"/>
      <c r="L382" s="113"/>
      <c r="M382" s="154">
        <v>0.28000000000000003</v>
      </c>
      <c r="N382" s="148" t="str">
        <f>INDEX(Exported!$1:$1048576,MATCH($A382,Exported!E:E,0),MATCH(N$1,Exported!$1:$1,0))</f>
        <v>742500</v>
      </c>
      <c r="O382" s="114">
        <f t="shared" si="24"/>
        <v>736500</v>
      </c>
      <c r="P382" s="115">
        <f t="shared" si="25"/>
        <v>0.99191919191919187</v>
      </c>
      <c r="Q382" s="116" t="e">
        <f>INDEX(Exported!$1:$1048576,MATCH($A382,Exported!$D:$D,0),MATCH(Q$1,Exported!$1:$1,0))</f>
        <v>#N/A</v>
      </c>
      <c r="R382" s="117" t="e">
        <f>INDEX(Exported!$1:$1048576,MATCH($A382,Exported!$D:$D,0),MATCH(R$1,Exported!$1:$1,0))</f>
        <v>#N/A</v>
      </c>
      <c r="S382" s="117" t="e">
        <f>INDEX(Exported!$1:$1048576,MATCH($A382,Exported!$D:$D,0),MATCH(S$1,Exported!$1:$1,0))</f>
        <v>#N/A</v>
      </c>
      <c r="T382" s="117" t="e">
        <f>INDEX(Exported!$1:$1048576,MATCH($A382,Exported!$D:$D,0),MATCH(T$1,Exported!$1:$1,0))</f>
        <v>#N/A</v>
      </c>
      <c r="U382" s="117" t="e">
        <f>INDEX(Exported!$1:$1048576,MATCH($A382,Exported!$D:$D,0),MATCH(U$1,Exported!$1:$1,0))</f>
        <v>#N/A</v>
      </c>
      <c r="V382" s="117" t="e">
        <f>INDEX(Exported!$1:$1048576,MATCH($A382,Exported!$D:$D,0),MATCH(V$1,Exported!$1:$1,0))</f>
        <v>#N/A</v>
      </c>
      <c r="W382" s="117" t="e">
        <f>INDEX(Exported!$1:$1048576,MATCH($A382,Exported!$D:$D,0),MATCH(W$1,Exported!$1:$1,0))</f>
        <v>#N/A</v>
      </c>
      <c r="X382" s="118"/>
      <c r="Y382" s="119" t="e">
        <f>INDEX(Exported!$1:$1048576,MATCH($A382,Exported!$D:$D,0),MATCH(Y$1,Exported!$1:$1,0))</f>
        <v>#N/A</v>
      </c>
      <c r="Z382" s="120"/>
      <c r="AA382" s="121"/>
      <c r="AB382" s="121" t="s">
        <v>3383</v>
      </c>
      <c r="AC382" s="117" t="e">
        <f>INDEX(Exported!$1:$1048576,MATCH($A382,Exported!$D:$D,0),MATCH(AC$1,Exported!$1:$1,0))</f>
        <v>#N/A</v>
      </c>
    </row>
    <row r="383" spans="1:29" s="111" customFormat="1" ht="14.25" customHeight="1" x14ac:dyDescent="0.25">
      <c r="A383" s="104">
        <v>10017879048</v>
      </c>
      <c r="B383" s="105" t="str">
        <f>INDEX(Exported!$1:$1048576,MATCH($A383,Exported!E:E,0),MATCH(B$1,Exported!$1:$1,0))</f>
        <v>کیسه سلفون شفاف بدون لبه | 16*30 ضخیم | بسته 1 کیلویی</v>
      </c>
      <c r="C383" s="106">
        <v>10017879019</v>
      </c>
      <c r="D383" s="107">
        <f>VLOOKUP(C383,PriceRelations!A:D,4,FALSE)</f>
        <v>595000</v>
      </c>
      <c r="E383" s="219">
        <v>0.96666666666666667</v>
      </c>
      <c r="F383" s="109"/>
      <c r="G383" s="183">
        <v>1</v>
      </c>
      <c r="H383" s="111" t="s">
        <v>93</v>
      </c>
      <c r="I383" s="110">
        <f t="shared" si="23"/>
        <v>575166.66666666663</v>
      </c>
      <c r="J383" s="112">
        <v>1</v>
      </c>
      <c r="K383" s="113"/>
      <c r="L383" s="113"/>
      <c r="M383" s="154">
        <v>0.28000000000000003</v>
      </c>
      <c r="N383" s="148" t="str">
        <f>INDEX(Exported!$1:$1048576,MATCH($A383,Exported!E:E,0),MATCH(N$1,Exported!$1:$1,0))</f>
        <v>742500</v>
      </c>
      <c r="O383" s="114">
        <f t="shared" si="24"/>
        <v>736500</v>
      </c>
      <c r="P383" s="115">
        <f t="shared" si="25"/>
        <v>0.99191919191919187</v>
      </c>
      <c r="Q383" s="116" t="e">
        <f>INDEX(Exported!$1:$1048576,MATCH($A383,Exported!$D:$D,0),MATCH(Q$1,Exported!$1:$1,0))</f>
        <v>#N/A</v>
      </c>
      <c r="R383" s="117" t="e">
        <f>INDEX(Exported!$1:$1048576,MATCH($A383,Exported!$D:$D,0),MATCH(R$1,Exported!$1:$1,0))</f>
        <v>#N/A</v>
      </c>
      <c r="S383" s="117" t="e">
        <f>INDEX(Exported!$1:$1048576,MATCH($A383,Exported!$D:$D,0),MATCH(S$1,Exported!$1:$1,0))</f>
        <v>#N/A</v>
      </c>
      <c r="T383" s="117" t="e">
        <f>INDEX(Exported!$1:$1048576,MATCH($A383,Exported!$D:$D,0),MATCH(T$1,Exported!$1:$1,0))</f>
        <v>#N/A</v>
      </c>
      <c r="U383" s="117" t="e">
        <f>INDEX(Exported!$1:$1048576,MATCH($A383,Exported!$D:$D,0),MATCH(U$1,Exported!$1:$1,0))</f>
        <v>#N/A</v>
      </c>
      <c r="V383" s="117" t="e">
        <f>INDEX(Exported!$1:$1048576,MATCH($A383,Exported!$D:$D,0),MATCH(V$1,Exported!$1:$1,0))</f>
        <v>#N/A</v>
      </c>
      <c r="W383" s="117" t="e">
        <f>INDEX(Exported!$1:$1048576,MATCH($A383,Exported!$D:$D,0),MATCH(W$1,Exported!$1:$1,0))</f>
        <v>#N/A</v>
      </c>
      <c r="X383" s="118"/>
      <c r="Y383" s="119" t="e">
        <f>INDEX(Exported!$1:$1048576,MATCH($A383,Exported!$D:$D,0),MATCH(Y$1,Exported!$1:$1,0))</f>
        <v>#N/A</v>
      </c>
      <c r="Z383" s="120"/>
      <c r="AA383" s="121"/>
      <c r="AB383" s="121" t="s">
        <v>3383</v>
      </c>
      <c r="AC383" s="117" t="e">
        <f>INDEX(Exported!$1:$1048576,MATCH($A383,Exported!$D:$D,0),MATCH(AC$1,Exported!$1:$1,0))</f>
        <v>#N/A</v>
      </c>
    </row>
    <row r="384" spans="1:29" s="111" customFormat="1" ht="14.25" hidden="1" customHeight="1" x14ac:dyDescent="0.25">
      <c r="A384" s="104">
        <v>10017879710</v>
      </c>
      <c r="B384" s="105" t="str">
        <f>INDEX(Exported!$1:$1048576,MATCH($A384,Exported!E:E,0),MATCH(B$1,Exported!$1:$1,0))</f>
        <v>کیسه سلفون شفاف بدون لبه | 16*30 نازک | بسته 1 کیلویی</v>
      </c>
      <c r="C384" s="106">
        <v>10017879019</v>
      </c>
      <c r="D384" s="107">
        <f>VLOOKUP(C384,PriceRelations!A:D,4,FALSE)</f>
        <v>595000</v>
      </c>
      <c r="E384" s="219">
        <v>0.96666666666666667</v>
      </c>
      <c r="F384" s="109"/>
      <c r="G384" s="183">
        <v>1</v>
      </c>
      <c r="H384" s="111" t="s">
        <v>93</v>
      </c>
      <c r="I384" s="110">
        <f t="shared" si="23"/>
        <v>575166.66666666663</v>
      </c>
      <c r="J384" s="112">
        <v>1</v>
      </c>
      <c r="K384" s="113"/>
      <c r="L384" s="113"/>
      <c r="M384" s="154">
        <v>0.28000000000000003</v>
      </c>
      <c r="N384" s="148" t="str">
        <f>INDEX(Exported!$1:$1048576,MATCH($A384,Exported!E:E,0),MATCH(N$1,Exported!$1:$1,0))</f>
        <v>742500</v>
      </c>
      <c r="O384" s="114">
        <f t="shared" si="24"/>
        <v>736500</v>
      </c>
      <c r="P384" s="115">
        <f t="shared" si="25"/>
        <v>0.99191919191919187</v>
      </c>
      <c r="Q384" s="116" t="e">
        <f>INDEX(Exported!$1:$1048576,MATCH($A384,Exported!$D:$D,0),MATCH(Q$1,Exported!$1:$1,0))</f>
        <v>#N/A</v>
      </c>
      <c r="R384" s="117" t="e">
        <f>INDEX(Exported!$1:$1048576,MATCH($A384,Exported!$D:$D,0),MATCH(R$1,Exported!$1:$1,0))</f>
        <v>#N/A</v>
      </c>
      <c r="S384" s="117" t="e">
        <f>INDEX(Exported!$1:$1048576,MATCH($A384,Exported!$D:$D,0),MATCH(S$1,Exported!$1:$1,0))</f>
        <v>#N/A</v>
      </c>
      <c r="T384" s="117" t="e">
        <f>INDEX(Exported!$1:$1048576,MATCH($A384,Exported!$D:$D,0),MATCH(T$1,Exported!$1:$1,0))</f>
        <v>#N/A</v>
      </c>
      <c r="U384" s="117" t="e">
        <f>INDEX(Exported!$1:$1048576,MATCH($A384,Exported!$D:$D,0),MATCH(U$1,Exported!$1:$1,0))</f>
        <v>#N/A</v>
      </c>
      <c r="V384" s="117" t="e">
        <f>INDEX(Exported!$1:$1048576,MATCH($A384,Exported!$D:$D,0),MATCH(V$1,Exported!$1:$1,0))</f>
        <v>#N/A</v>
      </c>
      <c r="W384" s="117" t="e">
        <f>INDEX(Exported!$1:$1048576,MATCH($A384,Exported!$D:$D,0),MATCH(W$1,Exported!$1:$1,0))</f>
        <v>#N/A</v>
      </c>
      <c r="X384" s="118"/>
      <c r="Y384" s="119" t="e">
        <f>INDEX(Exported!$1:$1048576,MATCH($A384,Exported!$D:$D,0),MATCH(Y$1,Exported!$1:$1,0))</f>
        <v>#N/A</v>
      </c>
      <c r="Z384" s="120"/>
      <c r="AA384" s="121"/>
      <c r="AB384" s="121" t="s">
        <v>3383</v>
      </c>
      <c r="AC384" s="117" t="e">
        <f>INDEX(Exported!$1:$1048576,MATCH($A384,Exported!$D:$D,0),MATCH(AC$1,Exported!$1:$1,0))</f>
        <v>#N/A</v>
      </c>
    </row>
    <row r="385" spans="1:29" s="111" customFormat="1" ht="14.25" customHeight="1" x14ac:dyDescent="0.25">
      <c r="A385" s="104">
        <v>10017879049</v>
      </c>
      <c r="B385" s="105" t="str">
        <f>INDEX(Exported!$1:$1048576,MATCH($A385,Exported!E:E,0),MATCH(B$1,Exported!$1:$1,0))</f>
        <v>کیسه سلفون شفاف بدون لبه | 16*35 ضخیم | بسته 1 کیلویی</v>
      </c>
      <c r="C385" s="106">
        <v>10017879019</v>
      </c>
      <c r="D385" s="107">
        <f>VLOOKUP(C385,PriceRelations!A:D,4,FALSE)</f>
        <v>595000</v>
      </c>
      <c r="E385" s="219">
        <v>0.96666666666666667</v>
      </c>
      <c r="F385" s="109"/>
      <c r="G385" s="183">
        <v>1</v>
      </c>
      <c r="H385" s="111" t="s">
        <v>93</v>
      </c>
      <c r="I385" s="110">
        <f t="shared" si="23"/>
        <v>575166.66666666663</v>
      </c>
      <c r="J385" s="112">
        <v>1</v>
      </c>
      <c r="K385" s="113"/>
      <c r="L385" s="113"/>
      <c r="M385" s="154">
        <v>0.28000000000000003</v>
      </c>
      <c r="N385" s="148" t="str">
        <f>INDEX(Exported!$1:$1048576,MATCH($A385,Exported!E:E,0),MATCH(N$1,Exported!$1:$1,0))</f>
        <v>742500</v>
      </c>
      <c r="O385" s="114">
        <f t="shared" si="24"/>
        <v>736500</v>
      </c>
      <c r="P385" s="115">
        <f t="shared" si="25"/>
        <v>0.99191919191919187</v>
      </c>
      <c r="Q385" s="116" t="e">
        <f>INDEX(Exported!$1:$1048576,MATCH($A385,Exported!$D:$D,0),MATCH(Q$1,Exported!$1:$1,0))</f>
        <v>#N/A</v>
      </c>
      <c r="R385" s="117" t="e">
        <f>INDEX(Exported!$1:$1048576,MATCH($A385,Exported!$D:$D,0),MATCH(R$1,Exported!$1:$1,0))</f>
        <v>#N/A</v>
      </c>
      <c r="S385" s="117" t="e">
        <f>INDEX(Exported!$1:$1048576,MATCH($A385,Exported!$D:$D,0),MATCH(S$1,Exported!$1:$1,0))</f>
        <v>#N/A</v>
      </c>
      <c r="T385" s="117" t="e">
        <f>INDEX(Exported!$1:$1048576,MATCH($A385,Exported!$D:$D,0),MATCH(T$1,Exported!$1:$1,0))</f>
        <v>#N/A</v>
      </c>
      <c r="U385" s="117" t="e">
        <f>INDEX(Exported!$1:$1048576,MATCH($A385,Exported!$D:$D,0),MATCH(U$1,Exported!$1:$1,0))</f>
        <v>#N/A</v>
      </c>
      <c r="V385" s="117" t="e">
        <f>INDEX(Exported!$1:$1048576,MATCH($A385,Exported!$D:$D,0),MATCH(V$1,Exported!$1:$1,0))</f>
        <v>#N/A</v>
      </c>
      <c r="W385" s="117" t="e">
        <f>INDEX(Exported!$1:$1048576,MATCH($A385,Exported!$D:$D,0),MATCH(W$1,Exported!$1:$1,0))</f>
        <v>#N/A</v>
      </c>
      <c r="X385" s="118"/>
      <c r="Y385" s="119" t="e">
        <f>INDEX(Exported!$1:$1048576,MATCH($A385,Exported!$D:$D,0),MATCH(Y$1,Exported!$1:$1,0))</f>
        <v>#N/A</v>
      </c>
      <c r="Z385" s="120"/>
      <c r="AA385" s="121"/>
      <c r="AB385" s="121" t="s">
        <v>3383</v>
      </c>
      <c r="AC385" s="117" t="e">
        <f>INDEX(Exported!$1:$1048576,MATCH($A385,Exported!$D:$D,0),MATCH(AC$1,Exported!$1:$1,0))</f>
        <v>#N/A</v>
      </c>
    </row>
    <row r="386" spans="1:29" s="111" customFormat="1" ht="14.25" hidden="1" customHeight="1" x14ac:dyDescent="0.25">
      <c r="A386" s="104">
        <v>10017879730</v>
      </c>
      <c r="B386" s="105" t="str">
        <f>INDEX(Exported!$1:$1048576,MATCH($A386,Exported!E:E,0),MATCH(B$1,Exported!$1:$1,0))</f>
        <v>کیسه سلفون شفاف بدون لبه | 16*35 نازک | بسته 1 کیلویی</v>
      </c>
      <c r="C386" s="106">
        <v>10017879019</v>
      </c>
      <c r="D386" s="107">
        <f>VLOOKUP(C386,PriceRelations!A:D,4,FALSE)</f>
        <v>595000</v>
      </c>
      <c r="E386" s="219">
        <v>0.96666666666666667</v>
      </c>
      <c r="F386" s="109"/>
      <c r="G386" s="183">
        <v>1</v>
      </c>
      <c r="H386" s="111" t="s">
        <v>93</v>
      </c>
      <c r="I386" s="110">
        <f t="shared" si="23"/>
        <v>575166.66666666663</v>
      </c>
      <c r="J386" s="112">
        <v>1</v>
      </c>
      <c r="K386" s="113"/>
      <c r="L386" s="113"/>
      <c r="M386" s="154">
        <v>0.28000000000000003</v>
      </c>
      <c r="N386" s="148" t="str">
        <f>INDEX(Exported!$1:$1048576,MATCH($A386,Exported!E:E,0),MATCH(N$1,Exported!$1:$1,0))</f>
        <v>742500</v>
      </c>
      <c r="O386" s="114">
        <f t="shared" si="24"/>
        <v>736500</v>
      </c>
      <c r="P386" s="115">
        <f t="shared" si="25"/>
        <v>0.99191919191919187</v>
      </c>
      <c r="Q386" s="116" t="e">
        <f>INDEX(Exported!$1:$1048576,MATCH($A386,Exported!$D:$D,0),MATCH(Q$1,Exported!$1:$1,0))</f>
        <v>#N/A</v>
      </c>
      <c r="R386" s="117" t="e">
        <f>INDEX(Exported!$1:$1048576,MATCH($A386,Exported!$D:$D,0),MATCH(R$1,Exported!$1:$1,0))</f>
        <v>#N/A</v>
      </c>
      <c r="S386" s="117" t="e">
        <f>INDEX(Exported!$1:$1048576,MATCH($A386,Exported!$D:$D,0),MATCH(S$1,Exported!$1:$1,0))</f>
        <v>#N/A</v>
      </c>
      <c r="T386" s="117" t="e">
        <f>INDEX(Exported!$1:$1048576,MATCH($A386,Exported!$D:$D,0),MATCH(T$1,Exported!$1:$1,0))</f>
        <v>#N/A</v>
      </c>
      <c r="U386" s="117" t="e">
        <f>INDEX(Exported!$1:$1048576,MATCH($A386,Exported!$D:$D,0),MATCH(U$1,Exported!$1:$1,0))</f>
        <v>#N/A</v>
      </c>
      <c r="V386" s="117" t="e">
        <f>INDEX(Exported!$1:$1048576,MATCH($A386,Exported!$D:$D,0),MATCH(V$1,Exported!$1:$1,0))</f>
        <v>#N/A</v>
      </c>
      <c r="W386" s="117" t="e">
        <f>INDEX(Exported!$1:$1048576,MATCH($A386,Exported!$D:$D,0),MATCH(W$1,Exported!$1:$1,0))</f>
        <v>#N/A</v>
      </c>
      <c r="X386" s="118"/>
      <c r="Y386" s="119" t="e">
        <f>INDEX(Exported!$1:$1048576,MATCH($A386,Exported!$D:$D,0),MATCH(Y$1,Exported!$1:$1,0))</f>
        <v>#N/A</v>
      </c>
      <c r="Z386" s="120"/>
      <c r="AA386" s="121"/>
      <c r="AB386" s="121" t="s">
        <v>3383</v>
      </c>
      <c r="AC386" s="117" t="e">
        <f>INDEX(Exported!$1:$1048576,MATCH($A386,Exported!$D:$D,0),MATCH(AC$1,Exported!$1:$1,0))</f>
        <v>#N/A</v>
      </c>
    </row>
    <row r="387" spans="1:29" s="111" customFormat="1" ht="14.25" customHeight="1" x14ac:dyDescent="0.25">
      <c r="A387" s="104">
        <v>10017879056</v>
      </c>
      <c r="B387" s="105" t="str">
        <f>INDEX(Exported!$1:$1048576,MATCH($A387,Exported!E:E,0),MATCH(B$1,Exported!$1:$1,0))</f>
        <v>کیسه سلفون شفاف بدون لبه | 18*25 ضخیم | بسته 1 کیلویی</v>
      </c>
      <c r="C387" s="106">
        <v>10017879019</v>
      </c>
      <c r="D387" s="107">
        <f>VLOOKUP(C387,PriceRelations!A:D,4,FALSE)</f>
        <v>595000</v>
      </c>
      <c r="E387" s="219">
        <v>0.96666666666666667</v>
      </c>
      <c r="F387" s="109"/>
      <c r="G387" s="183">
        <v>1</v>
      </c>
      <c r="H387" s="111" t="s">
        <v>93</v>
      </c>
      <c r="I387" s="110">
        <f t="shared" ref="I387:I408" si="26">D387*E387</f>
        <v>575166.66666666663</v>
      </c>
      <c r="J387" s="112">
        <v>1</v>
      </c>
      <c r="K387" s="113"/>
      <c r="L387" s="113"/>
      <c r="M387" s="154">
        <v>0.28000000000000003</v>
      </c>
      <c r="N387" s="148" t="str">
        <f>INDEX(Exported!$1:$1048576,MATCH($A387,Exported!E:E,0),MATCH(N$1,Exported!$1:$1,0))</f>
        <v>742500</v>
      </c>
      <c r="O387" s="114">
        <f t="shared" ref="O387:O450" si="27">IF(I387*(1+M387)&gt;2500000,_xlfn.CEILING.MATH(I387*(1+M387),5000),IF(I387*(1+M387)&gt;1500000,_xlfn.CEILING.MATH(I387*(1+M387),1000),_xlfn.CEILING.MATH(I387*(1+M387),500)))</f>
        <v>736500</v>
      </c>
      <c r="P387" s="115">
        <f t="shared" ref="P387:P408" si="28">O387/N387</f>
        <v>0.99191919191919187</v>
      </c>
      <c r="Q387" s="116" t="e">
        <f>INDEX(Exported!$1:$1048576,MATCH($A387,Exported!$D:$D,0),MATCH(Q$1,Exported!$1:$1,0))</f>
        <v>#N/A</v>
      </c>
      <c r="R387" s="117" t="e">
        <f>INDEX(Exported!$1:$1048576,MATCH($A387,Exported!$D:$D,0),MATCH(R$1,Exported!$1:$1,0))</f>
        <v>#N/A</v>
      </c>
      <c r="S387" s="117" t="e">
        <f>INDEX(Exported!$1:$1048576,MATCH($A387,Exported!$D:$D,0),MATCH(S$1,Exported!$1:$1,0))</f>
        <v>#N/A</v>
      </c>
      <c r="T387" s="117" t="e">
        <f>INDEX(Exported!$1:$1048576,MATCH($A387,Exported!$D:$D,0),MATCH(T$1,Exported!$1:$1,0))</f>
        <v>#N/A</v>
      </c>
      <c r="U387" s="117" t="e">
        <f>INDEX(Exported!$1:$1048576,MATCH($A387,Exported!$D:$D,0),MATCH(U$1,Exported!$1:$1,0))</f>
        <v>#N/A</v>
      </c>
      <c r="V387" s="117" t="e">
        <f>INDEX(Exported!$1:$1048576,MATCH($A387,Exported!$D:$D,0),MATCH(V$1,Exported!$1:$1,0))</f>
        <v>#N/A</v>
      </c>
      <c r="W387" s="117" t="e">
        <f>INDEX(Exported!$1:$1048576,MATCH($A387,Exported!$D:$D,0),MATCH(W$1,Exported!$1:$1,0))</f>
        <v>#N/A</v>
      </c>
      <c r="X387" s="118"/>
      <c r="Y387" s="119" t="e">
        <f>INDEX(Exported!$1:$1048576,MATCH($A387,Exported!$D:$D,0),MATCH(Y$1,Exported!$1:$1,0))</f>
        <v>#N/A</v>
      </c>
      <c r="Z387" s="120"/>
      <c r="AA387" s="121"/>
      <c r="AB387" s="121" t="s">
        <v>3383</v>
      </c>
      <c r="AC387" s="117" t="e">
        <f>INDEX(Exported!$1:$1048576,MATCH($A387,Exported!$D:$D,0),MATCH(AC$1,Exported!$1:$1,0))</f>
        <v>#N/A</v>
      </c>
    </row>
    <row r="388" spans="1:29" s="111" customFormat="1" ht="14.25" hidden="1" customHeight="1" x14ac:dyDescent="0.25">
      <c r="A388" s="104">
        <v>10017879870</v>
      </c>
      <c r="B388" s="105" t="str">
        <f>INDEX(Exported!$1:$1048576,MATCH($A388,Exported!E:E,0),MATCH(B$1,Exported!$1:$1,0))</f>
        <v>کیسه سلفون شفاف بدون لبه | 18*25 نازک | بسته 1 کیلویی</v>
      </c>
      <c r="C388" s="106">
        <v>10017879019</v>
      </c>
      <c r="D388" s="107">
        <f>VLOOKUP(C388,PriceRelations!A:D,4,FALSE)</f>
        <v>595000</v>
      </c>
      <c r="E388" s="219">
        <v>0.96666666666666667</v>
      </c>
      <c r="F388" s="109"/>
      <c r="G388" s="183">
        <v>1</v>
      </c>
      <c r="H388" s="111" t="s">
        <v>93</v>
      </c>
      <c r="I388" s="110">
        <f t="shared" si="26"/>
        <v>575166.66666666663</v>
      </c>
      <c r="J388" s="112">
        <v>1</v>
      </c>
      <c r="K388" s="113"/>
      <c r="L388" s="113"/>
      <c r="M388" s="154">
        <v>0.28000000000000003</v>
      </c>
      <c r="N388" s="148" t="str">
        <f>INDEX(Exported!$1:$1048576,MATCH($A388,Exported!E:E,0),MATCH(N$1,Exported!$1:$1,0))</f>
        <v>742500</v>
      </c>
      <c r="O388" s="114">
        <f t="shared" si="27"/>
        <v>736500</v>
      </c>
      <c r="P388" s="115">
        <f t="shared" si="28"/>
        <v>0.99191919191919187</v>
      </c>
      <c r="Q388" s="116" t="e">
        <f>INDEX(Exported!$1:$1048576,MATCH($A388,Exported!$D:$D,0),MATCH(Q$1,Exported!$1:$1,0))</f>
        <v>#N/A</v>
      </c>
      <c r="R388" s="117" t="e">
        <f>INDEX(Exported!$1:$1048576,MATCH($A388,Exported!$D:$D,0),MATCH(R$1,Exported!$1:$1,0))</f>
        <v>#N/A</v>
      </c>
      <c r="S388" s="117" t="e">
        <f>INDEX(Exported!$1:$1048576,MATCH($A388,Exported!$D:$D,0),MATCH(S$1,Exported!$1:$1,0))</f>
        <v>#N/A</v>
      </c>
      <c r="T388" s="117" t="e">
        <f>INDEX(Exported!$1:$1048576,MATCH($A388,Exported!$D:$D,0),MATCH(T$1,Exported!$1:$1,0))</f>
        <v>#N/A</v>
      </c>
      <c r="U388" s="117" t="e">
        <f>INDEX(Exported!$1:$1048576,MATCH($A388,Exported!$D:$D,0),MATCH(U$1,Exported!$1:$1,0))</f>
        <v>#N/A</v>
      </c>
      <c r="V388" s="117" t="e">
        <f>INDEX(Exported!$1:$1048576,MATCH($A388,Exported!$D:$D,0),MATCH(V$1,Exported!$1:$1,0))</f>
        <v>#N/A</v>
      </c>
      <c r="W388" s="117" t="e">
        <f>INDEX(Exported!$1:$1048576,MATCH($A388,Exported!$D:$D,0),MATCH(W$1,Exported!$1:$1,0))</f>
        <v>#N/A</v>
      </c>
      <c r="X388" s="118"/>
      <c r="Y388" s="119" t="e">
        <f>INDEX(Exported!$1:$1048576,MATCH($A388,Exported!$D:$D,0),MATCH(Y$1,Exported!$1:$1,0))</f>
        <v>#N/A</v>
      </c>
      <c r="Z388" s="120"/>
      <c r="AA388" s="121"/>
      <c r="AB388" s="121" t="s">
        <v>3383</v>
      </c>
      <c r="AC388" s="117" t="e">
        <f>INDEX(Exported!$1:$1048576,MATCH($A388,Exported!$D:$D,0),MATCH(AC$1,Exported!$1:$1,0))</f>
        <v>#N/A</v>
      </c>
    </row>
    <row r="389" spans="1:29" s="111" customFormat="1" ht="14.25" customHeight="1" x14ac:dyDescent="0.25">
      <c r="A389" s="104">
        <v>10017879050</v>
      </c>
      <c r="B389" s="105" t="str">
        <f>INDEX(Exported!$1:$1048576,MATCH($A389,Exported!E:E,0),MATCH(B$1,Exported!$1:$1,0))</f>
        <v>کیسه سلفون شفاف بدون لبه | 20*25 ضخیم | بسته 1 کیلویی</v>
      </c>
      <c r="C389" s="106">
        <v>10017879019</v>
      </c>
      <c r="D389" s="107">
        <f>VLOOKUP(C389,PriceRelations!A:D,4,FALSE)</f>
        <v>595000</v>
      </c>
      <c r="E389" s="219">
        <v>0.96666666666666667</v>
      </c>
      <c r="F389" s="109"/>
      <c r="G389" s="183">
        <v>1</v>
      </c>
      <c r="H389" s="111" t="s">
        <v>93</v>
      </c>
      <c r="I389" s="110">
        <f t="shared" si="26"/>
        <v>575166.66666666663</v>
      </c>
      <c r="J389" s="112">
        <v>1</v>
      </c>
      <c r="K389" s="113"/>
      <c r="L389" s="113"/>
      <c r="M389" s="154">
        <v>0.28000000000000003</v>
      </c>
      <c r="N389" s="148" t="str">
        <f>INDEX(Exported!$1:$1048576,MATCH($A389,Exported!E:E,0),MATCH(N$1,Exported!$1:$1,0))</f>
        <v>742500</v>
      </c>
      <c r="O389" s="114">
        <f t="shared" si="27"/>
        <v>736500</v>
      </c>
      <c r="P389" s="115">
        <f t="shared" si="28"/>
        <v>0.99191919191919187</v>
      </c>
      <c r="Q389" s="116" t="e">
        <f>INDEX(Exported!$1:$1048576,MATCH($A389,Exported!$D:$D,0),MATCH(Q$1,Exported!$1:$1,0))</f>
        <v>#N/A</v>
      </c>
      <c r="R389" s="117" t="e">
        <f>INDEX(Exported!$1:$1048576,MATCH($A389,Exported!$D:$D,0),MATCH(R$1,Exported!$1:$1,0))</f>
        <v>#N/A</v>
      </c>
      <c r="S389" s="117" t="e">
        <f>INDEX(Exported!$1:$1048576,MATCH($A389,Exported!$D:$D,0),MATCH(S$1,Exported!$1:$1,0))</f>
        <v>#N/A</v>
      </c>
      <c r="T389" s="117" t="e">
        <f>INDEX(Exported!$1:$1048576,MATCH($A389,Exported!$D:$D,0),MATCH(T$1,Exported!$1:$1,0))</f>
        <v>#N/A</v>
      </c>
      <c r="U389" s="117" t="e">
        <f>INDEX(Exported!$1:$1048576,MATCH($A389,Exported!$D:$D,0),MATCH(U$1,Exported!$1:$1,0))</f>
        <v>#N/A</v>
      </c>
      <c r="V389" s="117" t="e">
        <f>INDEX(Exported!$1:$1048576,MATCH($A389,Exported!$D:$D,0),MATCH(V$1,Exported!$1:$1,0))</f>
        <v>#N/A</v>
      </c>
      <c r="W389" s="117" t="e">
        <f>INDEX(Exported!$1:$1048576,MATCH($A389,Exported!$D:$D,0),MATCH(W$1,Exported!$1:$1,0))</f>
        <v>#N/A</v>
      </c>
      <c r="X389" s="118"/>
      <c r="Y389" s="119" t="e">
        <f>INDEX(Exported!$1:$1048576,MATCH($A389,Exported!$D:$D,0),MATCH(Y$1,Exported!$1:$1,0))</f>
        <v>#N/A</v>
      </c>
      <c r="Z389" s="120"/>
      <c r="AA389" s="121"/>
      <c r="AB389" s="121" t="s">
        <v>3383</v>
      </c>
      <c r="AC389" s="117" t="e">
        <f>INDEX(Exported!$1:$1048576,MATCH($A389,Exported!$D:$D,0),MATCH(AC$1,Exported!$1:$1,0))</f>
        <v>#N/A</v>
      </c>
    </row>
    <row r="390" spans="1:29" s="111" customFormat="1" ht="14.25" hidden="1" customHeight="1" x14ac:dyDescent="0.25">
      <c r="A390" s="104">
        <v>10017879750</v>
      </c>
      <c r="B390" s="105" t="str">
        <f>INDEX(Exported!$1:$1048576,MATCH($A390,Exported!E:E,0),MATCH(B$1,Exported!$1:$1,0))</f>
        <v>کیسه سلفون شفاف بدون لبه | 20*25 نازک | بسته 1 کیلویی</v>
      </c>
      <c r="C390" s="106">
        <v>10017879019</v>
      </c>
      <c r="D390" s="107">
        <f>VLOOKUP(C390,PriceRelations!A:D,4,FALSE)</f>
        <v>595000</v>
      </c>
      <c r="E390" s="219">
        <v>0.96666666666666667</v>
      </c>
      <c r="F390" s="109"/>
      <c r="G390" s="183">
        <v>1</v>
      </c>
      <c r="H390" s="111" t="s">
        <v>93</v>
      </c>
      <c r="I390" s="110">
        <f t="shared" si="26"/>
        <v>575166.66666666663</v>
      </c>
      <c r="J390" s="112">
        <v>1</v>
      </c>
      <c r="K390" s="113"/>
      <c r="L390" s="113"/>
      <c r="M390" s="154">
        <v>0.28000000000000003</v>
      </c>
      <c r="N390" s="148" t="str">
        <f>INDEX(Exported!$1:$1048576,MATCH($A390,Exported!E:E,0),MATCH(N$1,Exported!$1:$1,0))</f>
        <v>742500</v>
      </c>
      <c r="O390" s="114">
        <f t="shared" si="27"/>
        <v>736500</v>
      </c>
      <c r="P390" s="115">
        <f t="shared" si="28"/>
        <v>0.99191919191919187</v>
      </c>
      <c r="Q390" s="116" t="e">
        <f>INDEX(Exported!$1:$1048576,MATCH($A390,Exported!$D:$D,0),MATCH(Q$1,Exported!$1:$1,0))</f>
        <v>#N/A</v>
      </c>
      <c r="R390" s="117" t="e">
        <f>INDEX(Exported!$1:$1048576,MATCH($A390,Exported!$D:$D,0),MATCH(R$1,Exported!$1:$1,0))</f>
        <v>#N/A</v>
      </c>
      <c r="S390" s="117" t="e">
        <f>INDEX(Exported!$1:$1048576,MATCH($A390,Exported!$D:$D,0),MATCH(S$1,Exported!$1:$1,0))</f>
        <v>#N/A</v>
      </c>
      <c r="T390" s="117" t="e">
        <f>INDEX(Exported!$1:$1048576,MATCH($A390,Exported!$D:$D,0),MATCH(T$1,Exported!$1:$1,0))</f>
        <v>#N/A</v>
      </c>
      <c r="U390" s="117" t="e">
        <f>INDEX(Exported!$1:$1048576,MATCH($A390,Exported!$D:$D,0),MATCH(U$1,Exported!$1:$1,0))</f>
        <v>#N/A</v>
      </c>
      <c r="V390" s="117" t="e">
        <f>INDEX(Exported!$1:$1048576,MATCH($A390,Exported!$D:$D,0),MATCH(V$1,Exported!$1:$1,0))</f>
        <v>#N/A</v>
      </c>
      <c r="W390" s="117" t="e">
        <f>INDEX(Exported!$1:$1048576,MATCH($A390,Exported!$D:$D,0),MATCH(W$1,Exported!$1:$1,0))</f>
        <v>#N/A</v>
      </c>
      <c r="X390" s="118"/>
      <c r="Y390" s="119" t="e">
        <f>INDEX(Exported!$1:$1048576,MATCH($A390,Exported!$D:$D,0),MATCH(Y$1,Exported!$1:$1,0))</f>
        <v>#N/A</v>
      </c>
      <c r="Z390" s="120"/>
      <c r="AA390" s="121"/>
      <c r="AB390" s="121" t="s">
        <v>3383</v>
      </c>
      <c r="AC390" s="117" t="e">
        <f>INDEX(Exported!$1:$1048576,MATCH($A390,Exported!$D:$D,0),MATCH(AC$1,Exported!$1:$1,0))</f>
        <v>#N/A</v>
      </c>
    </row>
    <row r="391" spans="1:29" s="111" customFormat="1" ht="14.25" customHeight="1" x14ac:dyDescent="0.25">
      <c r="A391" s="104">
        <v>10017879057</v>
      </c>
      <c r="B391" s="105" t="str">
        <f>INDEX(Exported!$1:$1048576,MATCH($A391,Exported!E:E,0),MATCH(B$1,Exported!$1:$1,0))</f>
        <v>کیسه سلفون شفاف بدون لبه | 20*30 ضخیم | بسته 1 کیلویی</v>
      </c>
      <c r="C391" s="106">
        <v>10017879019</v>
      </c>
      <c r="D391" s="107">
        <f>VLOOKUP(C391,PriceRelations!A:D,4,FALSE)</f>
        <v>595000</v>
      </c>
      <c r="E391" s="219">
        <v>0.96666666666666667</v>
      </c>
      <c r="F391" s="109"/>
      <c r="G391" s="183">
        <v>1</v>
      </c>
      <c r="H391" s="111" t="s">
        <v>93</v>
      </c>
      <c r="I391" s="110">
        <f t="shared" si="26"/>
        <v>575166.66666666663</v>
      </c>
      <c r="J391" s="112">
        <v>1</v>
      </c>
      <c r="K391" s="113"/>
      <c r="L391" s="113"/>
      <c r="M391" s="154">
        <v>0.28000000000000003</v>
      </c>
      <c r="N391" s="148" t="str">
        <f>INDEX(Exported!$1:$1048576,MATCH($A391,Exported!E:E,0),MATCH(N$1,Exported!$1:$1,0))</f>
        <v>742500</v>
      </c>
      <c r="O391" s="114">
        <f t="shared" si="27"/>
        <v>736500</v>
      </c>
      <c r="P391" s="115">
        <f t="shared" si="28"/>
        <v>0.99191919191919187</v>
      </c>
      <c r="Q391" s="116" t="e">
        <f>INDEX(Exported!$1:$1048576,MATCH($A391,Exported!$D:$D,0),MATCH(Q$1,Exported!$1:$1,0))</f>
        <v>#N/A</v>
      </c>
      <c r="R391" s="117" t="e">
        <f>INDEX(Exported!$1:$1048576,MATCH($A391,Exported!$D:$D,0),MATCH(R$1,Exported!$1:$1,0))</f>
        <v>#N/A</v>
      </c>
      <c r="S391" s="117" t="e">
        <f>INDEX(Exported!$1:$1048576,MATCH($A391,Exported!$D:$D,0),MATCH(S$1,Exported!$1:$1,0))</f>
        <v>#N/A</v>
      </c>
      <c r="T391" s="117" t="e">
        <f>INDEX(Exported!$1:$1048576,MATCH($A391,Exported!$D:$D,0),MATCH(T$1,Exported!$1:$1,0))</f>
        <v>#N/A</v>
      </c>
      <c r="U391" s="117" t="e">
        <f>INDEX(Exported!$1:$1048576,MATCH($A391,Exported!$D:$D,0),MATCH(U$1,Exported!$1:$1,0))</f>
        <v>#N/A</v>
      </c>
      <c r="V391" s="117" t="e">
        <f>INDEX(Exported!$1:$1048576,MATCH($A391,Exported!$D:$D,0),MATCH(V$1,Exported!$1:$1,0))</f>
        <v>#N/A</v>
      </c>
      <c r="W391" s="117" t="e">
        <f>INDEX(Exported!$1:$1048576,MATCH($A391,Exported!$D:$D,0),MATCH(W$1,Exported!$1:$1,0))</f>
        <v>#N/A</v>
      </c>
      <c r="X391" s="118"/>
      <c r="Y391" s="119" t="e">
        <f>INDEX(Exported!$1:$1048576,MATCH($A391,Exported!$D:$D,0),MATCH(Y$1,Exported!$1:$1,0))</f>
        <v>#N/A</v>
      </c>
      <c r="Z391" s="120"/>
      <c r="AA391" s="121"/>
      <c r="AB391" s="121" t="s">
        <v>3383</v>
      </c>
      <c r="AC391" s="117" t="e">
        <f>INDEX(Exported!$1:$1048576,MATCH($A391,Exported!$D:$D,0),MATCH(AC$1,Exported!$1:$1,0))</f>
        <v>#N/A</v>
      </c>
    </row>
    <row r="392" spans="1:29" s="111" customFormat="1" ht="14.25" hidden="1" customHeight="1" x14ac:dyDescent="0.25">
      <c r="A392" s="104">
        <v>10017879890</v>
      </c>
      <c r="B392" s="105" t="str">
        <f>INDEX(Exported!$1:$1048576,MATCH($A392,Exported!E:E,0),MATCH(B$1,Exported!$1:$1,0))</f>
        <v>کیسه سلفون شفاف بدون لبه | 20*30 نازک | بسته 1 کیلویی</v>
      </c>
      <c r="C392" s="106">
        <v>10017879019</v>
      </c>
      <c r="D392" s="107">
        <f>VLOOKUP(C392,PriceRelations!A:D,4,FALSE)</f>
        <v>595000</v>
      </c>
      <c r="E392" s="219">
        <v>0.96666666666666667</v>
      </c>
      <c r="F392" s="109"/>
      <c r="G392" s="183">
        <v>1</v>
      </c>
      <c r="H392" s="111" t="s">
        <v>93</v>
      </c>
      <c r="I392" s="110">
        <f t="shared" si="26"/>
        <v>575166.66666666663</v>
      </c>
      <c r="J392" s="112">
        <v>1</v>
      </c>
      <c r="K392" s="113"/>
      <c r="L392" s="113"/>
      <c r="M392" s="154">
        <v>0.28000000000000003</v>
      </c>
      <c r="N392" s="148" t="str">
        <f>INDEX(Exported!$1:$1048576,MATCH($A392,Exported!E:E,0),MATCH(N$1,Exported!$1:$1,0))</f>
        <v>742500</v>
      </c>
      <c r="O392" s="114">
        <f t="shared" si="27"/>
        <v>736500</v>
      </c>
      <c r="P392" s="115">
        <f t="shared" si="28"/>
        <v>0.99191919191919187</v>
      </c>
      <c r="Q392" s="116" t="e">
        <f>INDEX(Exported!$1:$1048576,MATCH($A392,Exported!$D:$D,0),MATCH(Q$1,Exported!$1:$1,0))</f>
        <v>#N/A</v>
      </c>
      <c r="R392" s="117" t="e">
        <f>INDEX(Exported!$1:$1048576,MATCH($A392,Exported!$D:$D,0),MATCH(R$1,Exported!$1:$1,0))</f>
        <v>#N/A</v>
      </c>
      <c r="S392" s="117" t="e">
        <f>INDEX(Exported!$1:$1048576,MATCH($A392,Exported!$D:$D,0),MATCH(S$1,Exported!$1:$1,0))</f>
        <v>#N/A</v>
      </c>
      <c r="T392" s="117" t="e">
        <f>INDEX(Exported!$1:$1048576,MATCH($A392,Exported!$D:$D,0),MATCH(T$1,Exported!$1:$1,0))</f>
        <v>#N/A</v>
      </c>
      <c r="U392" s="117" t="e">
        <f>INDEX(Exported!$1:$1048576,MATCH($A392,Exported!$D:$D,0),MATCH(U$1,Exported!$1:$1,0))</f>
        <v>#N/A</v>
      </c>
      <c r="V392" s="117" t="e">
        <f>INDEX(Exported!$1:$1048576,MATCH($A392,Exported!$D:$D,0),MATCH(V$1,Exported!$1:$1,0))</f>
        <v>#N/A</v>
      </c>
      <c r="W392" s="117" t="e">
        <f>INDEX(Exported!$1:$1048576,MATCH($A392,Exported!$D:$D,0),MATCH(W$1,Exported!$1:$1,0))</f>
        <v>#N/A</v>
      </c>
      <c r="X392" s="118"/>
      <c r="Y392" s="119" t="e">
        <f>INDEX(Exported!$1:$1048576,MATCH($A392,Exported!$D:$D,0),MATCH(Y$1,Exported!$1:$1,0))</f>
        <v>#N/A</v>
      </c>
      <c r="Z392" s="120"/>
      <c r="AA392" s="121"/>
      <c r="AB392" s="121" t="s">
        <v>3383</v>
      </c>
      <c r="AC392" s="117" t="e">
        <f>INDEX(Exported!$1:$1048576,MATCH($A392,Exported!$D:$D,0),MATCH(AC$1,Exported!$1:$1,0))</f>
        <v>#N/A</v>
      </c>
    </row>
    <row r="393" spans="1:29" s="111" customFormat="1" ht="14.25" customHeight="1" x14ac:dyDescent="0.25">
      <c r="A393" s="104">
        <v>10017879051</v>
      </c>
      <c r="B393" s="105" t="str">
        <f>INDEX(Exported!$1:$1048576,MATCH($A393,Exported!E:E,0),MATCH(B$1,Exported!$1:$1,0))</f>
        <v>کیسه سلفون شفاف بدون لبه | 20*40 ضخیم | بسته 1 کیلویی</v>
      </c>
      <c r="C393" s="106">
        <v>10017879019</v>
      </c>
      <c r="D393" s="107">
        <f>VLOOKUP(C393,PriceRelations!A:D,4,FALSE)</f>
        <v>595000</v>
      </c>
      <c r="E393" s="219">
        <v>0.96666666666666667</v>
      </c>
      <c r="F393" s="109"/>
      <c r="G393" s="183">
        <v>1</v>
      </c>
      <c r="H393" s="111" t="s">
        <v>93</v>
      </c>
      <c r="I393" s="110">
        <f t="shared" si="26"/>
        <v>575166.66666666663</v>
      </c>
      <c r="J393" s="112">
        <v>1</v>
      </c>
      <c r="K393" s="113"/>
      <c r="L393" s="113"/>
      <c r="M393" s="154">
        <v>0.28000000000000003</v>
      </c>
      <c r="N393" s="148" t="str">
        <f>INDEX(Exported!$1:$1048576,MATCH($A393,Exported!E:E,0),MATCH(N$1,Exported!$1:$1,0))</f>
        <v>742500</v>
      </c>
      <c r="O393" s="114">
        <f t="shared" si="27"/>
        <v>736500</v>
      </c>
      <c r="P393" s="115">
        <f t="shared" si="28"/>
        <v>0.99191919191919187</v>
      </c>
      <c r="Q393" s="116" t="e">
        <f>INDEX(Exported!$1:$1048576,MATCH($A393,Exported!$D:$D,0),MATCH(Q$1,Exported!$1:$1,0))</f>
        <v>#N/A</v>
      </c>
      <c r="R393" s="117" t="e">
        <f>INDEX(Exported!$1:$1048576,MATCH($A393,Exported!$D:$D,0),MATCH(R$1,Exported!$1:$1,0))</f>
        <v>#N/A</v>
      </c>
      <c r="S393" s="117" t="e">
        <f>INDEX(Exported!$1:$1048576,MATCH($A393,Exported!$D:$D,0),MATCH(S$1,Exported!$1:$1,0))</f>
        <v>#N/A</v>
      </c>
      <c r="T393" s="117" t="e">
        <f>INDEX(Exported!$1:$1048576,MATCH($A393,Exported!$D:$D,0),MATCH(T$1,Exported!$1:$1,0))</f>
        <v>#N/A</v>
      </c>
      <c r="U393" s="117" t="e">
        <f>INDEX(Exported!$1:$1048576,MATCH($A393,Exported!$D:$D,0),MATCH(U$1,Exported!$1:$1,0))</f>
        <v>#N/A</v>
      </c>
      <c r="V393" s="117" t="e">
        <f>INDEX(Exported!$1:$1048576,MATCH($A393,Exported!$D:$D,0),MATCH(V$1,Exported!$1:$1,0))</f>
        <v>#N/A</v>
      </c>
      <c r="W393" s="117" t="e">
        <f>INDEX(Exported!$1:$1048576,MATCH($A393,Exported!$D:$D,0),MATCH(W$1,Exported!$1:$1,0))</f>
        <v>#N/A</v>
      </c>
      <c r="X393" s="118"/>
      <c r="Y393" s="119" t="e">
        <f>INDEX(Exported!$1:$1048576,MATCH($A393,Exported!$D:$D,0),MATCH(Y$1,Exported!$1:$1,0))</f>
        <v>#N/A</v>
      </c>
      <c r="Z393" s="120"/>
      <c r="AA393" s="121"/>
      <c r="AB393" s="121" t="s">
        <v>3383</v>
      </c>
      <c r="AC393" s="117" t="e">
        <f>INDEX(Exported!$1:$1048576,MATCH($A393,Exported!$D:$D,0),MATCH(AC$1,Exported!$1:$1,0))</f>
        <v>#N/A</v>
      </c>
    </row>
    <row r="394" spans="1:29" s="111" customFormat="1" ht="14.25" hidden="1" customHeight="1" x14ac:dyDescent="0.25">
      <c r="A394" s="104">
        <v>10017879770</v>
      </c>
      <c r="B394" s="105" t="str">
        <f>INDEX(Exported!$1:$1048576,MATCH($A394,Exported!E:E,0),MATCH(B$1,Exported!$1:$1,0))</f>
        <v>کیسه سلفون شفاف بدون لبه | 20*40 نازک | بسته 1 کیلویی</v>
      </c>
      <c r="C394" s="106">
        <v>10017879019</v>
      </c>
      <c r="D394" s="107">
        <f>VLOOKUP(C394,PriceRelations!A:D,4,FALSE)</f>
        <v>595000</v>
      </c>
      <c r="E394" s="219">
        <v>0.96666666666666667</v>
      </c>
      <c r="F394" s="109"/>
      <c r="G394" s="183">
        <v>1</v>
      </c>
      <c r="H394" s="111" t="s">
        <v>93</v>
      </c>
      <c r="I394" s="110">
        <f t="shared" si="26"/>
        <v>575166.66666666663</v>
      </c>
      <c r="J394" s="112">
        <v>1</v>
      </c>
      <c r="K394" s="113"/>
      <c r="L394" s="113"/>
      <c r="M394" s="154">
        <v>0.28000000000000003</v>
      </c>
      <c r="N394" s="148" t="str">
        <f>INDEX(Exported!$1:$1048576,MATCH($A394,Exported!E:E,0),MATCH(N$1,Exported!$1:$1,0))</f>
        <v>742500</v>
      </c>
      <c r="O394" s="114">
        <f t="shared" si="27"/>
        <v>736500</v>
      </c>
      <c r="P394" s="115">
        <f t="shared" si="28"/>
        <v>0.99191919191919187</v>
      </c>
      <c r="Q394" s="116" t="e">
        <f>INDEX(Exported!$1:$1048576,MATCH($A394,Exported!$D:$D,0),MATCH(Q$1,Exported!$1:$1,0))</f>
        <v>#N/A</v>
      </c>
      <c r="R394" s="117" t="e">
        <f>INDEX(Exported!$1:$1048576,MATCH($A394,Exported!$D:$D,0),MATCH(R$1,Exported!$1:$1,0))</f>
        <v>#N/A</v>
      </c>
      <c r="S394" s="117" t="e">
        <f>INDEX(Exported!$1:$1048576,MATCH($A394,Exported!$D:$D,0),MATCH(S$1,Exported!$1:$1,0))</f>
        <v>#N/A</v>
      </c>
      <c r="T394" s="117" t="e">
        <f>INDEX(Exported!$1:$1048576,MATCH($A394,Exported!$D:$D,0),MATCH(T$1,Exported!$1:$1,0))</f>
        <v>#N/A</v>
      </c>
      <c r="U394" s="117" t="e">
        <f>INDEX(Exported!$1:$1048576,MATCH($A394,Exported!$D:$D,0),MATCH(U$1,Exported!$1:$1,0))</f>
        <v>#N/A</v>
      </c>
      <c r="V394" s="117" t="e">
        <f>INDEX(Exported!$1:$1048576,MATCH($A394,Exported!$D:$D,0),MATCH(V$1,Exported!$1:$1,0))</f>
        <v>#N/A</v>
      </c>
      <c r="W394" s="117" t="e">
        <f>INDEX(Exported!$1:$1048576,MATCH($A394,Exported!$D:$D,0),MATCH(W$1,Exported!$1:$1,0))</f>
        <v>#N/A</v>
      </c>
      <c r="X394" s="118"/>
      <c r="Y394" s="119" t="e">
        <f>INDEX(Exported!$1:$1048576,MATCH($A394,Exported!$D:$D,0),MATCH(Y$1,Exported!$1:$1,0))</f>
        <v>#N/A</v>
      </c>
      <c r="Z394" s="120"/>
      <c r="AA394" s="121"/>
      <c r="AB394" s="121" t="s">
        <v>3383</v>
      </c>
      <c r="AC394" s="117" t="e">
        <f>INDEX(Exported!$1:$1048576,MATCH($A394,Exported!$D:$D,0),MATCH(AC$1,Exported!$1:$1,0))</f>
        <v>#N/A</v>
      </c>
    </row>
    <row r="395" spans="1:29" s="111" customFormat="1" ht="14.25" customHeight="1" x14ac:dyDescent="0.25">
      <c r="A395" s="104">
        <v>10017879052</v>
      </c>
      <c r="B395" s="105" t="str">
        <f>INDEX(Exported!$1:$1048576,MATCH($A395,Exported!E:E,0),MATCH(B$1,Exported!$1:$1,0))</f>
        <v>کیسه سلفون شفاف بدون لبه | 4*20 ضخیم | بسته 1 کیلویی</v>
      </c>
      <c r="C395" s="106">
        <v>10017879019</v>
      </c>
      <c r="D395" s="107">
        <f>VLOOKUP(C395,PriceRelations!A:D,4,FALSE)</f>
        <v>595000</v>
      </c>
      <c r="E395" s="219">
        <v>1.4166666666666667</v>
      </c>
      <c r="F395" s="109"/>
      <c r="G395" s="183">
        <v>1</v>
      </c>
      <c r="H395" s="111" t="s">
        <v>93</v>
      </c>
      <c r="I395" s="110">
        <f t="shared" si="26"/>
        <v>842916.66666666674</v>
      </c>
      <c r="J395" s="112">
        <v>1</v>
      </c>
      <c r="K395" s="113"/>
      <c r="L395" s="113"/>
      <c r="M395" s="154">
        <v>0.28000000000000003</v>
      </c>
      <c r="N395" s="148" t="str">
        <f>INDEX(Exported!$1:$1048576,MATCH($A395,Exported!E:E,0),MATCH(N$1,Exported!$1:$1,0))</f>
        <v>1088000</v>
      </c>
      <c r="O395" s="114">
        <f t="shared" si="27"/>
        <v>1079000</v>
      </c>
      <c r="P395" s="115">
        <f t="shared" si="28"/>
        <v>0.99172794117647056</v>
      </c>
      <c r="Q395" s="116" t="e">
        <f>INDEX(Exported!$1:$1048576,MATCH($A395,Exported!$D:$D,0),MATCH(Q$1,Exported!$1:$1,0))</f>
        <v>#N/A</v>
      </c>
      <c r="R395" s="117" t="e">
        <f>INDEX(Exported!$1:$1048576,MATCH($A395,Exported!$D:$D,0),MATCH(R$1,Exported!$1:$1,0))</f>
        <v>#N/A</v>
      </c>
      <c r="S395" s="117" t="e">
        <f>INDEX(Exported!$1:$1048576,MATCH($A395,Exported!$D:$D,0),MATCH(S$1,Exported!$1:$1,0))</f>
        <v>#N/A</v>
      </c>
      <c r="T395" s="117" t="e">
        <f>INDEX(Exported!$1:$1048576,MATCH($A395,Exported!$D:$D,0),MATCH(T$1,Exported!$1:$1,0))</f>
        <v>#N/A</v>
      </c>
      <c r="U395" s="117" t="e">
        <f>INDEX(Exported!$1:$1048576,MATCH($A395,Exported!$D:$D,0),MATCH(U$1,Exported!$1:$1,0))</f>
        <v>#N/A</v>
      </c>
      <c r="V395" s="117" t="e">
        <f>INDEX(Exported!$1:$1048576,MATCH($A395,Exported!$D:$D,0),MATCH(V$1,Exported!$1:$1,0))</f>
        <v>#N/A</v>
      </c>
      <c r="W395" s="117" t="e">
        <f>INDEX(Exported!$1:$1048576,MATCH($A395,Exported!$D:$D,0),MATCH(W$1,Exported!$1:$1,0))</f>
        <v>#N/A</v>
      </c>
      <c r="X395" s="118"/>
      <c r="Y395" s="119" t="e">
        <f>INDEX(Exported!$1:$1048576,MATCH($A395,Exported!$D:$D,0),MATCH(Y$1,Exported!$1:$1,0))</f>
        <v>#N/A</v>
      </c>
      <c r="Z395" s="120"/>
      <c r="AA395" s="121"/>
      <c r="AB395" s="121" t="s">
        <v>3383</v>
      </c>
      <c r="AC395" s="117" t="e">
        <f>INDEX(Exported!$1:$1048576,MATCH($A395,Exported!$D:$D,0),MATCH(AC$1,Exported!$1:$1,0))</f>
        <v>#N/A</v>
      </c>
    </row>
    <row r="396" spans="1:29" s="111" customFormat="1" ht="14.25" hidden="1" customHeight="1" x14ac:dyDescent="0.25">
      <c r="A396" s="104">
        <v>10017879790</v>
      </c>
      <c r="B396" s="105" t="str">
        <f>INDEX(Exported!$1:$1048576,MATCH($A396,Exported!E:E,0),MATCH(B$1,Exported!$1:$1,0))</f>
        <v>کیسه سلفون شفاف بدون لبه | 4*20 نازک | بسته 1 کیلویی</v>
      </c>
      <c r="C396" s="106">
        <v>10017879019</v>
      </c>
      <c r="D396" s="107">
        <f>VLOOKUP(C396,PriceRelations!A:D,4,FALSE)</f>
        <v>595000</v>
      </c>
      <c r="E396" s="219">
        <v>1.4166666666666667</v>
      </c>
      <c r="F396" s="109"/>
      <c r="G396" s="183">
        <v>1</v>
      </c>
      <c r="H396" s="111" t="s">
        <v>93</v>
      </c>
      <c r="I396" s="110">
        <f t="shared" si="26"/>
        <v>842916.66666666674</v>
      </c>
      <c r="J396" s="112">
        <v>1</v>
      </c>
      <c r="K396" s="113"/>
      <c r="L396" s="113"/>
      <c r="M396" s="154">
        <v>0.28000000000000003</v>
      </c>
      <c r="N396" s="148" t="str">
        <f>INDEX(Exported!$1:$1048576,MATCH($A396,Exported!E:E,0),MATCH(N$1,Exported!$1:$1,0))</f>
        <v>1088000</v>
      </c>
      <c r="O396" s="114">
        <f t="shared" si="27"/>
        <v>1079000</v>
      </c>
      <c r="P396" s="115">
        <f t="shared" si="28"/>
        <v>0.99172794117647056</v>
      </c>
      <c r="Q396" s="116" t="e">
        <f>INDEX(Exported!$1:$1048576,MATCH($A396,Exported!$D:$D,0),MATCH(Q$1,Exported!$1:$1,0))</f>
        <v>#N/A</v>
      </c>
      <c r="R396" s="117" t="e">
        <f>INDEX(Exported!$1:$1048576,MATCH($A396,Exported!$D:$D,0),MATCH(R$1,Exported!$1:$1,0))</f>
        <v>#N/A</v>
      </c>
      <c r="S396" s="117" t="e">
        <f>INDEX(Exported!$1:$1048576,MATCH($A396,Exported!$D:$D,0),MATCH(S$1,Exported!$1:$1,0))</f>
        <v>#N/A</v>
      </c>
      <c r="T396" s="117" t="e">
        <f>INDEX(Exported!$1:$1048576,MATCH($A396,Exported!$D:$D,0),MATCH(T$1,Exported!$1:$1,0))</f>
        <v>#N/A</v>
      </c>
      <c r="U396" s="117" t="e">
        <f>INDEX(Exported!$1:$1048576,MATCH($A396,Exported!$D:$D,0),MATCH(U$1,Exported!$1:$1,0))</f>
        <v>#N/A</v>
      </c>
      <c r="V396" s="117" t="e">
        <f>INDEX(Exported!$1:$1048576,MATCH($A396,Exported!$D:$D,0),MATCH(V$1,Exported!$1:$1,0))</f>
        <v>#N/A</v>
      </c>
      <c r="W396" s="117" t="e">
        <f>INDEX(Exported!$1:$1048576,MATCH($A396,Exported!$D:$D,0),MATCH(W$1,Exported!$1:$1,0))</f>
        <v>#N/A</v>
      </c>
      <c r="X396" s="118"/>
      <c r="Y396" s="119" t="e">
        <f>INDEX(Exported!$1:$1048576,MATCH($A396,Exported!$D:$D,0),MATCH(Y$1,Exported!$1:$1,0))</f>
        <v>#N/A</v>
      </c>
      <c r="Z396" s="120"/>
      <c r="AA396" s="121"/>
      <c r="AB396" s="121" t="s">
        <v>3383</v>
      </c>
      <c r="AC396" s="117" t="e">
        <f>INDEX(Exported!$1:$1048576,MATCH($A396,Exported!$D:$D,0),MATCH(AC$1,Exported!$1:$1,0))</f>
        <v>#N/A</v>
      </c>
    </row>
    <row r="397" spans="1:29" s="111" customFormat="1" ht="14.25" customHeight="1" x14ac:dyDescent="0.25">
      <c r="A397" s="104">
        <v>10017879053</v>
      </c>
      <c r="B397" s="105" t="str">
        <f>INDEX(Exported!$1:$1048576,MATCH($A397,Exported!E:E,0),MATCH(B$1,Exported!$1:$1,0))</f>
        <v>کیسه سلفون شفاف بدون لبه | 4*25 ضخیم | بسته 1 کیلویی</v>
      </c>
      <c r="C397" s="106">
        <v>10017879019</v>
      </c>
      <c r="D397" s="107">
        <f>VLOOKUP(C397,PriceRelations!A:D,4,FALSE)</f>
        <v>595000</v>
      </c>
      <c r="E397" s="219">
        <v>1.3333333333333333</v>
      </c>
      <c r="F397" s="109"/>
      <c r="G397" s="183">
        <v>1</v>
      </c>
      <c r="H397" s="111" t="s">
        <v>93</v>
      </c>
      <c r="I397" s="110">
        <f t="shared" si="26"/>
        <v>793333.33333333326</v>
      </c>
      <c r="J397" s="112">
        <v>1</v>
      </c>
      <c r="K397" s="113"/>
      <c r="L397" s="113"/>
      <c r="M397" s="154">
        <v>0.28000000000000003</v>
      </c>
      <c r="N397" s="148" t="str">
        <f>INDEX(Exported!$1:$1048576,MATCH($A397,Exported!E:E,0),MATCH(N$1,Exported!$1:$1,0))</f>
        <v>1024000</v>
      </c>
      <c r="O397" s="114">
        <f t="shared" si="27"/>
        <v>1015500</v>
      </c>
      <c r="P397" s="115">
        <f t="shared" si="28"/>
        <v>0.99169921875</v>
      </c>
      <c r="Q397" s="116" t="e">
        <f>INDEX(Exported!$1:$1048576,MATCH($A397,Exported!$D:$D,0),MATCH(Q$1,Exported!$1:$1,0))</f>
        <v>#N/A</v>
      </c>
      <c r="R397" s="117" t="e">
        <f>INDEX(Exported!$1:$1048576,MATCH($A397,Exported!$D:$D,0),MATCH(R$1,Exported!$1:$1,0))</f>
        <v>#N/A</v>
      </c>
      <c r="S397" s="117" t="e">
        <f>INDEX(Exported!$1:$1048576,MATCH($A397,Exported!$D:$D,0),MATCH(S$1,Exported!$1:$1,0))</f>
        <v>#N/A</v>
      </c>
      <c r="T397" s="117" t="e">
        <f>INDEX(Exported!$1:$1048576,MATCH($A397,Exported!$D:$D,0),MATCH(T$1,Exported!$1:$1,0))</f>
        <v>#N/A</v>
      </c>
      <c r="U397" s="117" t="e">
        <f>INDEX(Exported!$1:$1048576,MATCH($A397,Exported!$D:$D,0),MATCH(U$1,Exported!$1:$1,0))</f>
        <v>#N/A</v>
      </c>
      <c r="V397" s="117" t="e">
        <f>INDEX(Exported!$1:$1048576,MATCH($A397,Exported!$D:$D,0),MATCH(V$1,Exported!$1:$1,0))</f>
        <v>#N/A</v>
      </c>
      <c r="W397" s="117" t="e">
        <f>INDEX(Exported!$1:$1048576,MATCH($A397,Exported!$D:$D,0),MATCH(W$1,Exported!$1:$1,0))</f>
        <v>#N/A</v>
      </c>
      <c r="X397" s="118"/>
      <c r="Y397" s="119" t="e">
        <f>INDEX(Exported!$1:$1048576,MATCH($A397,Exported!$D:$D,0),MATCH(Y$1,Exported!$1:$1,0))</f>
        <v>#N/A</v>
      </c>
      <c r="Z397" s="120"/>
      <c r="AA397" s="121"/>
      <c r="AB397" s="121" t="s">
        <v>3383</v>
      </c>
      <c r="AC397" s="117" t="e">
        <f>INDEX(Exported!$1:$1048576,MATCH($A397,Exported!$D:$D,0),MATCH(AC$1,Exported!$1:$1,0))</f>
        <v>#N/A</v>
      </c>
    </row>
    <row r="398" spans="1:29" s="111" customFormat="1" ht="14.25" hidden="1" customHeight="1" x14ac:dyDescent="0.25">
      <c r="A398" s="104">
        <v>10017879810</v>
      </c>
      <c r="B398" s="105" t="str">
        <f>INDEX(Exported!$1:$1048576,MATCH($A398,Exported!E:E,0),MATCH(B$1,Exported!$1:$1,0))</f>
        <v>کیسه سلفون شفاف بدون لبه | 4*25 نازک | بسته 1 کیلویی</v>
      </c>
      <c r="C398" s="106">
        <v>10017879019</v>
      </c>
      <c r="D398" s="107">
        <f>VLOOKUP(C398,PriceRelations!A:D,4,FALSE)</f>
        <v>595000</v>
      </c>
      <c r="E398" s="219">
        <v>1.3333333333333333</v>
      </c>
      <c r="F398" s="109"/>
      <c r="G398" s="183">
        <v>1</v>
      </c>
      <c r="H398" s="111" t="s">
        <v>93</v>
      </c>
      <c r="I398" s="110">
        <f t="shared" si="26"/>
        <v>793333.33333333326</v>
      </c>
      <c r="J398" s="112">
        <v>1</v>
      </c>
      <c r="K398" s="113"/>
      <c r="L398" s="113"/>
      <c r="M398" s="154">
        <v>0.28000000000000003</v>
      </c>
      <c r="N398" s="148" t="str">
        <f>INDEX(Exported!$1:$1048576,MATCH($A398,Exported!E:E,0),MATCH(N$1,Exported!$1:$1,0))</f>
        <v>1024000</v>
      </c>
      <c r="O398" s="114">
        <f t="shared" si="27"/>
        <v>1015500</v>
      </c>
      <c r="P398" s="115">
        <f t="shared" si="28"/>
        <v>0.99169921875</v>
      </c>
      <c r="Q398" s="116" t="e">
        <f>INDEX(Exported!$1:$1048576,MATCH($A398,Exported!$D:$D,0),MATCH(Q$1,Exported!$1:$1,0))</f>
        <v>#N/A</v>
      </c>
      <c r="R398" s="117" t="e">
        <f>INDEX(Exported!$1:$1048576,MATCH($A398,Exported!$D:$D,0),MATCH(R$1,Exported!$1:$1,0))</f>
        <v>#N/A</v>
      </c>
      <c r="S398" s="117" t="e">
        <f>INDEX(Exported!$1:$1048576,MATCH($A398,Exported!$D:$D,0),MATCH(S$1,Exported!$1:$1,0))</f>
        <v>#N/A</v>
      </c>
      <c r="T398" s="117" t="e">
        <f>INDEX(Exported!$1:$1048576,MATCH($A398,Exported!$D:$D,0),MATCH(T$1,Exported!$1:$1,0))</f>
        <v>#N/A</v>
      </c>
      <c r="U398" s="117" t="e">
        <f>INDEX(Exported!$1:$1048576,MATCH($A398,Exported!$D:$D,0),MATCH(U$1,Exported!$1:$1,0))</f>
        <v>#N/A</v>
      </c>
      <c r="V398" s="117" t="e">
        <f>INDEX(Exported!$1:$1048576,MATCH($A398,Exported!$D:$D,0),MATCH(V$1,Exported!$1:$1,0))</f>
        <v>#N/A</v>
      </c>
      <c r="W398" s="117" t="e">
        <f>INDEX(Exported!$1:$1048576,MATCH($A398,Exported!$D:$D,0),MATCH(W$1,Exported!$1:$1,0))</f>
        <v>#N/A</v>
      </c>
      <c r="X398" s="118"/>
      <c r="Y398" s="119" t="e">
        <f>INDEX(Exported!$1:$1048576,MATCH($A398,Exported!$D:$D,0),MATCH(Y$1,Exported!$1:$1,0))</f>
        <v>#N/A</v>
      </c>
      <c r="Z398" s="120"/>
      <c r="AA398" s="121"/>
      <c r="AB398" s="121" t="s">
        <v>3383</v>
      </c>
      <c r="AC398" s="117" t="e">
        <f>INDEX(Exported!$1:$1048576,MATCH($A398,Exported!$D:$D,0),MATCH(AC$1,Exported!$1:$1,0))</f>
        <v>#N/A</v>
      </c>
    </row>
    <row r="399" spans="1:29" s="111" customFormat="1" ht="14.25" customHeight="1" x14ac:dyDescent="0.25">
      <c r="A399" s="104">
        <v>10017879054</v>
      </c>
      <c r="B399" s="105" t="str">
        <f>INDEX(Exported!$1:$1048576,MATCH($A399,Exported!E:E,0),MATCH(B$1,Exported!$1:$1,0))</f>
        <v>کیسه سلفون شفاف بدون لبه | 4*9 ضخیم | بسته 1 کیلویی</v>
      </c>
      <c r="C399" s="106">
        <v>10017879019</v>
      </c>
      <c r="D399" s="107">
        <f>VLOOKUP(C399,PriceRelations!A:D,4,FALSE)</f>
        <v>595000</v>
      </c>
      <c r="E399" s="219">
        <v>1.4166666666666667</v>
      </c>
      <c r="F399" s="109"/>
      <c r="G399" s="183">
        <v>1</v>
      </c>
      <c r="H399" s="111" t="s">
        <v>93</v>
      </c>
      <c r="I399" s="110">
        <f t="shared" si="26"/>
        <v>842916.66666666674</v>
      </c>
      <c r="J399" s="112">
        <v>1</v>
      </c>
      <c r="K399" s="113"/>
      <c r="L399" s="113"/>
      <c r="M399" s="154">
        <v>0.28000000000000003</v>
      </c>
      <c r="N399" s="148" t="str">
        <f>INDEX(Exported!$1:$1048576,MATCH($A399,Exported!E:E,0),MATCH(N$1,Exported!$1:$1,0))</f>
        <v>1088000</v>
      </c>
      <c r="O399" s="114">
        <f t="shared" si="27"/>
        <v>1079000</v>
      </c>
      <c r="P399" s="115">
        <f t="shared" si="28"/>
        <v>0.99172794117647056</v>
      </c>
      <c r="Q399" s="116" t="e">
        <f>INDEX(Exported!$1:$1048576,MATCH($A399,Exported!$D:$D,0),MATCH(Q$1,Exported!$1:$1,0))</f>
        <v>#N/A</v>
      </c>
      <c r="R399" s="117" t="e">
        <f>INDEX(Exported!$1:$1048576,MATCH($A399,Exported!$D:$D,0),MATCH(R$1,Exported!$1:$1,0))</f>
        <v>#N/A</v>
      </c>
      <c r="S399" s="117" t="e">
        <f>INDEX(Exported!$1:$1048576,MATCH($A399,Exported!$D:$D,0),MATCH(S$1,Exported!$1:$1,0))</f>
        <v>#N/A</v>
      </c>
      <c r="T399" s="117" t="e">
        <f>INDEX(Exported!$1:$1048576,MATCH($A399,Exported!$D:$D,0),MATCH(T$1,Exported!$1:$1,0))</f>
        <v>#N/A</v>
      </c>
      <c r="U399" s="117" t="e">
        <f>INDEX(Exported!$1:$1048576,MATCH($A399,Exported!$D:$D,0),MATCH(U$1,Exported!$1:$1,0))</f>
        <v>#N/A</v>
      </c>
      <c r="V399" s="117" t="e">
        <f>INDEX(Exported!$1:$1048576,MATCH($A399,Exported!$D:$D,0),MATCH(V$1,Exported!$1:$1,0))</f>
        <v>#N/A</v>
      </c>
      <c r="W399" s="117" t="e">
        <f>INDEX(Exported!$1:$1048576,MATCH($A399,Exported!$D:$D,0),MATCH(W$1,Exported!$1:$1,0))</f>
        <v>#N/A</v>
      </c>
      <c r="X399" s="118"/>
      <c r="Y399" s="119" t="e">
        <f>INDEX(Exported!$1:$1048576,MATCH($A399,Exported!$D:$D,0),MATCH(Y$1,Exported!$1:$1,0))</f>
        <v>#N/A</v>
      </c>
      <c r="Z399" s="120"/>
      <c r="AA399" s="121"/>
      <c r="AB399" s="121" t="s">
        <v>3383</v>
      </c>
      <c r="AC399" s="117" t="e">
        <f>INDEX(Exported!$1:$1048576,MATCH($A399,Exported!$D:$D,0),MATCH(AC$1,Exported!$1:$1,0))</f>
        <v>#N/A</v>
      </c>
    </row>
    <row r="400" spans="1:29" s="111" customFormat="1" ht="14.25" hidden="1" customHeight="1" x14ac:dyDescent="0.25">
      <c r="A400" s="104">
        <v>10017879830</v>
      </c>
      <c r="B400" s="105" t="str">
        <f>INDEX(Exported!$1:$1048576,MATCH($A400,Exported!E:E,0),MATCH(B$1,Exported!$1:$1,0))</f>
        <v>کیسه سلفون شفاف بدون لبه | 4*9 نازک | بسته 1 کیلویی</v>
      </c>
      <c r="C400" s="106">
        <v>10017879019</v>
      </c>
      <c r="D400" s="107">
        <f>VLOOKUP(C400,PriceRelations!A:D,4,FALSE)</f>
        <v>595000</v>
      </c>
      <c r="E400" s="219">
        <v>1.4166666666666667</v>
      </c>
      <c r="F400" s="109"/>
      <c r="G400" s="183">
        <v>1</v>
      </c>
      <c r="H400" s="111" t="s">
        <v>93</v>
      </c>
      <c r="I400" s="110">
        <f t="shared" si="26"/>
        <v>842916.66666666674</v>
      </c>
      <c r="J400" s="112">
        <v>1</v>
      </c>
      <c r="K400" s="113"/>
      <c r="L400" s="113"/>
      <c r="M400" s="154">
        <v>0.28000000000000003</v>
      </c>
      <c r="N400" s="148" t="str">
        <f>INDEX(Exported!$1:$1048576,MATCH($A400,Exported!E:E,0),MATCH(N$1,Exported!$1:$1,0))</f>
        <v>1088000</v>
      </c>
      <c r="O400" s="114">
        <f t="shared" si="27"/>
        <v>1079000</v>
      </c>
      <c r="P400" s="115">
        <f t="shared" si="28"/>
        <v>0.99172794117647056</v>
      </c>
      <c r="Q400" s="116" t="e">
        <f>INDEX(Exported!$1:$1048576,MATCH($A400,Exported!$D:$D,0),MATCH(Q$1,Exported!$1:$1,0))</f>
        <v>#N/A</v>
      </c>
      <c r="R400" s="117" t="e">
        <f>INDEX(Exported!$1:$1048576,MATCH($A400,Exported!$D:$D,0),MATCH(R$1,Exported!$1:$1,0))</f>
        <v>#N/A</v>
      </c>
      <c r="S400" s="117" t="e">
        <f>INDEX(Exported!$1:$1048576,MATCH($A400,Exported!$D:$D,0),MATCH(S$1,Exported!$1:$1,0))</f>
        <v>#N/A</v>
      </c>
      <c r="T400" s="117" t="e">
        <f>INDEX(Exported!$1:$1048576,MATCH($A400,Exported!$D:$D,0),MATCH(T$1,Exported!$1:$1,0))</f>
        <v>#N/A</v>
      </c>
      <c r="U400" s="117" t="e">
        <f>INDEX(Exported!$1:$1048576,MATCH($A400,Exported!$D:$D,0),MATCH(U$1,Exported!$1:$1,0))</f>
        <v>#N/A</v>
      </c>
      <c r="V400" s="117" t="e">
        <f>INDEX(Exported!$1:$1048576,MATCH($A400,Exported!$D:$D,0),MATCH(V$1,Exported!$1:$1,0))</f>
        <v>#N/A</v>
      </c>
      <c r="W400" s="117" t="e">
        <f>INDEX(Exported!$1:$1048576,MATCH($A400,Exported!$D:$D,0),MATCH(W$1,Exported!$1:$1,0))</f>
        <v>#N/A</v>
      </c>
      <c r="X400" s="118"/>
      <c r="Y400" s="119" t="e">
        <f>INDEX(Exported!$1:$1048576,MATCH($A400,Exported!$D:$D,0),MATCH(Y$1,Exported!$1:$1,0))</f>
        <v>#N/A</v>
      </c>
      <c r="Z400" s="120"/>
      <c r="AA400" s="121"/>
      <c r="AB400" s="121" t="s">
        <v>3383</v>
      </c>
      <c r="AC400" s="117" t="e">
        <f>INDEX(Exported!$1:$1048576,MATCH($A400,Exported!$D:$D,0),MATCH(AC$1,Exported!$1:$1,0))</f>
        <v>#N/A</v>
      </c>
    </row>
    <row r="401" spans="1:29" s="111" customFormat="1" ht="14.25" customHeight="1" x14ac:dyDescent="0.25">
      <c r="A401" s="104">
        <v>10017879001</v>
      </c>
      <c r="B401" s="105" t="str">
        <f>INDEX(Exported!$1:$1048576,MATCH($A401,Exported!E:E,0),MATCH(B$1,Exported!$1:$1,0))</f>
        <v>کیسه سلفون شفاف بدون لبه | 5*10 ضخیم | بسته 1 کیلویی</v>
      </c>
      <c r="C401" s="106">
        <v>10017879019</v>
      </c>
      <c r="D401" s="107">
        <f>VLOOKUP(C401,PriceRelations!A:D,4,FALSE)</f>
        <v>595000</v>
      </c>
      <c r="E401" s="219">
        <v>1.25</v>
      </c>
      <c r="F401" s="109"/>
      <c r="G401" s="183">
        <v>1</v>
      </c>
      <c r="H401" s="111" t="s">
        <v>93</v>
      </c>
      <c r="I401" s="110">
        <f t="shared" si="26"/>
        <v>743750</v>
      </c>
      <c r="J401" s="112">
        <v>1</v>
      </c>
      <c r="K401" s="113"/>
      <c r="L401" s="113"/>
      <c r="M401" s="154">
        <v>0.28000000000000003</v>
      </c>
      <c r="N401" s="148" t="str">
        <f>INDEX(Exported!$1:$1048576,MATCH($A401,Exported!E:E,0),MATCH(N$1,Exported!$1:$1,0))</f>
        <v>960000</v>
      </c>
      <c r="O401" s="114">
        <f t="shared" si="27"/>
        <v>952000</v>
      </c>
      <c r="P401" s="115">
        <f t="shared" si="28"/>
        <v>0.9916666666666667</v>
      </c>
      <c r="Q401" s="116" t="e">
        <f>INDEX(Exported!$1:$1048576,MATCH($A401,Exported!$D:$D,0),MATCH(Q$1,Exported!$1:$1,0))</f>
        <v>#N/A</v>
      </c>
      <c r="R401" s="117" t="e">
        <f>INDEX(Exported!$1:$1048576,MATCH($A401,Exported!$D:$D,0),MATCH(R$1,Exported!$1:$1,0))</f>
        <v>#N/A</v>
      </c>
      <c r="S401" s="117" t="e">
        <f>INDEX(Exported!$1:$1048576,MATCH($A401,Exported!$D:$D,0),MATCH(S$1,Exported!$1:$1,0))</f>
        <v>#N/A</v>
      </c>
      <c r="T401" s="117" t="e">
        <f>INDEX(Exported!$1:$1048576,MATCH($A401,Exported!$D:$D,0),MATCH(T$1,Exported!$1:$1,0))</f>
        <v>#N/A</v>
      </c>
      <c r="U401" s="117" t="e">
        <f>INDEX(Exported!$1:$1048576,MATCH($A401,Exported!$D:$D,0),MATCH(U$1,Exported!$1:$1,0))</f>
        <v>#N/A</v>
      </c>
      <c r="V401" s="117" t="e">
        <f>INDEX(Exported!$1:$1048576,MATCH($A401,Exported!$D:$D,0),MATCH(V$1,Exported!$1:$1,0))</f>
        <v>#N/A</v>
      </c>
      <c r="W401" s="117" t="e">
        <f>INDEX(Exported!$1:$1048576,MATCH($A401,Exported!$D:$D,0),MATCH(W$1,Exported!$1:$1,0))</f>
        <v>#N/A</v>
      </c>
      <c r="X401" s="118"/>
      <c r="Y401" s="119" t="e">
        <f>INDEX(Exported!$1:$1048576,MATCH($A401,Exported!$D:$D,0),MATCH(Y$1,Exported!$1:$1,0))</f>
        <v>#N/A</v>
      </c>
      <c r="Z401" s="120"/>
      <c r="AA401" s="121"/>
      <c r="AB401" s="121" t="s">
        <v>3383</v>
      </c>
      <c r="AC401" s="117" t="e">
        <f>INDEX(Exported!$1:$1048576,MATCH($A401,Exported!$D:$D,0),MATCH(AC$1,Exported!$1:$1,0))</f>
        <v>#N/A</v>
      </c>
    </row>
    <row r="402" spans="1:29" s="111" customFormat="1" ht="14.25" hidden="1" customHeight="1" x14ac:dyDescent="0.25">
      <c r="A402" s="104">
        <v>10017878770</v>
      </c>
      <c r="B402" s="105" t="str">
        <f>INDEX(Exported!$1:$1048576,MATCH($A402,Exported!E:E,0),MATCH(B$1,Exported!$1:$1,0))</f>
        <v>کیسه سلفون شفاف بدون لبه | 5*10 نازک | بسته 1 کیلویی</v>
      </c>
      <c r="C402" s="106">
        <v>10017879019</v>
      </c>
      <c r="D402" s="107">
        <f>VLOOKUP(C402,PriceRelations!A:D,4,FALSE)</f>
        <v>595000</v>
      </c>
      <c r="E402" s="219">
        <v>1.25</v>
      </c>
      <c r="F402" s="109"/>
      <c r="G402" s="183">
        <v>1</v>
      </c>
      <c r="H402" s="111" t="s">
        <v>93</v>
      </c>
      <c r="I402" s="110">
        <f t="shared" si="26"/>
        <v>743750</v>
      </c>
      <c r="J402" s="112">
        <v>1</v>
      </c>
      <c r="K402" s="113"/>
      <c r="L402" s="113"/>
      <c r="M402" s="154">
        <v>0.28000000000000003</v>
      </c>
      <c r="N402" s="148" t="str">
        <f>INDEX(Exported!$1:$1048576,MATCH($A402,Exported!E:E,0),MATCH(N$1,Exported!$1:$1,0))</f>
        <v>960000</v>
      </c>
      <c r="O402" s="114">
        <f t="shared" si="27"/>
        <v>952000</v>
      </c>
      <c r="P402" s="115">
        <f t="shared" si="28"/>
        <v>0.9916666666666667</v>
      </c>
      <c r="Q402" s="116" t="e">
        <f>INDEX(Exported!$1:$1048576,MATCH($A402,Exported!$D:$D,0),MATCH(Q$1,Exported!$1:$1,0))</f>
        <v>#N/A</v>
      </c>
      <c r="R402" s="117" t="e">
        <f>INDEX(Exported!$1:$1048576,MATCH($A402,Exported!$D:$D,0),MATCH(R$1,Exported!$1:$1,0))</f>
        <v>#N/A</v>
      </c>
      <c r="S402" s="117" t="e">
        <f>INDEX(Exported!$1:$1048576,MATCH($A402,Exported!$D:$D,0),MATCH(S$1,Exported!$1:$1,0))</f>
        <v>#N/A</v>
      </c>
      <c r="T402" s="117" t="e">
        <f>INDEX(Exported!$1:$1048576,MATCH($A402,Exported!$D:$D,0),MATCH(T$1,Exported!$1:$1,0))</f>
        <v>#N/A</v>
      </c>
      <c r="U402" s="117" t="e">
        <f>INDEX(Exported!$1:$1048576,MATCH($A402,Exported!$D:$D,0),MATCH(U$1,Exported!$1:$1,0))</f>
        <v>#N/A</v>
      </c>
      <c r="V402" s="117" t="e">
        <f>INDEX(Exported!$1:$1048576,MATCH($A402,Exported!$D:$D,0),MATCH(V$1,Exported!$1:$1,0))</f>
        <v>#N/A</v>
      </c>
      <c r="W402" s="117" t="e">
        <f>INDEX(Exported!$1:$1048576,MATCH($A402,Exported!$D:$D,0),MATCH(W$1,Exported!$1:$1,0))</f>
        <v>#N/A</v>
      </c>
      <c r="X402" s="118"/>
      <c r="Y402" s="119" t="e">
        <f>INDEX(Exported!$1:$1048576,MATCH($A402,Exported!$D:$D,0),MATCH(Y$1,Exported!$1:$1,0))</f>
        <v>#N/A</v>
      </c>
      <c r="Z402" s="120"/>
      <c r="AA402" s="121"/>
      <c r="AB402" s="121" t="s">
        <v>3383</v>
      </c>
      <c r="AC402" s="117" t="e">
        <f>INDEX(Exported!$1:$1048576,MATCH($A402,Exported!$D:$D,0),MATCH(AC$1,Exported!$1:$1,0))</f>
        <v>#N/A</v>
      </c>
    </row>
    <row r="403" spans="1:29" s="111" customFormat="1" ht="14.25" customHeight="1" x14ac:dyDescent="0.25">
      <c r="A403" s="104">
        <v>10017879003</v>
      </c>
      <c r="B403" s="105" t="str">
        <f>INDEX(Exported!$1:$1048576,MATCH($A403,Exported!E:E,0),MATCH(B$1,Exported!$1:$1,0))</f>
        <v>کیسه سلفون شفاف بدون لبه | 5*20 ضخیم | بسته 1 کیلویی</v>
      </c>
      <c r="C403" s="106">
        <v>10017879019</v>
      </c>
      <c r="D403" s="107">
        <f>VLOOKUP(C403,PriceRelations!A:D,4,FALSE)</f>
        <v>595000</v>
      </c>
      <c r="E403" s="219">
        <v>1.25</v>
      </c>
      <c r="F403" s="109"/>
      <c r="G403" s="183">
        <v>1</v>
      </c>
      <c r="H403" s="111" t="s">
        <v>93</v>
      </c>
      <c r="I403" s="110">
        <f t="shared" si="26"/>
        <v>743750</v>
      </c>
      <c r="J403" s="112">
        <v>1</v>
      </c>
      <c r="K403" s="113"/>
      <c r="L403" s="113"/>
      <c r="M403" s="154">
        <v>0.28000000000000003</v>
      </c>
      <c r="N403" s="148" t="str">
        <f>INDEX(Exported!$1:$1048576,MATCH($A403,Exported!E:E,0),MATCH(N$1,Exported!$1:$1,0))</f>
        <v>960000</v>
      </c>
      <c r="O403" s="114">
        <f t="shared" si="27"/>
        <v>952000</v>
      </c>
      <c r="P403" s="115">
        <f t="shared" si="28"/>
        <v>0.9916666666666667</v>
      </c>
      <c r="Q403" s="116" t="e">
        <f>INDEX(Exported!$1:$1048576,MATCH($A403,Exported!$D:$D,0),MATCH(Q$1,Exported!$1:$1,0))</f>
        <v>#N/A</v>
      </c>
      <c r="R403" s="117" t="e">
        <f>INDEX(Exported!$1:$1048576,MATCH($A403,Exported!$D:$D,0),MATCH(R$1,Exported!$1:$1,0))</f>
        <v>#N/A</v>
      </c>
      <c r="S403" s="117" t="e">
        <f>INDEX(Exported!$1:$1048576,MATCH($A403,Exported!$D:$D,0),MATCH(S$1,Exported!$1:$1,0))</f>
        <v>#N/A</v>
      </c>
      <c r="T403" s="117" t="e">
        <f>INDEX(Exported!$1:$1048576,MATCH($A403,Exported!$D:$D,0),MATCH(T$1,Exported!$1:$1,0))</f>
        <v>#N/A</v>
      </c>
      <c r="U403" s="117" t="e">
        <f>INDEX(Exported!$1:$1048576,MATCH($A403,Exported!$D:$D,0),MATCH(U$1,Exported!$1:$1,0))</f>
        <v>#N/A</v>
      </c>
      <c r="V403" s="117" t="e">
        <f>INDEX(Exported!$1:$1048576,MATCH($A403,Exported!$D:$D,0),MATCH(V$1,Exported!$1:$1,0))</f>
        <v>#N/A</v>
      </c>
      <c r="W403" s="117" t="e">
        <f>INDEX(Exported!$1:$1048576,MATCH($A403,Exported!$D:$D,0),MATCH(W$1,Exported!$1:$1,0))</f>
        <v>#N/A</v>
      </c>
      <c r="X403" s="118"/>
      <c r="Y403" s="119" t="e">
        <f>INDEX(Exported!$1:$1048576,MATCH($A403,Exported!$D:$D,0),MATCH(Y$1,Exported!$1:$1,0))</f>
        <v>#N/A</v>
      </c>
      <c r="Z403" s="120"/>
      <c r="AA403" s="121"/>
      <c r="AB403" s="121" t="s">
        <v>3383</v>
      </c>
      <c r="AC403" s="117" t="e">
        <f>INDEX(Exported!$1:$1048576,MATCH($A403,Exported!$D:$D,0),MATCH(AC$1,Exported!$1:$1,0))</f>
        <v>#N/A</v>
      </c>
    </row>
    <row r="404" spans="1:29" s="111" customFormat="1" ht="14.25" hidden="1" customHeight="1" x14ac:dyDescent="0.25">
      <c r="A404" s="104">
        <v>10017878810</v>
      </c>
      <c r="B404" s="105" t="str">
        <f>INDEX(Exported!$1:$1048576,MATCH($A404,Exported!E:E,0),MATCH(B$1,Exported!$1:$1,0))</f>
        <v>کیسه سلفون شفاف بدون لبه | 5*20 نازک | بسته 1 کیلویی</v>
      </c>
      <c r="C404" s="106">
        <v>10017879019</v>
      </c>
      <c r="D404" s="107">
        <f>VLOOKUP(C404,PriceRelations!A:D,4,FALSE)</f>
        <v>595000</v>
      </c>
      <c r="E404" s="219">
        <v>1.25</v>
      </c>
      <c r="F404" s="109"/>
      <c r="G404" s="183">
        <v>1</v>
      </c>
      <c r="H404" s="111" t="s">
        <v>93</v>
      </c>
      <c r="I404" s="110">
        <f t="shared" si="26"/>
        <v>743750</v>
      </c>
      <c r="J404" s="112">
        <v>1</v>
      </c>
      <c r="K404" s="113"/>
      <c r="L404" s="113"/>
      <c r="M404" s="154">
        <v>0.28000000000000003</v>
      </c>
      <c r="N404" s="148" t="str">
        <f>INDEX(Exported!$1:$1048576,MATCH($A404,Exported!E:E,0),MATCH(N$1,Exported!$1:$1,0))</f>
        <v>960000</v>
      </c>
      <c r="O404" s="114">
        <f t="shared" si="27"/>
        <v>952000</v>
      </c>
      <c r="P404" s="115">
        <f t="shared" si="28"/>
        <v>0.9916666666666667</v>
      </c>
      <c r="Q404" s="116" t="e">
        <f>INDEX(Exported!$1:$1048576,MATCH($A404,Exported!$D:$D,0),MATCH(Q$1,Exported!$1:$1,0))</f>
        <v>#N/A</v>
      </c>
      <c r="R404" s="117" t="e">
        <f>INDEX(Exported!$1:$1048576,MATCH($A404,Exported!$D:$D,0),MATCH(R$1,Exported!$1:$1,0))</f>
        <v>#N/A</v>
      </c>
      <c r="S404" s="117" t="e">
        <f>INDEX(Exported!$1:$1048576,MATCH($A404,Exported!$D:$D,0),MATCH(S$1,Exported!$1:$1,0))</f>
        <v>#N/A</v>
      </c>
      <c r="T404" s="117" t="e">
        <f>INDEX(Exported!$1:$1048576,MATCH($A404,Exported!$D:$D,0),MATCH(T$1,Exported!$1:$1,0))</f>
        <v>#N/A</v>
      </c>
      <c r="U404" s="117" t="e">
        <f>INDEX(Exported!$1:$1048576,MATCH($A404,Exported!$D:$D,0),MATCH(U$1,Exported!$1:$1,0))</f>
        <v>#N/A</v>
      </c>
      <c r="V404" s="117" t="e">
        <f>INDEX(Exported!$1:$1048576,MATCH($A404,Exported!$D:$D,0),MATCH(V$1,Exported!$1:$1,0))</f>
        <v>#N/A</v>
      </c>
      <c r="W404" s="117" t="e">
        <f>INDEX(Exported!$1:$1048576,MATCH($A404,Exported!$D:$D,0),MATCH(W$1,Exported!$1:$1,0))</f>
        <v>#N/A</v>
      </c>
      <c r="X404" s="118"/>
      <c r="Y404" s="119" t="e">
        <f>INDEX(Exported!$1:$1048576,MATCH($A404,Exported!$D:$D,0),MATCH(Y$1,Exported!$1:$1,0))</f>
        <v>#N/A</v>
      </c>
      <c r="Z404" s="120"/>
      <c r="AA404" s="121"/>
      <c r="AB404" s="121" t="s">
        <v>3383</v>
      </c>
      <c r="AC404" s="117" t="e">
        <f>INDEX(Exported!$1:$1048576,MATCH($A404,Exported!$D:$D,0),MATCH(AC$1,Exported!$1:$1,0))</f>
        <v>#N/A</v>
      </c>
    </row>
    <row r="405" spans="1:29" s="111" customFormat="1" ht="14.25" customHeight="1" x14ac:dyDescent="0.25">
      <c r="A405" s="104">
        <v>10017879002</v>
      </c>
      <c r="B405" s="105" t="str">
        <f>INDEX(Exported!$1:$1048576,MATCH($A405,Exported!E:E,0),MATCH(B$1,Exported!$1:$1,0))</f>
        <v>کیسه سلفون شفاف بدون لبه | 5*25 ضخیم | بسته 1 کیلویی</v>
      </c>
      <c r="C405" s="106">
        <v>10017879019</v>
      </c>
      <c r="D405" s="107">
        <f>VLOOKUP(C405,PriceRelations!A:D,4,FALSE)</f>
        <v>595000</v>
      </c>
      <c r="E405" s="219">
        <v>1.1666666666666667</v>
      </c>
      <c r="F405" s="109"/>
      <c r="G405" s="183">
        <v>1</v>
      </c>
      <c r="H405" s="111" t="s">
        <v>93</v>
      </c>
      <c r="I405" s="110">
        <f t="shared" si="26"/>
        <v>694166.66666666674</v>
      </c>
      <c r="J405" s="112">
        <v>1</v>
      </c>
      <c r="K405" s="113"/>
      <c r="L405" s="113"/>
      <c r="M405" s="154">
        <v>0.28000000000000003</v>
      </c>
      <c r="N405" s="148" t="str">
        <f>INDEX(Exported!$1:$1048576,MATCH($A405,Exported!E:E,0),MATCH(N$1,Exported!$1:$1,0))</f>
        <v>896000</v>
      </c>
      <c r="O405" s="114">
        <f t="shared" si="27"/>
        <v>889000</v>
      </c>
      <c r="P405" s="115">
        <f t="shared" si="28"/>
        <v>0.9921875</v>
      </c>
      <c r="Q405" s="116" t="e">
        <f>INDEX(Exported!$1:$1048576,MATCH($A405,Exported!$D:$D,0),MATCH(Q$1,Exported!$1:$1,0))</f>
        <v>#N/A</v>
      </c>
      <c r="R405" s="117" t="e">
        <f>INDEX(Exported!$1:$1048576,MATCH($A405,Exported!$D:$D,0),MATCH(R$1,Exported!$1:$1,0))</f>
        <v>#N/A</v>
      </c>
      <c r="S405" s="117" t="e">
        <f>INDEX(Exported!$1:$1048576,MATCH($A405,Exported!$D:$D,0),MATCH(S$1,Exported!$1:$1,0))</f>
        <v>#N/A</v>
      </c>
      <c r="T405" s="117" t="e">
        <f>INDEX(Exported!$1:$1048576,MATCH($A405,Exported!$D:$D,0),MATCH(T$1,Exported!$1:$1,0))</f>
        <v>#N/A</v>
      </c>
      <c r="U405" s="117" t="e">
        <f>INDEX(Exported!$1:$1048576,MATCH($A405,Exported!$D:$D,0),MATCH(U$1,Exported!$1:$1,0))</f>
        <v>#N/A</v>
      </c>
      <c r="V405" s="117" t="e">
        <f>INDEX(Exported!$1:$1048576,MATCH($A405,Exported!$D:$D,0),MATCH(V$1,Exported!$1:$1,0))</f>
        <v>#N/A</v>
      </c>
      <c r="W405" s="117" t="e">
        <f>INDEX(Exported!$1:$1048576,MATCH($A405,Exported!$D:$D,0),MATCH(W$1,Exported!$1:$1,0))</f>
        <v>#N/A</v>
      </c>
      <c r="X405" s="118"/>
      <c r="Y405" s="119" t="e">
        <f>INDEX(Exported!$1:$1048576,MATCH($A405,Exported!$D:$D,0),MATCH(Y$1,Exported!$1:$1,0))</f>
        <v>#N/A</v>
      </c>
      <c r="Z405" s="120"/>
      <c r="AA405" s="121"/>
      <c r="AB405" s="121" t="s">
        <v>3383</v>
      </c>
      <c r="AC405" s="117" t="e">
        <f>INDEX(Exported!$1:$1048576,MATCH($A405,Exported!$D:$D,0),MATCH(AC$1,Exported!$1:$1,0))</f>
        <v>#N/A</v>
      </c>
    </row>
    <row r="406" spans="1:29" s="111" customFormat="1" ht="14.25" hidden="1" customHeight="1" x14ac:dyDescent="0.25">
      <c r="A406" s="104">
        <v>10017878790</v>
      </c>
      <c r="B406" s="105" t="str">
        <f>INDEX(Exported!$1:$1048576,MATCH($A406,Exported!E:E,0),MATCH(B$1,Exported!$1:$1,0))</f>
        <v>کیسه سلفون شفاف بدون لبه | 5*25 نازک | بسته 1 کیلویی</v>
      </c>
      <c r="C406" s="106">
        <v>10017879019</v>
      </c>
      <c r="D406" s="107">
        <f>VLOOKUP(C406,PriceRelations!A:D,4,FALSE)</f>
        <v>595000</v>
      </c>
      <c r="E406" s="219">
        <v>1.1666666666666667</v>
      </c>
      <c r="F406" s="109"/>
      <c r="G406" s="183">
        <v>1</v>
      </c>
      <c r="H406" s="111" t="s">
        <v>93</v>
      </c>
      <c r="I406" s="110">
        <f t="shared" si="26"/>
        <v>694166.66666666674</v>
      </c>
      <c r="J406" s="112">
        <v>1</v>
      </c>
      <c r="K406" s="113"/>
      <c r="L406" s="113"/>
      <c r="M406" s="154">
        <v>0.28000000000000003</v>
      </c>
      <c r="N406" s="148" t="str">
        <f>INDEX(Exported!$1:$1048576,MATCH($A406,Exported!E:E,0),MATCH(N$1,Exported!$1:$1,0))</f>
        <v>896000</v>
      </c>
      <c r="O406" s="114">
        <f t="shared" si="27"/>
        <v>889000</v>
      </c>
      <c r="P406" s="115">
        <f t="shared" si="28"/>
        <v>0.9921875</v>
      </c>
      <c r="Q406" s="116" t="e">
        <f>INDEX(Exported!$1:$1048576,MATCH($A406,Exported!$D:$D,0),MATCH(Q$1,Exported!$1:$1,0))</f>
        <v>#N/A</v>
      </c>
      <c r="R406" s="117" t="e">
        <f>INDEX(Exported!$1:$1048576,MATCH($A406,Exported!$D:$D,0),MATCH(R$1,Exported!$1:$1,0))</f>
        <v>#N/A</v>
      </c>
      <c r="S406" s="117" t="e">
        <f>INDEX(Exported!$1:$1048576,MATCH($A406,Exported!$D:$D,0),MATCH(S$1,Exported!$1:$1,0))</f>
        <v>#N/A</v>
      </c>
      <c r="T406" s="117" t="e">
        <f>INDEX(Exported!$1:$1048576,MATCH($A406,Exported!$D:$D,0),MATCH(T$1,Exported!$1:$1,0))</f>
        <v>#N/A</v>
      </c>
      <c r="U406" s="117" t="e">
        <f>INDEX(Exported!$1:$1048576,MATCH($A406,Exported!$D:$D,0),MATCH(U$1,Exported!$1:$1,0))</f>
        <v>#N/A</v>
      </c>
      <c r="V406" s="117" t="e">
        <f>INDEX(Exported!$1:$1048576,MATCH($A406,Exported!$D:$D,0),MATCH(V$1,Exported!$1:$1,0))</f>
        <v>#N/A</v>
      </c>
      <c r="W406" s="117" t="e">
        <f>INDEX(Exported!$1:$1048576,MATCH($A406,Exported!$D:$D,0),MATCH(W$1,Exported!$1:$1,0))</f>
        <v>#N/A</v>
      </c>
      <c r="X406" s="118"/>
      <c r="Y406" s="119" t="e">
        <f>INDEX(Exported!$1:$1048576,MATCH($A406,Exported!$D:$D,0),MATCH(Y$1,Exported!$1:$1,0))</f>
        <v>#N/A</v>
      </c>
      <c r="Z406" s="120"/>
      <c r="AA406" s="121"/>
      <c r="AB406" s="121" t="s">
        <v>3383</v>
      </c>
      <c r="AC406" s="117" t="e">
        <f>INDEX(Exported!$1:$1048576,MATCH($A406,Exported!$D:$D,0),MATCH(AC$1,Exported!$1:$1,0))</f>
        <v>#N/A</v>
      </c>
    </row>
    <row r="407" spans="1:29" s="111" customFormat="1" ht="14.25" customHeight="1" x14ac:dyDescent="0.25">
      <c r="A407" s="104">
        <v>10017879000</v>
      </c>
      <c r="B407" s="105" t="str">
        <f>INDEX(Exported!$1:$1048576,MATCH($A407,Exported!E:E,0),MATCH(B$1,Exported!$1:$1,0))</f>
        <v>کیسه سلفون شفاف بدون لبه | 5*8 ضخیم | بسته 1 کیلویی</v>
      </c>
      <c r="C407" s="106">
        <v>10017879019</v>
      </c>
      <c r="D407" s="107">
        <f>VLOOKUP(C407,PriceRelations!A:D,4,FALSE)</f>
        <v>595000</v>
      </c>
      <c r="E407" s="219">
        <v>1.25</v>
      </c>
      <c r="F407" s="109"/>
      <c r="G407" s="183">
        <v>1</v>
      </c>
      <c r="H407" s="111" t="s">
        <v>93</v>
      </c>
      <c r="I407" s="110">
        <f t="shared" si="26"/>
        <v>743750</v>
      </c>
      <c r="J407" s="112">
        <v>1</v>
      </c>
      <c r="K407" s="113"/>
      <c r="L407" s="113"/>
      <c r="M407" s="154">
        <v>0.28000000000000003</v>
      </c>
      <c r="N407" s="148" t="str">
        <f>INDEX(Exported!$1:$1048576,MATCH($A407,Exported!E:E,0),MATCH(N$1,Exported!$1:$1,0))</f>
        <v>960000</v>
      </c>
      <c r="O407" s="114">
        <f t="shared" si="27"/>
        <v>952000</v>
      </c>
      <c r="P407" s="115">
        <f t="shared" si="28"/>
        <v>0.9916666666666667</v>
      </c>
      <c r="Q407" s="116" t="e">
        <f>INDEX(Exported!$1:$1048576,MATCH($A407,Exported!$D:$D,0),MATCH(Q$1,Exported!$1:$1,0))</f>
        <v>#N/A</v>
      </c>
      <c r="R407" s="117" t="e">
        <f>INDEX(Exported!$1:$1048576,MATCH($A407,Exported!$D:$D,0),MATCH(R$1,Exported!$1:$1,0))</f>
        <v>#N/A</v>
      </c>
      <c r="S407" s="117" t="e">
        <f>INDEX(Exported!$1:$1048576,MATCH($A407,Exported!$D:$D,0),MATCH(S$1,Exported!$1:$1,0))</f>
        <v>#N/A</v>
      </c>
      <c r="T407" s="117" t="e">
        <f>INDEX(Exported!$1:$1048576,MATCH($A407,Exported!$D:$D,0),MATCH(T$1,Exported!$1:$1,0))</f>
        <v>#N/A</v>
      </c>
      <c r="U407" s="117" t="e">
        <f>INDEX(Exported!$1:$1048576,MATCH($A407,Exported!$D:$D,0),MATCH(U$1,Exported!$1:$1,0))</f>
        <v>#N/A</v>
      </c>
      <c r="V407" s="117" t="e">
        <f>INDEX(Exported!$1:$1048576,MATCH($A407,Exported!$D:$D,0),MATCH(V$1,Exported!$1:$1,0))</f>
        <v>#N/A</v>
      </c>
      <c r="W407" s="117" t="e">
        <f>INDEX(Exported!$1:$1048576,MATCH($A407,Exported!$D:$D,0),MATCH(W$1,Exported!$1:$1,0))</f>
        <v>#N/A</v>
      </c>
      <c r="X407" s="118"/>
      <c r="Y407" s="119" t="e">
        <f>INDEX(Exported!$1:$1048576,MATCH($A407,Exported!$D:$D,0),MATCH(Y$1,Exported!$1:$1,0))</f>
        <v>#N/A</v>
      </c>
      <c r="Z407" s="120"/>
      <c r="AA407" s="121"/>
      <c r="AB407" s="121" t="s">
        <v>3383</v>
      </c>
      <c r="AC407" s="117" t="e">
        <f>INDEX(Exported!$1:$1048576,MATCH($A407,Exported!$D:$D,0),MATCH(AC$1,Exported!$1:$1,0))</f>
        <v>#N/A</v>
      </c>
    </row>
    <row r="408" spans="1:29" s="111" customFormat="1" ht="14.25" hidden="1" customHeight="1" x14ac:dyDescent="0.25">
      <c r="A408" s="104">
        <v>10017878750</v>
      </c>
      <c r="B408" s="105" t="str">
        <f>INDEX(Exported!$1:$1048576,MATCH($A408,Exported!E:E,0),MATCH(B$1,Exported!$1:$1,0))</f>
        <v>کیسه سلفون شفاف بدون لبه | 5*8 نازک | بسته 1 کیلویی</v>
      </c>
      <c r="C408" s="106">
        <v>10017879019</v>
      </c>
      <c r="D408" s="107">
        <f>VLOOKUP(C408,PriceRelations!A:D,4,FALSE)</f>
        <v>595000</v>
      </c>
      <c r="E408" s="219">
        <v>1.25</v>
      </c>
      <c r="F408" s="109"/>
      <c r="G408" s="183">
        <v>1</v>
      </c>
      <c r="H408" s="111" t="s">
        <v>93</v>
      </c>
      <c r="I408" s="110">
        <f t="shared" si="26"/>
        <v>743750</v>
      </c>
      <c r="J408" s="112">
        <v>1</v>
      </c>
      <c r="K408" s="113"/>
      <c r="L408" s="113"/>
      <c r="M408" s="154">
        <v>0.28000000000000003</v>
      </c>
      <c r="N408" s="148" t="str">
        <f>INDEX(Exported!$1:$1048576,MATCH($A408,Exported!E:E,0),MATCH(N$1,Exported!$1:$1,0))</f>
        <v>960000</v>
      </c>
      <c r="O408" s="114">
        <f t="shared" si="27"/>
        <v>952000</v>
      </c>
      <c r="P408" s="115">
        <f t="shared" si="28"/>
        <v>0.9916666666666667</v>
      </c>
      <c r="Q408" s="116" t="e">
        <f>INDEX(Exported!$1:$1048576,MATCH($A408,Exported!$D:$D,0),MATCH(Q$1,Exported!$1:$1,0))</f>
        <v>#N/A</v>
      </c>
      <c r="R408" s="117" t="e">
        <f>INDEX(Exported!$1:$1048576,MATCH($A408,Exported!$D:$D,0),MATCH(R$1,Exported!$1:$1,0))</f>
        <v>#N/A</v>
      </c>
      <c r="S408" s="117" t="e">
        <f>INDEX(Exported!$1:$1048576,MATCH($A408,Exported!$D:$D,0),MATCH(S$1,Exported!$1:$1,0))</f>
        <v>#N/A</v>
      </c>
      <c r="T408" s="117" t="e">
        <f>INDEX(Exported!$1:$1048576,MATCH($A408,Exported!$D:$D,0),MATCH(T$1,Exported!$1:$1,0))</f>
        <v>#N/A</v>
      </c>
      <c r="U408" s="117" t="e">
        <f>INDEX(Exported!$1:$1048576,MATCH($A408,Exported!$D:$D,0),MATCH(U$1,Exported!$1:$1,0))</f>
        <v>#N/A</v>
      </c>
      <c r="V408" s="117" t="e">
        <f>INDEX(Exported!$1:$1048576,MATCH($A408,Exported!$D:$D,0),MATCH(V$1,Exported!$1:$1,0))</f>
        <v>#N/A</v>
      </c>
      <c r="W408" s="117" t="e">
        <f>INDEX(Exported!$1:$1048576,MATCH($A408,Exported!$D:$D,0),MATCH(W$1,Exported!$1:$1,0))</f>
        <v>#N/A</v>
      </c>
      <c r="X408" s="118"/>
      <c r="Y408" s="119" t="e">
        <f>INDEX(Exported!$1:$1048576,MATCH($A408,Exported!$D:$D,0),MATCH(Y$1,Exported!$1:$1,0))</f>
        <v>#N/A</v>
      </c>
      <c r="Z408" s="120"/>
      <c r="AA408" s="121"/>
      <c r="AB408" s="121" t="s">
        <v>3383</v>
      </c>
      <c r="AC408" s="117" t="e">
        <f>INDEX(Exported!$1:$1048576,MATCH($A408,Exported!$D:$D,0),MATCH(AC$1,Exported!$1:$1,0))</f>
        <v>#N/A</v>
      </c>
    </row>
    <row r="409" spans="1:29" s="111" customFormat="1" ht="14.25" customHeight="1" x14ac:dyDescent="0.25">
      <c r="A409" s="104">
        <v>10017879005</v>
      </c>
      <c r="B409" s="105" t="str">
        <f>INDEX(Exported!$1:$1048576,MATCH($A409,Exported!E:E,0),MATCH(B$1,Exported!$1:$1,0))</f>
        <v>کیسه سلفون شفاف بدون لبه | 6*10 ضخیم | بسته 1 کیلویی</v>
      </c>
      <c r="C409" s="106">
        <v>10017879019</v>
      </c>
      <c r="D409" s="107">
        <f>VLOOKUP(C409,PriceRelations!A:D,4,FALSE)</f>
        <v>595000</v>
      </c>
      <c r="E409" s="219">
        <v>1.1166666666666667</v>
      </c>
      <c r="F409" s="109"/>
      <c r="G409" s="183">
        <v>1</v>
      </c>
      <c r="H409" s="111" t="s">
        <v>93</v>
      </c>
      <c r="I409" s="110">
        <f t="shared" ref="I409:I513" si="29">D409*E409</f>
        <v>664416.66666666663</v>
      </c>
      <c r="J409" s="112">
        <v>1</v>
      </c>
      <c r="K409" s="113"/>
      <c r="L409" s="113"/>
      <c r="M409" s="154">
        <v>0.28000000000000003</v>
      </c>
      <c r="N409" s="148" t="str">
        <f>INDEX(Exported!$1:$1048576,MATCH($A409,Exported!E:E,0),MATCH(N$1,Exported!$1:$1,0))</f>
        <v>858000</v>
      </c>
      <c r="O409" s="114">
        <f t="shared" si="27"/>
        <v>850500</v>
      </c>
      <c r="P409" s="115">
        <f t="shared" ref="P409:P514" si="30">O409/N409</f>
        <v>0.99125874125874125</v>
      </c>
      <c r="Q409" s="116" t="e">
        <f>INDEX(Exported!$1:$1048576,MATCH($A409,Exported!$D:$D,0),MATCH(Q$1,Exported!$1:$1,0))</f>
        <v>#N/A</v>
      </c>
      <c r="R409" s="117" t="e">
        <f>INDEX(Exported!$1:$1048576,MATCH($A409,Exported!$D:$D,0),MATCH(R$1,Exported!$1:$1,0))</f>
        <v>#N/A</v>
      </c>
      <c r="S409" s="117" t="e">
        <f>INDEX(Exported!$1:$1048576,MATCH($A409,Exported!$D:$D,0),MATCH(S$1,Exported!$1:$1,0))</f>
        <v>#N/A</v>
      </c>
      <c r="T409" s="117" t="e">
        <f>INDEX(Exported!$1:$1048576,MATCH($A409,Exported!$D:$D,0),MATCH(T$1,Exported!$1:$1,0))</f>
        <v>#N/A</v>
      </c>
      <c r="U409" s="117" t="e">
        <f>INDEX(Exported!$1:$1048576,MATCH($A409,Exported!$D:$D,0),MATCH(U$1,Exported!$1:$1,0))</f>
        <v>#N/A</v>
      </c>
      <c r="V409" s="117" t="e">
        <f>INDEX(Exported!$1:$1048576,MATCH($A409,Exported!$D:$D,0),MATCH(V$1,Exported!$1:$1,0))</f>
        <v>#N/A</v>
      </c>
      <c r="W409" s="117" t="e">
        <f>INDEX(Exported!$1:$1048576,MATCH($A409,Exported!$D:$D,0),MATCH(W$1,Exported!$1:$1,0))</f>
        <v>#N/A</v>
      </c>
      <c r="X409" s="118"/>
      <c r="Y409" s="119" t="e">
        <f>INDEX(Exported!$1:$1048576,MATCH($A409,Exported!$D:$D,0),MATCH(Y$1,Exported!$1:$1,0))</f>
        <v>#N/A</v>
      </c>
      <c r="Z409" s="120"/>
      <c r="AA409" s="121"/>
      <c r="AB409" s="121" t="s">
        <v>3383</v>
      </c>
      <c r="AC409" s="117" t="e">
        <f>INDEX(Exported!$1:$1048576,MATCH($A409,Exported!$D:$D,0),MATCH(AC$1,Exported!$1:$1,0))</f>
        <v>#N/A</v>
      </c>
    </row>
    <row r="410" spans="1:29" s="111" customFormat="1" ht="14.25" hidden="1" customHeight="1" x14ac:dyDescent="0.25">
      <c r="A410" s="104">
        <v>10017878850</v>
      </c>
      <c r="B410" s="105" t="str">
        <f>INDEX(Exported!$1:$1048576,MATCH($A410,Exported!E:E,0),MATCH(B$1,Exported!$1:$1,0))</f>
        <v>کیسه سلفون شفاف بدون لبه | 6*10 نازک | بسته 1 کیلویی</v>
      </c>
      <c r="C410" s="106">
        <v>10017879019</v>
      </c>
      <c r="D410" s="107">
        <f>VLOOKUP(C410,PriceRelations!A:D,4,FALSE)</f>
        <v>595000</v>
      </c>
      <c r="E410" s="219">
        <v>1.1166666666666667</v>
      </c>
      <c r="F410" s="109"/>
      <c r="G410" s="183">
        <v>1</v>
      </c>
      <c r="H410" s="111" t="s">
        <v>93</v>
      </c>
      <c r="I410" s="110">
        <f t="shared" si="29"/>
        <v>664416.66666666663</v>
      </c>
      <c r="J410" s="112">
        <v>1</v>
      </c>
      <c r="K410" s="113"/>
      <c r="L410" s="113"/>
      <c r="M410" s="154">
        <v>0.28000000000000003</v>
      </c>
      <c r="N410" s="148" t="str">
        <f>INDEX(Exported!$1:$1048576,MATCH($A410,Exported!E:E,0),MATCH(N$1,Exported!$1:$1,0))</f>
        <v>858000</v>
      </c>
      <c r="O410" s="114">
        <f t="shared" si="27"/>
        <v>850500</v>
      </c>
      <c r="P410" s="115">
        <f t="shared" si="30"/>
        <v>0.99125874125874125</v>
      </c>
      <c r="Q410" s="116" t="e">
        <f>INDEX(Exported!$1:$1048576,MATCH($A410,Exported!$D:$D,0),MATCH(Q$1,Exported!$1:$1,0))</f>
        <v>#N/A</v>
      </c>
      <c r="R410" s="117" t="e">
        <f>INDEX(Exported!$1:$1048576,MATCH($A410,Exported!$D:$D,0),MATCH(R$1,Exported!$1:$1,0))</f>
        <v>#N/A</v>
      </c>
      <c r="S410" s="117" t="e">
        <f>INDEX(Exported!$1:$1048576,MATCH($A410,Exported!$D:$D,0),MATCH(S$1,Exported!$1:$1,0))</f>
        <v>#N/A</v>
      </c>
      <c r="T410" s="117" t="e">
        <f>INDEX(Exported!$1:$1048576,MATCH($A410,Exported!$D:$D,0),MATCH(T$1,Exported!$1:$1,0))</f>
        <v>#N/A</v>
      </c>
      <c r="U410" s="117" t="e">
        <f>INDEX(Exported!$1:$1048576,MATCH($A410,Exported!$D:$D,0),MATCH(U$1,Exported!$1:$1,0))</f>
        <v>#N/A</v>
      </c>
      <c r="V410" s="117" t="e">
        <f>INDEX(Exported!$1:$1048576,MATCH($A410,Exported!$D:$D,0),MATCH(V$1,Exported!$1:$1,0))</f>
        <v>#N/A</v>
      </c>
      <c r="W410" s="117" t="e">
        <f>INDEX(Exported!$1:$1048576,MATCH($A410,Exported!$D:$D,0),MATCH(W$1,Exported!$1:$1,0))</f>
        <v>#N/A</v>
      </c>
      <c r="X410" s="118"/>
      <c r="Y410" s="119" t="e">
        <f>INDEX(Exported!$1:$1048576,MATCH($A410,Exported!$D:$D,0),MATCH(Y$1,Exported!$1:$1,0))</f>
        <v>#N/A</v>
      </c>
      <c r="Z410" s="120"/>
      <c r="AA410" s="121"/>
      <c r="AB410" s="121" t="s">
        <v>3383</v>
      </c>
      <c r="AC410" s="117" t="e">
        <f>INDEX(Exported!$1:$1048576,MATCH($A410,Exported!$D:$D,0),MATCH(AC$1,Exported!$1:$1,0))</f>
        <v>#N/A</v>
      </c>
    </row>
    <row r="411" spans="1:29" s="111" customFormat="1" ht="14.25" customHeight="1" x14ac:dyDescent="0.25">
      <c r="A411" s="104">
        <v>10017879006</v>
      </c>
      <c r="B411" s="105" t="str">
        <f>INDEX(Exported!$1:$1048576,MATCH($A411,Exported!E:E,0),MATCH(B$1,Exported!$1:$1,0))</f>
        <v>کیسه سلفون شفاف بدون لبه | 6*14 ضخیم | بسته 1 کیلویی</v>
      </c>
      <c r="C411" s="106">
        <v>10017879019</v>
      </c>
      <c r="D411" s="107">
        <f>VLOOKUP(C411,PriceRelations!A:D,4,FALSE)</f>
        <v>595000</v>
      </c>
      <c r="E411" s="219">
        <v>1.1166666666666667</v>
      </c>
      <c r="F411" s="109"/>
      <c r="G411" s="183">
        <v>1</v>
      </c>
      <c r="H411" s="111" t="s">
        <v>93</v>
      </c>
      <c r="I411" s="110">
        <f t="shared" si="29"/>
        <v>664416.66666666663</v>
      </c>
      <c r="J411" s="112">
        <v>1</v>
      </c>
      <c r="K411" s="113"/>
      <c r="L411" s="113"/>
      <c r="M411" s="154">
        <v>0.28000000000000003</v>
      </c>
      <c r="N411" s="148" t="str">
        <f>INDEX(Exported!$1:$1048576,MATCH($A411,Exported!E:E,0),MATCH(N$1,Exported!$1:$1,0))</f>
        <v>858000</v>
      </c>
      <c r="O411" s="114">
        <f t="shared" si="27"/>
        <v>850500</v>
      </c>
      <c r="P411" s="115">
        <f t="shared" si="30"/>
        <v>0.99125874125874125</v>
      </c>
      <c r="Q411" s="116" t="e">
        <f>INDEX(Exported!$1:$1048576,MATCH($A411,Exported!$D:$D,0),MATCH(Q$1,Exported!$1:$1,0))</f>
        <v>#N/A</v>
      </c>
      <c r="R411" s="117" t="e">
        <f>INDEX(Exported!$1:$1048576,MATCH($A411,Exported!$D:$D,0),MATCH(R$1,Exported!$1:$1,0))</f>
        <v>#N/A</v>
      </c>
      <c r="S411" s="117" t="e">
        <f>INDEX(Exported!$1:$1048576,MATCH($A411,Exported!$D:$D,0),MATCH(S$1,Exported!$1:$1,0))</f>
        <v>#N/A</v>
      </c>
      <c r="T411" s="117" t="e">
        <f>INDEX(Exported!$1:$1048576,MATCH($A411,Exported!$D:$D,0),MATCH(T$1,Exported!$1:$1,0))</f>
        <v>#N/A</v>
      </c>
      <c r="U411" s="117" t="e">
        <f>INDEX(Exported!$1:$1048576,MATCH($A411,Exported!$D:$D,0),MATCH(U$1,Exported!$1:$1,0))</f>
        <v>#N/A</v>
      </c>
      <c r="V411" s="117" t="e">
        <f>INDEX(Exported!$1:$1048576,MATCH($A411,Exported!$D:$D,0),MATCH(V$1,Exported!$1:$1,0))</f>
        <v>#N/A</v>
      </c>
      <c r="W411" s="117" t="e">
        <f>INDEX(Exported!$1:$1048576,MATCH($A411,Exported!$D:$D,0),MATCH(W$1,Exported!$1:$1,0))</f>
        <v>#N/A</v>
      </c>
      <c r="X411" s="118"/>
      <c r="Y411" s="119" t="e">
        <f>INDEX(Exported!$1:$1048576,MATCH($A411,Exported!$D:$D,0),MATCH(Y$1,Exported!$1:$1,0))</f>
        <v>#N/A</v>
      </c>
      <c r="Z411" s="120"/>
      <c r="AA411" s="121"/>
      <c r="AB411" s="121" t="s">
        <v>3383</v>
      </c>
      <c r="AC411" s="117" t="e">
        <f>INDEX(Exported!$1:$1048576,MATCH($A411,Exported!$D:$D,0),MATCH(AC$1,Exported!$1:$1,0))</f>
        <v>#N/A</v>
      </c>
    </row>
    <row r="412" spans="1:29" s="111" customFormat="1" ht="14.25" hidden="1" customHeight="1" x14ac:dyDescent="0.25">
      <c r="A412" s="104">
        <v>10017878870</v>
      </c>
      <c r="B412" s="105" t="str">
        <f>INDEX(Exported!$1:$1048576,MATCH($A412,Exported!E:E,0),MATCH(B$1,Exported!$1:$1,0))</f>
        <v>کیسه سلفون شفاف بدون لبه | 6*14 نازک | بسته 1 کیلویی</v>
      </c>
      <c r="C412" s="106">
        <v>10017879019</v>
      </c>
      <c r="D412" s="107">
        <f>VLOOKUP(C412,PriceRelations!A:D,4,FALSE)</f>
        <v>595000</v>
      </c>
      <c r="E412" s="219">
        <v>1.1166666666666667</v>
      </c>
      <c r="F412" s="109"/>
      <c r="G412" s="183">
        <v>1</v>
      </c>
      <c r="H412" s="111" t="s">
        <v>93</v>
      </c>
      <c r="I412" s="110">
        <f t="shared" si="29"/>
        <v>664416.66666666663</v>
      </c>
      <c r="J412" s="112">
        <v>1</v>
      </c>
      <c r="K412" s="113"/>
      <c r="L412" s="113"/>
      <c r="M412" s="154">
        <v>0.28000000000000003</v>
      </c>
      <c r="N412" s="148" t="str">
        <f>INDEX(Exported!$1:$1048576,MATCH($A412,Exported!E:E,0),MATCH(N$1,Exported!$1:$1,0))</f>
        <v>858000</v>
      </c>
      <c r="O412" s="114">
        <f t="shared" si="27"/>
        <v>850500</v>
      </c>
      <c r="P412" s="115">
        <f t="shared" si="30"/>
        <v>0.99125874125874125</v>
      </c>
      <c r="Q412" s="116" t="e">
        <f>INDEX(Exported!$1:$1048576,MATCH($A412,Exported!$D:$D,0),MATCH(Q$1,Exported!$1:$1,0))</f>
        <v>#N/A</v>
      </c>
      <c r="R412" s="117" t="e">
        <f>INDEX(Exported!$1:$1048576,MATCH($A412,Exported!$D:$D,0),MATCH(R$1,Exported!$1:$1,0))</f>
        <v>#N/A</v>
      </c>
      <c r="S412" s="117" t="e">
        <f>INDEX(Exported!$1:$1048576,MATCH($A412,Exported!$D:$D,0),MATCH(S$1,Exported!$1:$1,0))</f>
        <v>#N/A</v>
      </c>
      <c r="T412" s="117" t="e">
        <f>INDEX(Exported!$1:$1048576,MATCH($A412,Exported!$D:$D,0),MATCH(T$1,Exported!$1:$1,0))</f>
        <v>#N/A</v>
      </c>
      <c r="U412" s="117" t="e">
        <f>INDEX(Exported!$1:$1048576,MATCH($A412,Exported!$D:$D,0),MATCH(U$1,Exported!$1:$1,0))</f>
        <v>#N/A</v>
      </c>
      <c r="V412" s="117" t="e">
        <f>INDEX(Exported!$1:$1048576,MATCH($A412,Exported!$D:$D,0),MATCH(V$1,Exported!$1:$1,0))</f>
        <v>#N/A</v>
      </c>
      <c r="W412" s="117" t="e">
        <f>INDEX(Exported!$1:$1048576,MATCH($A412,Exported!$D:$D,0),MATCH(W$1,Exported!$1:$1,0))</f>
        <v>#N/A</v>
      </c>
      <c r="X412" s="118"/>
      <c r="Y412" s="119" t="e">
        <f>INDEX(Exported!$1:$1048576,MATCH($A412,Exported!$D:$D,0),MATCH(Y$1,Exported!$1:$1,0))</f>
        <v>#N/A</v>
      </c>
      <c r="Z412" s="120"/>
      <c r="AA412" s="121"/>
      <c r="AB412" s="121" t="s">
        <v>3383</v>
      </c>
      <c r="AC412" s="117" t="e">
        <f>INDEX(Exported!$1:$1048576,MATCH($A412,Exported!$D:$D,0),MATCH(AC$1,Exported!$1:$1,0))</f>
        <v>#N/A</v>
      </c>
    </row>
    <row r="413" spans="1:29" s="111" customFormat="1" ht="14.25" customHeight="1" x14ac:dyDescent="0.25">
      <c r="A413" s="104">
        <v>10017879008</v>
      </c>
      <c r="B413" s="105" t="str">
        <f>INDEX(Exported!$1:$1048576,MATCH($A413,Exported!E:E,0),MATCH(B$1,Exported!$1:$1,0))</f>
        <v>کیسه سلفون شفاف بدون لبه | 6*18 ضخیم | بسته 1 کیلویی</v>
      </c>
      <c r="C413" s="106">
        <v>10017879019</v>
      </c>
      <c r="D413" s="107">
        <f>VLOOKUP(C413,PriceRelations!A:D,4,FALSE)</f>
        <v>595000</v>
      </c>
      <c r="E413" s="219">
        <v>1.1166666666666667</v>
      </c>
      <c r="F413" s="109"/>
      <c r="G413" s="183">
        <v>1</v>
      </c>
      <c r="H413" s="111" t="s">
        <v>93</v>
      </c>
      <c r="I413" s="110">
        <f t="shared" si="29"/>
        <v>664416.66666666663</v>
      </c>
      <c r="J413" s="112">
        <v>1</v>
      </c>
      <c r="K413" s="113"/>
      <c r="L413" s="113"/>
      <c r="M413" s="154">
        <v>0.28000000000000003</v>
      </c>
      <c r="N413" s="148" t="str">
        <f>INDEX(Exported!$1:$1048576,MATCH($A413,Exported!E:E,0),MATCH(N$1,Exported!$1:$1,0))</f>
        <v>858000</v>
      </c>
      <c r="O413" s="114">
        <f t="shared" si="27"/>
        <v>850500</v>
      </c>
      <c r="P413" s="115">
        <f t="shared" si="30"/>
        <v>0.99125874125874125</v>
      </c>
      <c r="Q413" s="116" t="e">
        <f>INDEX(Exported!$1:$1048576,MATCH($A413,Exported!$D:$D,0),MATCH(Q$1,Exported!$1:$1,0))</f>
        <v>#N/A</v>
      </c>
      <c r="R413" s="117" t="e">
        <f>INDEX(Exported!$1:$1048576,MATCH($A413,Exported!$D:$D,0),MATCH(R$1,Exported!$1:$1,0))</f>
        <v>#N/A</v>
      </c>
      <c r="S413" s="117" t="e">
        <f>INDEX(Exported!$1:$1048576,MATCH($A413,Exported!$D:$D,0),MATCH(S$1,Exported!$1:$1,0))</f>
        <v>#N/A</v>
      </c>
      <c r="T413" s="117" t="e">
        <f>INDEX(Exported!$1:$1048576,MATCH($A413,Exported!$D:$D,0),MATCH(T$1,Exported!$1:$1,0))</f>
        <v>#N/A</v>
      </c>
      <c r="U413" s="117" t="e">
        <f>INDEX(Exported!$1:$1048576,MATCH($A413,Exported!$D:$D,0),MATCH(U$1,Exported!$1:$1,0))</f>
        <v>#N/A</v>
      </c>
      <c r="V413" s="117" t="e">
        <f>INDEX(Exported!$1:$1048576,MATCH($A413,Exported!$D:$D,0),MATCH(V$1,Exported!$1:$1,0))</f>
        <v>#N/A</v>
      </c>
      <c r="W413" s="117" t="e">
        <f>INDEX(Exported!$1:$1048576,MATCH($A413,Exported!$D:$D,0),MATCH(W$1,Exported!$1:$1,0))</f>
        <v>#N/A</v>
      </c>
      <c r="X413" s="118"/>
      <c r="Y413" s="119" t="e">
        <f>INDEX(Exported!$1:$1048576,MATCH($A413,Exported!$D:$D,0),MATCH(Y$1,Exported!$1:$1,0))</f>
        <v>#N/A</v>
      </c>
      <c r="Z413" s="120"/>
      <c r="AA413" s="121"/>
      <c r="AB413" s="121" t="s">
        <v>3383</v>
      </c>
      <c r="AC413" s="117" t="e">
        <f>INDEX(Exported!$1:$1048576,MATCH($A413,Exported!$D:$D,0),MATCH(AC$1,Exported!$1:$1,0))</f>
        <v>#N/A</v>
      </c>
    </row>
    <row r="414" spans="1:29" s="111" customFormat="1" ht="14.25" hidden="1" customHeight="1" x14ac:dyDescent="0.25">
      <c r="A414" s="104">
        <v>10017878910</v>
      </c>
      <c r="B414" s="105" t="str">
        <f>INDEX(Exported!$1:$1048576,MATCH($A414,Exported!E:E,0),MATCH(B$1,Exported!$1:$1,0))</f>
        <v>کیسه سلفون شفاف بدون لبه | 6*18 نازک | بسته 1 کیلویی</v>
      </c>
      <c r="C414" s="106">
        <v>10017879019</v>
      </c>
      <c r="D414" s="107">
        <f>VLOOKUP(C414,PriceRelations!A:D,4,FALSE)</f>
        <v>595000</v>
      </c>
      <c r="E414" s="219">
        <v>1.1166666666666667</v>
      </c>
      <c r="F414" s="109"/>
      <c r="G414" s="183">
        <v>1</v>
      </c>
      <c r="H414" s="111" t="s">
        <v>93</v>
      </c>
      <c r="I414" s="110">
        <f t="shared" si="29"/>
        <v>664416.66666666663</v>
      </c>
      <c r="J414" s="112">
        <v>1</v>
      </c>
      <c r="K414" s="113"/>
      <c r="L414" s="113"/>
      <c r="M414" s="154">
        <v>0.28000000000000003</v>
      </c>
      <c r="N414" s="148" t="str">
        <f>INDEX(Exported!$1:$1048576,MATCH($A414,Exported!E:E,0),MATCH(N$1,Exported!$1:$1,0))</f>
        <v>858000</v>
      </c>
      <c r="O414" s="114">
        <f t="shared" si="27"/>
        <v>850500</v>
      </c>
      <c r="P414" s="115">
        <f t="shared" si="30"/>
        <v>0.99125874125874125</v>
      </c>
      <c r="Q414" s="116" t="e">
        <f>INDEX(Exported!$1:$1048576,MATCH($A414,Exported!$D:$D,0),MATCH(Q$1,Exported!$1:$1,0))</f>
        <v>#N/A</v>
      </c>
      <c r="R414" s="117" t="e">
        <f>INDEX(Exported!$1:$1048576,MATCH($A414,Exported!$D:$D,0),MATCH(R$1,Exported!$1:$1,0))</f>
        <v>#N/A</v>
      </c>
      <c r="S414" s="117" t="e">
        <f>INDEX(Exported!$1:$1048576,MATCH($A414,Exported!$D:$D,0),MATCH(S$1,Exported!$1:$1,0))</f>
        <v>#N/A</v>
      </c>
      <c r="T414" s="117" t="e">
        <f>INDEX(Exported!$1:$1048576,MATCH($A414,Exported!$D:$D,0),MATCH(T$1,Exported!$1:$1,0))</f>
        <v>#N/A</v>
      </c>
      <c r="U414" s="117" t="e">
        <f>INDEX(Exported!$1:$1048576,MATCH($A414,Exported!$D:$D,0),MATCH(U$1,Exported!$1:$1,0))</f>
        <v>#N/A</v>
      </c>
      <c r="V414" s="117" t="e">
        <f>INDEX(Exported!$1:$1048576,MATCH($A414,Exported!$D:$D,0),MATCH(V$1,Exported!$1:$1,0))</f>
        <v>#N/A</v>
      </c>
      <c r="W414" s="117" t="e">
        <f>INDEX(Exported!$1:$1048576,MATCH($A414,Exported!$D:$D,0),MATCH(W$1,Exported!$1:$1,0))</f>
        <v>#N/A</v>
      </c>
      <c r="X414" s="118"/>
      <c r="Y414" s="119" t="e">
        <f>INDEX(Exported!$1:$1048576,MATCH($A414,Exported!$D:$D,0),MATCH(Y$1,Exported!$1:$1,0))</f>
        <v>#N/A</v>
      </c>
      <c r="Z414" s="120"/>
      <c r="AA414" s="121"/>
      <c r="AB414" s="121" t="s">
        <v>3383</v>
      </c>
      <c r="AC414" s="117" t="e">
        <f>INDEX(Exported!$1:$1048576,MATCH($A414,Exported!$D:$D,0),MATCH(AC$1,Exported!$1:$1,0))</f>
        <v>#N/A</v>
      </c>
    </row>
    <row r="415" spans="1:29" s="111" customFormat="1" ht="14.25" customHeight="1" x14ac:dyDescent="0.25">
      <c r="A415" s="104">
        <v>10017879007</v>
      </c>
      <c r="B415" s="105" t="str">
        <f>INDEX(Exported!$1:$1048576,MATCH($A415,Exported!E:E,0),MATCH(B$1,Exported!$1:$1,0))</f>
        <v>کیسه سلفون شفاف بدون لبه | 6*25 ضخیم | بسته 1 کیلویی</v>
      </c>
      <c r="C415" s="106">
        <v>10017879019</v>
      </c>
      <c r="D415" s="107">
        <f>VLOOKUP(C415,PriceRelations!A:D,4,FALSE)</f>
        <v>595000</v>
      </c>
      <c r="E415" s="219">
        <v>1.0833333333333333</v>
      </c>
      <c r="F415" s="109"/>
      <c r="G415" s="183">
        <v>1</v>
      </c>
      <c r="H415" s="111" t="s">
        <v>93</v>
      </c>
      <c r="I415" s="110">
        <f t="shared" si="29"/>
        <v>644583.33333333326</v>
      </c>
      <c r="J415" s="112">
        <v>1</v>
      </c>
      <c r="K415" s="113"/>
      <c r="L415" s="113"/>
      <c r="M415" s="154">
        <v>0.28000000000000003</v>
      </c>
      <c r="N415" s="148" t="str">
        <f>INDEX(Exported!$1:$1048576,MATCH($A415,Exported!E:E,0),MATCH(N$1,Exported!$1:$1,0))</f>
        <v>832000</v>
      </c>
      <c r="O415" s="114">
        <f t="shared" si="27"/>
        <v>825500</v>
      </c>
      <c r="P415" s="115">
        <f t="shared" si="30"/>
        <v>0.9921875</v>
      </c>
      <c r="Q415" s="116" t="e">
        <f>INDEX(Exported!$1:$1048576,MATCH($A415,Exported!$D:$D,0),MATCH(Q$1,Exported!$1:$1,0))</f>
        <v>#N/A</v>
      </c>
      <c r="R415" s="117" t="e">
        <f>INDEX(Exported!$1:$1048576,MATCH($A415,Exported!$D:$D,0),MATCH(R$1,Exported!$1:$1,0))</f>
        <v>#N/A</v>
      </c>
      <c r="S415" s="117" t="e">
        <f>INDEX(Exported!$1:$1048576,MATCH($A415,Exported!$D:$D,0),MATCH(S$1,Exported!$1:$1,0))</f>
        <v>#N/A</v>
      </c>
      <c r="T415" s="117" t="e">
        <f>INDEX(Exported!$1:$1048576,MATCH($A415,Exported!$D:$D,0),MATCH(T$1,Exported!$1:$1,0))</f>
        <v>#N/A</v>
      </c>
      <c r="U415" s="117" t="e">
        <f>INDEX(Exported!$1:$1048576,MATCH($A415,Exported!$D:$D,0),MATCH(U$1,Exported!$1:$1,0))</f>
        <v>#N/A</v>
      </c>
      <c r="V415" s="117" t="e">
        <f>INDEX(Exported!$1:$1048576,MATCH($A415,Exported!$D:$D,0),MATCH(V$1,Exported!$1:$1,0))</f>
        <v>#N/A</v>
      </c>
      <c r="W415" s="117" t="e">
        <f>INDEX(Exported!$1:$1048576,MATCH($A415,Exported!$D:$D,0),MATCH(W$1,Exported!$1:$1,0))</f>
        <v>#N/A</v>
      </c>
      <c r="X415" s="118"/>
      <c r="Y415" s="119" t="e">
        <f>INDEX(Exported!$1:$1048576,MATCH($A415,Exported!$D:$D,0),MATCH(Y$1,Exported!$1:$1,0))</f>
        <v>#N/A</v>
      </c>
      <c r="Z415" s="120"/>
      <c r="AA415" s="121"/>
      <c r="AB415" s="121" t="s">
        <v>3383</v>
      </c>
      <c r="AC415" s="117" t="e">
        <f>INDEX(Exported!$1:$1048576,MATCH($A415,Exported!$D:$D,0),MATCH(AC$1,Exported!$1:$1,0))</f>
        <v>#N/A</v>
      </c>
    </row>
    <row r="416" spans="1:29" s="111" customFormat="1" ht="14.25" hidden="1" customHeight="1" x14ac:dyDescent="0.25">
      <c r="A416" s="104">
        <v>10017878890</v>
      </c>
      <c r="B416" s="105" t="str">
        <f>INDEX(Exported!$1:$1048576,MATCH($A416,Exported!E:E,0),MATCH(B$1,Exported!$1:$1,0))</f>
        <v>کیسه سلفون شفاف بدون لبه | 6*25 نازک | بسته 1 کیلویی</v>
      </c>
      <c r="C416" s="106">
        <v>10017879019</v>
      </c>
      <c r="D416" s="107">
        <f>VLOOKUP(C416,PriceRelations!A:D,4,FALSE)</f>
        <v>595000</v>
      </c>
      <c r="E416" s="219">
        <v>1.0833333333333333</v>
      </c>
      <c r="F416" s="109"/>
      <c r="G416" s="183">
        <v>1</v>
      </c>
      <c r="H416" s="111" t="s">
        <v>93</v>
      </c>
      <c r="I416" s="110">
        <f t="shared" si="29"/>
        <v>644583.33333333326</v>
      </c>
      <c r="J416" s="112">
        <v>1</v>
      </c>
      <c r="K416" s="113"/>
      <c r="L416" s="113"/>
      <c r="M416" s="154">
        <v>0.28000000000000003</v>
      </c>
      <c r="N416" s="148" t="str">
        <f>INDEX(Exported!$1:$1048576,MATCH($A416,Exported!E:E,0),MATCH(N$1,Exported!$1:$1,0))</f>
        <v>832000</v>
      </c>
      <c r="O416" s="114">
        <f t="shared" si="27"/>
        <v>825500</v>
      </c>
      <c r="P416" s="115">
        <f t="shared" si="30"/>
        <v>0.9921875</v>
      </c>
      <c r="Q416" s="116" t="e">
        <f>INDEX(Exported!$1:$1048576,MATCH($A416,Exported!$D:$D,0),MATCH(Q$1,Exported!$1:$1,0))</f>
        <v>#N/A</v>
      </c>
      <c r="R416" s="117" t="e">
        <f>INDEX(Exported!$1:$1048576,MATCH($A416,Exported!$D:$D,0),MATCH(R$1,Exported!$1:$1,0))</f>
        <v>#N/A</v>
      </c>
      <c r="S416" s="117" t="e">
        <f>INDEX(Exported!$1:$1048576,MATCH($A416,Exported!$D:$D,0),MATCH(S$1,Exported!$1:$1,0))</f>
        <v>#N/A</v>
      </c>
      <c r="T416" s="117" t="e">
        <f>INDEX(Exported!$1:$1048576,MATCH($A416,Exported!$D:$D,0),MATCH(T$1,Exported!$1:$1,0))</f>
        <v>#N/A</v>
      </c>
      <c r="U416" s="117" t="e">
        <f>INDEX(Exported!$1:$1048576,MATCH($A416,Exported!$D:$D,0),MATCH(U$1,Exported!$1:$1,0))</f>
        <v>#N/A</v>
      </c>
      <c r="V416" s="117" t="e">
        <f>INDEX(Exported!$1:$1048576,MATCH($A416,Exported!$D:$D,0),MATCH(V$1,Exported!$1:$1,0))</f>
        <v>#N/A</v>
      </c>
      <c r="W416" s="117" t="e">
        <f>INDEX(Exported!$1:$1048576,MATCH($A416,Exported!$D:$D,0),MATCH(W$1,Exported!$1:$1,0))</f>
        <v>#N/A</v>
      </c>
      <c r="X416" s="118"/>
      <c r="Y416" s="119" t="e">
        <f>INDEX(Exported!$1:$1048576,MATCH($A416,Exported!$D:$D,0),MATCH(Y$1,Exported!$1:$1,0))</f>
        <v>#N/A</v>
      </c>
      <c r="Z416" s="120"/>
      <c r="AA416" s="121"/>
      <c r="AB416" s="121" t="s">
        <v>3383</v>
      </c>
      <c r="AC416" s="117" t="e">
        <f>INDEX(Exported!$1:$1048576,MATCH($A416,Exported!$D:$D,0),MATCH(AC$1,Exported!$1:$1,0))</f>
        <v>#N/A</v>
      </c>
    </row>
    <row r="417" spans="1:29" s="111" customFormat="1" ht="14.25" customHeight="1" x14ac:dyDescent="0.25">
      <c r="A417" s="104">
        <v>10017879004</v>
      </c>
      <c r="B417" s="105" t="str">
        <f>INDEX(Exported!$1:$1048576,MATCH($A417,Exported!E:E,0),MATCH(B$1,Exported!$1:$1,0))</f>
        <v>کیسه سلفون شفاف بدون لبه | 6*8 ضخیم | بسته 1 کیلویی</v>
      </c>
      <c r="C417" s="106">
        <v>10017879019</v>
      </c>
      <c r="D417" s="107">
        <f>VLOOKUP(C417,PriceRelations!A:D,4,FALSE)</f>
        <v>595000</v>
      </c>
      <c r="E417" s="219">
        <v>1.1166666666666667</v>
      </c>
      <c r="F417" s="109"/>
      <c r="G417" s="183">
        <v>1</v>
      </c>
      <c r="H417" s="111" t="s">
        <v>93</v>
      </c>
      <c r="I417" s="110">
        <f t="shared" si="29"/>
        <v>664416.66666666663</v>
      </c>
      <c r="J417" s="112">
        <v>1</v>
      </c>
      <c r="K417" s="113"/>
      <c r="L417" s="113"/>
      <c r="M417" s="154">
        <v>0.28000000000000003</v>
      </c>
      <c r="N417" s="148" t="str">
        <f>INDEX(Exported!$1:$1048576,MATCH($A417,Exported!E:E,0),MATCH(N$1,Exported!$1:$1,0))</f>
        <v>858000</v>
      </c>
      <c r="O417" s="114">
        <f t="shared" si="27"/>
        <v>850500</v>
      </c>
      <c r="P417" s="115">
        <f t="shared" si="30"/>
        <v>0.99125874125874125</v>
      </c>
      <c r="Q417" s="116" t="e">
        <f>INDEX(Exported!$1:$1048576,MATCH($A417,Exported!$D:$D,0),MATCH(Q$1,Exported!$1:$1,0))</f>
        <v>#N/A</v>
      </c>
      <c r="R417" s="117" t="e">
        <f>INDEX(Exported!$1:$1048576,MATCH($A417,Exported!$D:$D,0),MATCH(R$1,Exported!$1:$1,0))</f>
        <v>#N/A</v>
      </c>
      <c r="S417" s="117" t="e">
        <f>INDEX(Exported!$1:$1048576,MATCH($A417,Exported!$D:$D,0),MATCH(S$1,Exported!$1:$1,0))</f>
        <v>#N/A</v>
      </c>
      <c r="T417" s="117" t="e">
        <f>INDEX(Exported!$1:$1048576,MATCH($A417,Exported!$D:$D,0),MATCH(T$1,Exported!$1:$1,0))</f>
        <v>#N/A</v>
      </c>
      <c r="U417" s="117" t="e">
        <f>INDEX(Exported!$1:$1048576,MATCH($A417,Exported!$D:$D,0),MATCH(U$1,Exported!$1:$1,0))</f>
        <v>#N/A</v>
      </c>
      <c r="V417" s="117" t="e">
        <f>INDEX(Exported!$1:$1048576,MATCH($A417,Exported!$D:$D,0),MATCH(V$1,Exported!$1:$1,0))</f>
        <v>#N/A</v>
      </c>
      <c r="W417" s="117" t="e">
        <f>INDEX(Exported!$1:$1048576,MATCH($A417,Exported!$D:$D,0),MATCH(W$1,Exported!$1:$1,0))</f>
        <v>#N/A</v>
      </c>
      <c r="X417" s="118"/>
      <c r="Y417" s="119" t="e">
        <f>INDEX(Exported!$1:$1048576,MATCH($A417,Exported!$D:$D,0),MATCH(Y$1,Exported!$1:$1,0))</f>
        <v>#N/A</v>
      </c>
      <c r="Z417" s="120"/>
      <c r="AA417" s="121"/>
      <c r="AB417" s="121" t="s">
        <v>3383</v>
      </c>
      <c r="AC417" s="117" t="e">
        <f>INDEX(Exported!$1:$1048576,MATCH($A417,Exported!$D:$D,0),MATCH(AC$1,Exported!$1:$1,0))</f>
        <v>#N/A</v>
      </c>
    </row>
    <row r="418" spans="1:29" s="111" customFormat="1" ht="14.25" hidden="1" customHeight="1" x14ac:dyDescent="0.25">
      <c r="A418" s="104">
        <v>10017878830</v>
      </c>
      <c r="B418" s="105" t="str">
        <f>INDEX(Exported!$1:$1048576,MATCH($A418,Exported!E:E,0),MATCH(B$1,Exported!$1:$1,0))</f>
        <v>کیسه سلفون شفاف بدون لبه | 6*8 نازک | بسته 1 کیلویی</v>
      </c>
      <c r="C418" s="106">
        <v>10017879019</v>
      </c>
      <c r="D418" s="107">
        <f>VLOOKUP(C418,PriceRelations!A:D,4,FALSE)</f>
        <v>595000</v>
      </c>
      <c r="E418" s="219">
        <v>1.1166666666666667</v>
      </c>
      <c r="F418" s="109"/>
      <c r="G418" s="183">
        <v>1</v>
      </c>
      <c r="H418" s="111" t="s">
        <v>93</v>
      </c>
      <c r="I418" s="110">
        <f t="shared" si="29"/>
        <v>664416.66666666663</v>
      </c>
      <c r="J418" s="112">
        <v>1</v>
      </c>
      <c r="K418" s="113"/>
      <c r="L418" s="113"/>
      <c r="M418" s="154">
        <v>0.28000000000000003</v>
      </c>
      <c r="N418" s="148" t="str">
        <f>INDEX(Exported!$1:$1048576,MATCH($A418,Exported!E:E,0),MATCH(N$1,Exported!$1:$1,0))</f>
        <v>858000</v>
      </c>
      <c r="O418" s="114">
        <f t="shared" si="27"/>
        <v>850500</v>
      </c>
      <c r="P418" s="115">
        <f t="shared" si="30"/>
        <v>0.99125874125874125</v>
      </c>
      <c r="Q418" s="116" t="e">
        <f>INDEX(Exported!$1:$1048576,MATCH($A418,Exported!$D:$D,0),MATCH(Q$1,Exported!$1:$1,0))</f>
        <v>#N/A</v>
      </c>
      <c r="R418" s="117" t="e">
        <f>INDEX(Exported!$1:$1048576,MATCH($A418,Exported!$D:$D,0),MATCH(R$1,Exported!$1:$1,0))</f>
        <v>#N/A</v>
      </c>
      <c r="S418" s="117" t="e">
        <f>INDEX(Exported!$1:$1048576,MATCH($A418,Exported!$D:$D,0),MATCH(S$1,Exported!$1:$1,0))</f>
        <v>#N/A</v>
      </c>
      <c r="T418" s="117" t="e">
        <f>INDEX(Exported!$1:$1048576,MATCH($A418,Exported!$D:$D,0),MATCH(T$1,Exported!$1:$1,0))</f>
        <v>#N/A</v>
      </c>
      <c r="U418" s="117" t="e">
        <f>INDEX(Exported!$1:$1048576,MATCH($A418,Exported!$D:$D,0),MATCH(U$1,Exported!$1:$1,0))</f>
        <v>#N/A</v>
      </c>
      <c r="V418" s="117" t="e">
        <f>INDEX(Exported!$1:$1048576,MATCH($A418,Exported!$D:$D,0),MATCH(V$1,Exported!$1:$1,0))</f>
        <v>#N/A</v>
      </c>
      <c r="W418" s="117" t="e">
        <f>INDEX(Exported!$1:$1048576,MATCH($A418,Exported!$D:$D,0),MATCH(W$1,Exported!$1:$1,0))</f>
        <v>#N/A</v>
      </c>
      <c r="X418" s="118"/>
      <c r="Y418" s="119" t="e">
        <f>INDEX(Exported!$1:$1048576,MATCH($A418,Exported!$D:$D,0),MATCH(Y$1,Exported!$1:$1,0))</f>
        <v>#N/A</v>
      </c>
      <c r="Z418" s="120"/>
      <c r="AA418" s="121"/>
      <c r="AB418" s="121" t="s">
        <v>3383</v>
      </c>
      <c r="AC418" s="117" t="e">
        <f>INDEX(Exported!$1:$1048576,MATCH($A418,Exported!$D:$D,0),MATCH(AC$1,Exported!$1:$1,0))</f>
        <v>#N/A</v>
      </c>
    </row>
    <row r="419" spans="1:29" s="111" customFormat="1" ht="14.25" customHeight="1" x14ac:dyDescent="0.25">
      <c r="A419" s="104">
        <v>10017879009</v>
      </c>
      <c r="B419" s="105" t="str">
        <f>INDEX(Exported!$1:$1048576,MATCH($A419,Exported!E:E,0),MATCH(B$1,Exported!$1:$1,0))</f>
        <v>کیسه سلفون شفاف بدون لبه | 7*10 ضخیم | بسته 1 کیلویی</v>
      </c>
      <c r="C419" s="106">
        <v>10017879019</v>
      </c>
      <c r="D419" s="107">
        <f>VLOOKUP(C419,PriceRelations!A:D,4,FALSE)</f>
        <v>595000</v>
      </c>
      <c r="E419" s="219">
        <v>1.0833333333333333</v>
      </c>
      <c r="F419" s="109"/>
      <c r="G419" s="183">
        <v>1</v>
      </c>
      <c r="H419" s="111" t="s">
        <v>93</v>
      </c>
      <c r="I419" s="110">
        <f t="shared" si="29"/>
        <v>644583.33333333326</v>
      </c>
      <c r="J419" s="112">
        <v>1</v>
      </c>
      <c r="K419" s="113"/>
      <c r="L419" s="113"/>
      <c r="M419" s="154">
        <v>0.28000000000000003</v>
      </c>
      <c r="N419" s="148" t="str">
        <f>INDEX(Exported!$1:$1048576,MATCH($A419,Exported!E:E,0),MATCH(N$1,Exported!$1:$1,0))</f>
        <v>832000</v>
      </c>
      <c r="O419" s="114">
        <f t="shared" si="27"/>
        <v>825500</v>
      </c>
      <c r="P419" s="115">
        <f t="shared" si="30"/>
        <v>0.9921875</v>
      </c>
      <c r="Q419" s="116" t="e">
        <f>INDEX(Exported!$1:$1048576,MATCH($A419,Exported!$D:$D,0),MATCH(Q$1,Exported!$1:$1,0))</f>
        <v>#N/A</v>
      </c>
      <c r="R419" s="117" t="e">
        <f>INDEX(Exported!$1:$1048576,MATCH($A419,Exported!$D:$D,0),MATCH(R$1,Exported!$1:$1,0))</f>
        <v>#N/A</v>
      </c>
      <c r="S419" s="117" t="e">
        <f>INDEX(Exported!$1:$1048576,MATCH($A419,Exported!$D:$D,0),MATCH(S$1,Exported!$1:$1,0))</f>
        <v>#N/A</v>
      </c>
      <c r="T419" s="117" t="e">
        <f>INDEX(Exported!$1:$1048576,MATCH($A419,Exported!$D:$D,0),MATCH(T$1,Exported!$1:$1,0))</f>
        <v>#N/A</v>
      </c>
      <c r="U419" s="117" t="e">
        <f>INDEX(Exported!$1:$1048576,MATCH($A419,Exported!$D:$D,0),MATCH(U$1,Exported!$1:$1,0))</f>
        <v>#N/A</v>
      </c>
      <c r="V419" s="117" t="e">
        <f>INDEX(Exported!$1:$1048576,MATCH($A419,Exported!$D:$D,0),MATCH(V$1,Exported!$1:$1,0))</f>
        <v>#N/A</v>
      </c>
      <c r="W419" s="117" t="e">
        <f>INDEX(Exported!$1:$1048576,MATCH($A419,Exported!$D:$D,0),MATCH(W$1,Exported!$1:$1,0))</f>
        <v>#N/A</v>
      </c>
      <c r="X419" s="118"/>
      <c r="Y419" s="119" t="e">
        <f>INDEX(Exported!$1:$1048576,MATCH($A419,Exported!$D:$D,0),MATCH(Y$1,Exported!$1:$1,0))</f>
        <v>#N/A</v>
      </c>
      <c r="Z419" s="120"/>
      <c r="AA419" s="121"/>
      <c r="AB419" s="121" t="s">
        <v>3383</v>
      </c>
      <c r="AC419" s="117" t="e">
        <f>INDEX(Exported!$1:$1048576,MATCH($A419,Exported!$D:$D,0),MATCH(AC$1,Exported!$1:$1,0))</f>
        <v>#N/A</v>
      </c>
    </row>
    <row r="420" spans="1:29" s="111" customFormat="1" ht="14.25" hidden="1" customHeight="1" x14ac:dyDescent="0.25">
      <c r="A420" s="104">
        <v>10017878930</v>
      </c>
      <c r="B420" s="105" t="str">
        <f>INDEX(Exported!$1:$1048576,MATCH($A420,Exported!E:E,0),MATCH(B$1,Exported!$1:$1,0))</f>
        <v>کیسه سلفون شفاف بدون لبه | 7*10 نازک | بسته 1 کیلویی</v>
      </c>
      <c r="C420" s="106">
        <v>10017879019</v>
      </c>
      <c r="D420" s="107">
        <f>VLOOKUP(C420,PriceRelations!A:D,4,FALSE)</f>
        <v>595000</v>
      </c>
      <c r="E420" s="219">
        <v>1.0833333333333333</v>
      </c>
      <c r="F420" s="109"/>
      <c r="G420" s="183">
        <v>1</v>
      </c>
      <c r="H420" s="111" t="s">
        <v>93</v>
      </c>
      <c r="I420" s="110">
        <f t="shared" si="29"/>
        <v>644583.33333333326</v>
      </c>
      <c r="J420" s="112">
        <v>1</v>
      </c>
      <c r="K420" s="113"/>
      <c r="L420" s="113"/>
      <c r="M420" s="154">
        <v>0.28000000000000003</v>
      </c>
      <c r="N420" s="148" t="str">
        <f>INDEX(Exported!$1:$1048576,MATCH($A420,Exported!E:E,0),MATCH(N$1,Exported!$1:$1,0))</f>
        <v>832000</v>
      </c>
      <c r="O420" s="114">
        <f t="shared" si="27"/>
        <v>825500</v>
      </c>
      <c r="P420" s="115">
        <f t="shared" si="30"/>
        <v>0.9921875</v>
      </c>
      <c r="Q420" s="116" t="e">
        <f>INDEX(Exported!$1:$1048576,MATCH($A420,Exported!$D:$D,0),MATCH(Q$1,Exported!$1:$1,0))</f>
        <v>#N/A</v>
      </c>
      <c r="R420" s="117" t="e">
        <f>INDEX(Exported!$1:$1048576,MATCH($A420,Exported!$D:$D,0),MATCH(R$1,Exported!$1:$1,0))</f>
        <v>#N/A</v>
      </c>
      <c r="S420" s="117" t="e">
        <f>INDEX(Exported!$1:$1048576,MATCH($A420,Exported!$D:$D,0),MATCH(S$1,Exported!$1:$1,0))</f>
        <v>#N/A</v>
      </c>
      <c r="T420" s="117" t="e">
        <f>INDEX(Exported!$1:$1048576,MATCH($A420,Exported!$D:$D,0),MATCH(T$1,Exported!$1:$1,0))</f>
        <v>#N/A</v>
      </c>
      <c r="U420" s="117" t="e">
        <f>INDEX(Exported!$1:$1048576,MATCH($A420,Exported!$D:$D,0),MATCH(U$1,Exported!$1:$1,0))</f>
        <v>#N/A</v>
      </c>
      <c r="V420" s="117" t="e">
        <f>INDEX(Exported!$1:$1048576,MATCH($A420,Exported!$D:$D,0),MATCH(V$1,Exported!$1:$1,0))</f>
        <v>#N/A</v>
      </c>
      <c r="W420" s="117" t="e">
        <f>INDEX(Exported!$1:$1048576,MATCH($A420,Exported!$D:$D,0),MATCH(W$1,Exported!$1:$1,0))</f>
        <v>#N/A</v>
      </c>
      <c r="X420" s="118"/>
      <c r="Y420" s="119" t="e">
        <f>INDEX(Exported!$1:$1048576,MATCH($A420,Exported!$D:$D,0),MATCH(Y$1,Exported!$1:$1,0))</f>
        <v>#N/A</v>
      </c>
      <c r="Z420" s="120"/>
      <c r="AA420" s="121"/>
      <c r="AB420" s="121" t="s">
        <v>3383</v>
      </c>
      <c r="AC420" s="117" t="e">
        <f>INDEX(Exported!$1:$1048576,MATCH($A420,Exported!$D:$D,0),MATCH(AC$1,Exported!$1:$1,0))</f>
        <v>#N/A</v>
      </c>
    </row>
    <row r="421" spans="1:29" s="111" customFormat="1" ht="14.25" customHeight="1" x14ac:dyDescent="0.25">
      <c r="A421" s="104">
        <v>10017879010</v>
      </c>
      <c r="B421" s="105" t="str">
        <f>INDEX(Exported!$1:$1048576,MATCH($A421,Exported!E:E,0),MATCH(B$1,Exported!$1:$1,0))</f>
        <v>کیسه سلفون شفاف بدون لبه | 7*15 ضخیم | بسته 1 کیلویی</v>
      </c>
      <c r="C421" s="106">
        <v>10017879019</v>
      </c>
      <c r="D421" s="107">
        <f>VLOOKUP(C421,PriceRelations!A:D,4,FALSE)</f>
        <v>595000</v>
      </c>
      <c r="E421" s="219">
        <v>1.0833333333333333</v>
      </c>
      <c r="F421" s="109"/>
      <c r="G421" s="183">
        <v>1</v>
      </c>
      <c r="H421" s="111" t="s">
        <v>93</v>
      </c>
      <c r="I421" s="110">
        <f t="shared" si="29"/>
        <v>644583.33333333326</v>
      </c>
      <c r="J421" s="112">
        <v>1</v>
      </c>
      <c r="K421" s="113"/>
      <c r="L421" s="113"/>
      <c r="M421" s="154">
        <v>0.28000000000000003</v>
      </c>
      <c r="N421" s="148" t="str">
        <f>INDEX(Exported!$1:$1048576,MATCH($A421,Exported!E:E,0),MATCH(N$1,Exported!$1:$1,0))</f>
        <v>832000</v>
      </c>
      <c r="O421" s="114">
        <f t="shared" si="27"/>
        <v>825500</v>
      </c>
      <c r="P421" s="115">
        <f t="shared" si="30"/>
        <v>0.9921875</v>
      </c>
      <c r="Q421" s="116" t="e">
        <f>INDEX(Exported!$1:$1048576,MATCH($A421,Exported!$D:$D,0),MATCH(Q$1,Exported!$1:$1,0))</f>
        <v>#N/A</v>
      </c>
      <c r="R421" s="117" t="e">
        <f>INDEX(Exported!$1:$1048576,MATCH($A421,Exported!$D:$D,0),MATCH(R$1,Exported!$1:$1,0))</f>
        <v>#N/A</v>
      </c>
      <c r="S421" s="117" t="e">
        <f>INDEX(Exported!$1:$1048576,MATCH($A421,Exported!$D:$D,0),MATCH(S$1,Exported!$1:$1,0))</f>
        <v>#N/A</v>
      </c>
      <c r="T421" s="117" t="e">
        <f>INDEX(Exported!$1:$1048576,MATCH($A421,Exported!$D:$D,0),MATCH(T$1,Exported!$1:$1,0))</f>
        <v>#N/A</v>
      </c>
      <c r="U421" s="117" t="e">
        <f>INDEX(Exported!$1:$1048576,MATCH($A421,Exported!$D:$D,0),MATCH(U$1,Exported!$1:$1,0))</f>
        <v>#N/A</v>
      </c>
      <c r="V421" s="117" t="e">
        <f>INDEX(Exported!$1:$1048576,MATCH($A421,Exported!$D:$D,0),MATCH(V$1,Exported!$1:$1,0))</f>
        <v>#N/A</v>
      </c>
      <c r="W421" s="117" t="e">
        <f>INDEX(Exported!$1:$1048576,MATCH($A421,Exported!$D:$D,0),MATCH(W$1,Exported!$1:$1,0))</f>
        <v>#N/A</v>
      </c>
      <c r="X421" s="118"/>
      <c r="Y421" s="119" t="e">
        <f>INDEX(Exported!$1:$1048576,MATCH($A421,Exported!$D:$D,0),MATCH(Y$1,Exported!$1:$1,0))</f>
        <v>#N/A</v>
      </c>
      <c r="Z421" s="120"/>
      <c r="AA421" s="121"/>
      <c r="AB421" s="121" t="s">
        <v>3383</v>
      </c>
      <c r="AC421" s="117" t="e">
        <f>INDEX(Exported!$1:$1048576,MATCH($A421,Exported!$D:$D,0),MATCH(AC$1,Exported!$1:$1,0))</f>
        <v>#N/A</v>
      </c>
    </row>
    <row r="422" spans="1:29" s="111" customFormat="1" ht="14.25" hidden="1" customHeight="1" x14ac:dyDescent="0.25">
      <c r="A422" s="104">
        <v>10017878950</v>
      </c>
      <c r="B422" s="105" t="str">
        <f>INDEX(Exported!$1:$1048576,MATCH($A422,Exported!E:E,0),MATCH(B$1,Exported!$1:$1,0))</f>
        <v>کیسه سلفون شفاف بدون لبه | 7*15 نازک | بسته 1 کیلویی</v>
      </c>
      <c r="C422" s="106">
        <v>10017879019</v>
      </c>
      <c r="D422" s="107">
        <f>VLOOKUP(C422,PriceRelations!A:D,4,FALSE)</f>
        <v>595000</v>
      </c>
      <c r="E422" s="219">
        <v>1.0833333333333333</v>
      </c>
      <c r="F422" s="109"/>
      <c r="G422" s="183">
        <v>1</v>
      </c>
      <c r="H422" s="111" t="s">
        <v>93</v>
      </c>
      <c r="I422" s="110">
        <f t="shared" si="29"/>
        <v>644583.33333333326</v>
      </c>
      <c r="J422" s="112">
        <v>1</v>
      </c>
      <c r="K422" s="113"/>
      <c r="L422" s="113"/>
      <c r="M422" s="154">
        <v>0.28000000000000003</v>
      </c>
      <c r="N422" s="148" t="str">
        <f>INDEX(Exported!$1:$1048576,MATCH($A422,Exported!E:E,0),MATCH(N$1,Exported!$1:$1,0))</f>
        <v>832000</v>
      </c>
      <c r="O422" s="114">
        <f t="shared" si="27"/>
        <v>825500</v>
      </c>
      <c r="P422" s="115">
        <f t="shared" si="30"/>
        <v>0.9921875</v>
      </c>
      <c r="Q422" s="116" t="e">
        <f>INDEX(Exported!$1:$1048576,MATCH($A422,Exported!$D:$D,0),MATCH(Q$1,Exported!$1:$1,0))</f>
        <v>#N/A</v>
      </c>
      <c r="R422" s="117" t="e">
        <f>INDEX(Exported!$1:$1048576,MATCH($A422,Exported!$D:$D,0),MATCH(R$1,Exported!$1:$1,0))</f>
        <v>#N/A</v>
      </c>
      <c r="S422" s="117" t="e">
        <f>INDEX(Exported!$1:$1048576,MATCH($A422,Exported!$D:$D,0),MATCH(S$1,Exported!$1:$1,0))</f>
        <v>#N/A</v>
      </c>
      <c r="T422" s="117" t="e">
        <f>INDEX(Exported!$1:$1048576,MATCH($A422,Exported!$D:$D,0),MATCH(T$1,Exported!$1:$1,0))</f>
        <v>#N/A</v>
      </c>
      <c r="U422" s="117" t="e">
        <f>INDEX(Exported!$1:$1048576,MATCH($A422,Exported!$D:$D,0),MATCH(U$1,Exported!$1:$1,0))</f>
        <v>#N/A</v>
      </c>
      <c r="V422" s="117" t="e">
        <f>INDEX(Exported!$1:$1048576,MATCH($A422,Exported!$D:$D,0),MATCH(V$1,Exported!$1:$1,0))</f>
        <v>#N/A</v>
      </c>
      <c r="W422" s="117" t="e">
        <f>INDEX(Exported!$1:$1048576,MATCH($A422,Exported!$D:$D,0),MATCH(W$1,Exported!$1:$1,0))</f>
        <v>#N/A</v>
      </c>
      <c r="X422" s="118"/>
      <c r="Y422" s="119" t="e">
        <f>INDEX(Exported!$1:$1048576,MATCH($A422,Exported!$D:$D,0),MATCH(Y$1,Exported!$1:$1,0))</f>
        <v>#N/A</v>
      </c>
      <c r="Z422" s="120"/>
      <c r="AA422" s="121"/>
      <c r="AB422" s="121" t="s">
        <v>3383</v>
      </c>
      <c r="AC422" s="117" t="e">
        <f>INDEX(Exported!$1:$1048576,MATCH($A422,Exported!$D:$D,0),MATCH(AC$1,Exported!$1:$1,0))</f>
        <v>#N/A</v>
      </c>
    </row>
    <row r="423" spans="1:29" s="111" customFormat="1" ht="14.25" customHeight="1" x14ac:dyDescent="0.25">
      <c r="A423" s="104">
        <v>10017879011</v>
      </c>
      <c r="B423" s="105" t="str">
        <f>INDEX(Exported!$1:$1048576,MATCH($A423,Exported!E:E,0),MATCH(B$1,Exported!$1:$1,0))</f>
        <v>کیسه سلفون شفاف بدون لبه | 7*20 ضخیم | بسته 1 کیلویی</v>
      </c>
      <c r="C423" s="106">
        <v>10017879019</v>
      </c>
      <c r="D423" s="107">
        <f>VLOOKUP(C423,PriceRelations!A:D,4,FALSE)</f>
        <v>595000</v>
      </c>
      <c r="E423" s="219">
        <v>1.0833333333333333</v>
      </c>
      <c r="F423" s="109"/>
      <c r="G423" s="183">
        <v>1</v>
      </c>
      <c r="H423" s="111" t="s">
        <v>93</v>
      </c>
      <c r="I423" s="110">
        <f t="shared" si="29"/>
        <v>644583.33333333326</v>
      </c>
      <c r="J423" s="112">
        <v>1</v>
      </c>
      <c r="K423" s="113"/>
      <c r="L423" s="113"/>
      <c r="M423" s="154">
        <v>0.28000000000000003</v>
      </c>
      <c r="N423" s="148" t="str">
        <f>INDEX(Exported!$1:$1048576,MATCH($A423,Exported!E:E,0),MATCH(N$1,Exported!$1:$1,0))</f>
        <v>832000</v>
      </c>
      <c r="O423" s="114">
        <f t="shared" si="27"/>
        <v>825500</v>
      </c>
      <c r="P423" s="115">
        <f t="shared" si="30"/>
        <v>0.9921875</v>
      </c>
      <c r="Q423" s="116" t="e">
        <f>INDEX(Exported!$1:$1048576,MATCH($A423,Exported!$D:$D,0),MATCH(Q$1,Exported!$1:$1,0))</f>
        <v>#N/A</v>
      </c>
      <c r="R423" s="117" t="e">
        <f>INDEX(Exported!$1:$1048576,MATCH($A423,Exported!$D:$D,0),MATCH(R$1,Exported!$1:$1,0))</f>
        <v>#N/A</v>
      </c>
      <c r="S423" s="117" t="e">
        <f>INDEX(Exported!$1:$1048576,MATCH($A423,Exported!$D:$D,0),MATCH(S$1,Exported!$1:$1,0))</f>
        <v>#N/A</v>
      </c>
      <c r="T423" s="117" t="e">
        <f>INDEX(Exported!$1:$1048576,MATCH($A423,Exported!$D:$D,0),MATCH(T$1,Exported!$1:$1,0))</f>
        <v>#N/A</v>
      </c>
      <c r="U423" s="117" t="e">
        <f>INDEX(Exported!$1:$1048576,MATCH($A423,Exported!$D:$D,0),MATCH(U$1,Exported!$1:$1,0))</f>
        <v>#N/A</v>
      </c>
      <c r="V423" s="117" t="e">
        <f>INDEX(Exported!$1:$1048576,MATCH($A423,Exported!$D:$D,0),MATCH(V$1,Exported!$1:$1,0))</f>
        <v>#N/A</v>
      </c>
      <c r="W423" s="117" t="e">
        <f>INDEX(Exported!$1:$1048576,MATCH($A423,Exported!$D:$D,0),MATCH(W$1,Exported!$1:$1,0))</f>
        <v>#N/A</v>
      </c>
      <c r="X423" s="118"/>
      <c r="Y423" s="119" t="e">
        <f>INDEX(Exported!$1:$1048576,MATCH($A423,Exported!$D:$D,0),MATCH(Y$1,Exported!$1:$1,0))</f>
        <v>#N/A</v>
      </c>
      <c r="Z423" s="120"/>
      <c r="AA423" s="121"/>
      <c r="AB423" s="121" t="s">
        <v>3383</v>
      </c>
      <c r="AC423" s="117" t="e">
        <f>INDEX(Exported!$1:$1048576,MATCH($A423,Exported!$D:$D,0),MATCH(AC$1,Exported!$1:$1,0))</f>
        <v>#N/A</v>
      </c>
    </row>
    <row r="424" spans="1:29" s="111" customFormat="1" ht="14.25" hidden="1" customHeight="1" x14ac:dyDescent="0.25">
      <c r="A424" s="104">
        <v>10017878970</v>
      </c>
      <c r="B424" s="105" t="str">
        <f>INDEX(Exported!$1:$1048576,MATCH($A424,Exported!E:E,0),MATCH(B$1,Exported!$1:$1,0))</f>
        <v>کیسه سلفون شفاف بدون لبه | 7*20 نازک | بسته 1 کیلویی</v>
      </c>
      <c r="C424" s="106">
        <v>10017879019</v>
      </c>
      <c r="D424" s="107">
        <f>VLOOKUP(C424,PriceRelations!A:D,4,FALSE)</f>
        <v>595000</v>
      </c>
      <c r="E424" s="219">
        <v>1.0833333333333333</v>
      </c>
      <c r="F424" s="109"/>
      <c r="G424" s="183">
        <v>1</v>
      </c>
      <c r="H424" s="111" t="s">
        <v>93</v>
      </c>
      <c r="I424" s="110">
        <f t="shared" si="29"/>
        <v>644583.33333333326</v>
      </c>
      <c r="J424" s="112">
        <v>1</v>
      </c>
      <c r="K424" s="113"/>
      <c r="L424" s="113"/>
      <c r="M424" s="154">
        <v>0.28000000000000003</v>
      </c>
      <c r="N424" s="148" t="str">
        <f>INDEX(Exported!$1:$1048576,MATCH($A424,Exported!E:E,0),MATCH(N$1,Exported!$1:$1,0))</f>
        <v>832000</v>
      </c>
      <c r="O424" s="114">
        <f t="shared" si="27"/>
        <v>825500</v>
      </c>
      <c r="P424" s="115">
        <f t="shared" si="30"/>
        <v>0.9921875</v>
      </c>
      <c r="Q424" s="116" t="e">
        <f>INDEX(Exported!$1:$1048576,MATCH($A424,Exported!$D:$D,0),MATCH(Q$1,Exported!$1:$1,0))</f>
        <v>#N/A</v>
      </c>
      <c r="R424" s="117" t="e">
        <f>INDEX(Exported!$1:$1048576,MATCH($A424,Exported!$D:$D,0),MATCH(R$1,Exported!$1:$1,0))</f>
        <v>#N/A</v>
      </c>
      <c r="S424" s="117" t="e">
        <f>INDEX(Exported!$1:$1048576,MATCH($A424,Exported!$D:$D,0),MATCH(S$1,Exported!$1:$1,0))</f>
        <v>#N/A</v>
      </c>
      <c r="T424" s="117" t="e">
        <f>INDEX(Exported!$1:$1048576,MATCH($A424,Exported!$D:$D,0),MATCH(T$1,Exported!$1:$1,0))</f>
        <v>#N/A</v>
      </c>
      <c r="U424" s="117" t="e">
        <f>INDEX(Exported!$1:$1048576,MATCH($A424,Exported!$D:$D,0),MATCH(U$1,Exported!$1:$1,0))</f>
        <v>#N/A</v>
      </c>
      <c r="V424" s="117" t="e">
        <f>INDEX(Exported!$1:$1048576,MATCH($A424,Exported!$D:$D,0),MATCH(V$1,Exported!$1:$1,0))</f>
        <v>#N/A</v>
      </c>
      <c r="W424" s="117" t="e">
        <f>INDEX(Exported!$1:$1048576,MATCH($A424,Exported!$D:$D,0),MATCH(W$1,Exported!$1:$1,0))</f>
        <v>#N/A</v>
      </c>
      <c r="X424" s="118"/>
      <c r="Y424" s="119" t="e">
        <f>INDEX(Exported!$1:$1048576,MATCH($A424,Exported!$D:$D,0),MATCH(Y$1,Exported!$1:$1,0))</f>
        <v>#N/A</v>
      </c>
      <c r="Z424" s="120"/>
      <c r="AA424" s="121"/>
      <c r="AB424" s="121" t="s">
        <v>3383</v>
      </c>
      <c r="AC424" s="117" t="e">
        <f>INDEX(Exported!$1:$1048576,MATCH($A424,Exported!$D:$D,0),MATCH(AC$1,Exported!$1:$1,0))</f>
        <v>#N/A</v>
      </c>
    </row>
    <row r="425" spans="1:29" s="111" customFormat="1" ht="14.25" customHeight="1" x14ac:dyDescent="0.25">
      <c r="A425" s="104">
        <v>10017879012</v>
      </c>
      <c r="B425" s="105" t="str">
        <f>INDEX(Exported!$1:$1048576,MATCH($A425,Exported!E:E,0),MATCH(B$1,Exported!$1:$1,0))</f>
        <v>کیسه سلفون شفاف بدون لبه | 7*25 ضخیم | بسته 1 کیلویی</v>
      </c>
      <c r="C425" s="106">
        <v>10017879019</v>
      </c>
      <c r="D425" s="107">
        <f>VLOOKUP(C425,PriceRelations!A:D,4,FALSE)</f>
        <v>595000</v>
      </c>
      <c r="E425" s="219">
        <v>1</v>
      </c>
      <c r="F425" s="109"/>
      <c r="G425" s="183">
        <v>1</v>
      </c>
      <c r="H425" s="111" t="s">
        <v>93</v>
      </c>
      <c r="I425" s="110">
        <f t="shared" si="29"/>
        <v>595000</v>
      </c>
      <c r="J425" s="112">
        <v>1</v>
      </c>
      <c r="K425" s="113"/>
      <c r="L425" s="113"/>
      <c r="M425" s="154">
        <v>0.28000000000000003</v>
      </c>
      <c r="N425" s="148" t="str">
        <f>INDEX(Exported!$1:$1048576,MATCH($A425,Exported!E:E,0),MATCH(N$1,Exported!$1:$1,0))</f>
        <v>768000</v>
      </c>
      <c r="O425" s="114">
        <f t="shared" si="27"/>
        <v>762000</v>
      </c>
      <c r="P425" s="115">
        <f t="shared" si="30"/>
        <v>0.9921875</v>
      </c>
      <c r="Q425" s="116" t="e">
        <f>INDEX(Exported!$1:$1048576,MATCH($A425,Exported!$D:$D,0),MATCH(Q$1,Exported!$1:$1,0))</f>
        <v>#N/A</v>
      </c>
      <c r="R425" s="117" t="e">
        <f>INDEX(Exported!$1:$1048576,MATCH($A425,Exported!$D:$D,0),MATCH(R$1,Exported!$1:$1,0))</f>
        <v>#N/A</v>
      </c>
      <c r="S425" s="117" t="e">
        <f>INDEX(Exported!$1:$1048576,MATCH($A425,Exported!$D:$D,0),MATCH(S$1,Exported!$1:$1,0))</f>
        <v>#N/A</v>
      </c>
      <c r="T425" s="117" t="e">
        <f>INDEX(Exported!$1:$1048576,MATCH($A425,Exported!$D:$D,0),MATCH(T$1,Exported!$1:$1,0))</f>
        <v>#N/A</v>
      </c>
      <c r="U425" s="117" t="e">
        <f>INDEX(Exported!$1:$1048576,MATCH($A425,Exported!$D:$D,0),MATCH(U$1,Exported!$1:$1,0))</f>
        <v>#N/A</v>
      </c>
      <c r="V425" s="117" t="e">
        <f>INDEX(Exported!$1:$1048576,MATCH($A425,Exported!$D:$D,0),MATCH(V$1,Exported!$1:$1,0))</f>
        <v>#N/A</v>
      </c>
      <c r="W425" s="117" t="e">
        <f>INDEX(Exported!$1:$1048576,MATCH($A425,Exported!$D:$D,0),MATCH(W$1,Exported!$1:$1,0))</f>
        <v>#N/A</v>
      </c>
      <c r="X425" s="118"/>
      <c r="Y425" s="119" t="e">
        <f>INDEX(Exported!$1:$1048576,MATCH($A425,Exported!$D:$D,0),MATCH(Y$1,Exported!$1:$1,0))</f>
        <v>#N/A</v>
      </c>
      <c r="Z425" s="120"/>
      <c r="AA425" s="121"/>
      <c r="AB425" s="121" t="s">
        <v>3383</v>
      </c>
      <c r="AC425" s="117" t="e">
        <f>INDEX(Exported!$1:$1048576,MATCH($A425,Exported!$D:$D,0),MATCH(AC$1,Exported!$1:$1,0))</f>
        <v>#N/A</v>
      </c>
    </row>
    <row r="426" spans="1:29" s="111" customFormat="1" ht="14.25" hidden="1" customHeight="1" x14ac:dyDescent="0.25">
      <c r="A426" s="104">
        <v>10017878990</v>
      </c>
      <c r="B426" s="105" t="str">
        <f>INDEX(Exported!$1:$1048576,MATCH($A426,Exported!E:E,0),MATCH(B$1,Exported!$1:$1,0))</f>
        <v>کیسه سلفون شفاف بدون لبه | 7*25 نازک | بسته 1 کیلویی</v>
      </c>
      <c r="C426" s="106">
        <v>10017879019</v>
      </c>
      <c r="D426" s="107">
        <f>VLOOKUP(C426,PriceRelations!A:D,4,FALSE)</f>
        <v>595000</v>
      </c>
      <c r="E426" s="219">
        <v>1</v>
      </c>
      <c r="F426" s="109"/>
      <c r="G426" s="183">
        <v>1</v>
      </c>
      <c r="H426" s="111" t="s">
        <v>93</v>
      </c>
      <c r="I426" s="110">
        <f t="shared" si="29"/>
        <v>595000</v>
      </c>
      <c r="J426" s="112">
        <v>1</v>
      </c>
      <c r="K426" s="113"/>
      <c r="L426" s="113"/>
      <c r="M426" s="154">
        <v>0.28000000000000003</v>
      </c>
      <c r="N426" s="148" t="str">
        <f>INDEX(Exported!$1:$1048576,MATCH($A426,Exported!E:E,0),MATCH(N$1,Exported!$1:$1,0))</f>
        <v>768000</v>
      </c>
      <c r="O426" s="114">
        <f t="shared" si="27"/>
        <v>762000</v>
      </c>
      <c r="P426" s="115">
        <f t="shared" si="30"/>
        <v>0.9921875</v>
      </c>
      <c r="Q426" s="116" t="e">
        <f>INDEX(Exported!$1:$1048576,MATCH($A426,Exported!$D:$D,0),MATCH(Q$1,Exported!$1:$1,0))</f>
        <v>#N/A</v>
      </c>
      <c r="R426" s="117" t="e">
        <f>INDEX(Exported!$1:$1048576,MATCH($A426,Exported!$D:$D,0),MATCH(R$1,Exported!$1:$1,0))</f>
        <v>#N/A</v>
      </c>
      <c r="S426" s="117" t="e">
        <f>INDEX(Exported!$1:$1048576,MATCH($A426,Exported!$D:$D,0),MATCH(S$1,Exported!$1:$1,0))</f>
        <v>#N/A</v>
      </c>
      <c r="T426" s="117" t="e">
        <f>INDEX(Exported!$1:$1048576,MATCH($A426,Exported!$D:$D,0),MATCH(T$1,Exported!$1:$1,0))</f>
        <v>#N/A</v>
      </c>
      <c r="U426" s="117" t="e">
        <f>INDEX(Exported!$1:$1048576,MATCH($A426,Exported!$D:$D,0),MATCH(U$1,Exported!$1:$1,0))</f>
        <v>#N/A</v>
      </c>
      <c r="V426" s="117" t="e">
        <f>INDEX(Exported!$1:$1048576,MATCH($A426,Exported!$D:$D,0),MATCH(V$1,Exported!$1:$1,0))</f>
        <v>#N/A</v>
      </c>
      <c r="W426" s="117" t="e">
        <f>INDEX(Exported!$1:$1048576,MATCH($A426,Exported!$D:$D,0),MATCH(W$1,Exported!$1:$1,0))</f>
        <v>#N/A</v>
      </c>
      <c r="X426" s="118"/>
      <c r="Y426" s="119" t="e">
        <f>INDEX(Exported!$1:$1048576,MATCH($A426,Exported!$D:$D,0),MATCH(Y$1,Exported!$1:$1,0))</f>
        <v>#N/A</v>
      </c>
      <c r="Z426" s="120"/>
      <c r="AA426" s="121"/>
      <c r="AB426" s="121" t="s">
        <v>3383</v>
      </c>
      <c r="AC426" s="117" t="e">
        <f>INDEX(Exported!$1:$1048576,MATCH($A426,Exported!$D:$D,0),MATCH(AC$1,Exported!$1:$1,0))</f>
        <v>#N/A</v>
      </c>
    </row>
    <row r="427" spans="1:29" s="111" customFormat="1" ht="14.25" customHeight="1" x14ac:dyDescent="0.25">
      <c r="A427" s="104">
        <v>10017879013</v>
      </c>
      <c r="B427" s="105" t="str">
        <f>INDEX(Exported!$1:$1048576,MATCH($A427,Exported!E:E,0),MATCH(B$1,Exported!$1:$1,0))</f>
        <v>کیسه سلفون شفاف بدون لبه | 8*10 ضخیم | بسته 1 کیلویی</v>
      </c>
      <c r="C427" s="106">
        <v>10017879019</v>
      </c>
      <c r="D427" s="107">
        <f>VLOOKUP(C427,PriceRelations!A:D,4,FALSE)</f>
        <v>595000</v>
      </c>
      <c r="E427" s="219">
        <v>1.0833333333333333</v>
      </c>
      <c r="F427" s="109"/>
      <c r="G427" s="183">
        <v>1</v>
      </c>
      <c r="H427" s="111" t="s">
        <v>93</v>
      </c>
      <c r="I427" s="110">
        <f t="shared" si="29"/>
        <v>644583.33333333326</v>
      </c>
      <c r="J427" s="112">
        <v>1</v>
      </c>
      <c r="K427" s="113"/>
      <c r="L427" s="113"/>
      <c r="M427" s="154">
        <v>0.28000000000000003</v>
      </c>
      <c r="N427" s="148" t="str">
        <f>INDEX(Exported!$1:$1048576,MATCH($A427,Exported!E:E,0),MATCH(N$1,Exported!$1:$1,0))</f>
        <v>832000</v>
      </c>
      <c r="O427" s="114">
        <f t="shared" si="27"/>
        <v>825500</v>
      </c>
      <c r="P427" s="115">
        <f t="shared" si="30"/>
        <v>0.9921875</v>
      </c>
      <c r="Q427" s="116" t="e">
        <f>INDEX(Exported!$1:$1048576,MATCH($A427,Exported!$D:$D,0),MATCH(Q$1,Exported!$1:$1,0))</f>
        <v>#N/A</v>
      </c>
      <c r="R427" s="117" t="e">
        <f>INDEX(Exported!$1:$1048576,MATCH($A427,Exported!$D:$D,0),MATCH(R$1,Exported!$1:$1,0))</f>
        <v>#N/A</v>
      </c>
      <c r="S427" s="117" t="e">
        <f>INDEX(Exported!$1:$1048576,MATCH($A427,Exported!$D:$D,0),MATCH(S$1,Exported!$1:$1,0))</f>
        <v>#N/A</v>
      </c>
      <c r="T427" s="117" t="e">
        <f>INDEX(Exported!$1:$1048576,MATCH($A427,Exported!$D:$D,0),MATCH(T$1,Exported!$1:$1,0))</f>
        <v>#N/A</v>
      </c>
      <c r="U427" s="117" t="e">
        <f>INDEX(Exported!$1:$1048576,MATCH($A427,Exported!$D:$D,0),MATCH(U$1,Exported!$1:$1,0))</f>
        <v>#N/A</v>
      </c>
      <c r="V427" s="117" t="e">
        <f>INDEX(Exported!$1:$1048576,MATCH($A427,Exported!$D:$D,0),MATCH(V$1,Exported!$1:$1,0))</f>
        <v>#N/A</v>
      </c>
      <c r="W427" s="117" t="e">
        <f>INDEX(Exported!$1:$1048576,MATCH($A427,Exported!$D:$D,0),MATCH(W$1,Exported!$1:$1,0))</f>
        <v>#N/A</v>
      </c>
      <c r="X427" s="118"/>
      <c r="Y427" s="119" t="e">
        <f>INDEX(Exported!$1:$1048576,MATCH($A427,Exported!$D:$D,0),MATCH(Y$1,Exported!$1:$1,0))</f>
        <v>#N/A</v>
      </c>
      <c r="Z427" s="120"/>
      <c r="AA427" s="121"/>
      <c r="AB427" s="121" t="s">
        <v>3383</v>
      </c>
      <c r="AC427" s="117" t="e">
        <f>INDEX(Exported!$1:$1048576,MATCH($A427,Exported!$D:$D,0),MATCH(AC$1,Exported!$1:$1,0))</f>
        <v>#N/A</v>
      </c>
    </row>
    <row r="428" spans="1:29" s="111" customFormat="1" ht="14.25" customHeight="1" x14ac:dyDescent="0.25">
      <c r="A428" s="104">
        <v>10017879014</v>
      </c>
      <c r="B428" s="105" t="str">
        <f>INDEX(Exported!$1:$1048576,MATCH($A428,Exported!E:E,0),MATCH(B$1,Exported!$1:$1,0))</f>
        <v>کیسه سلفون شفاف بدون لبه | 8*12 ضخیم | بسته 1 کیلویی</v>
      </c>
      <c r="C428" s="106">
        <v>10017879019</v>
      </c>
      <c r="D428" s="107">
        <f>VLOOKUP(C428,PriceRelations!A:D,4,FALSE)</f>
        <v>595000</v>
      </c>
      <c r="E428" s="219">
        <v>1.0833333333333333</v>
      </c>
      <c r="F428" s="109"/>
      <c r="G428" s="183">
        <v>1</v>
      </c>
      <c r="H428" s="111" t="s">
        <v>93</v>
      </c>
      <c r="I428" s="110">
        <f t="shared" si="29"/>
        <v>644583.33333333326</v>
      </c>
      <c r="J428" s="112">
        <v>1</v>
      </c>
      <c r="K428" s="113"/>
      <c r="L428" s="113"/>
      <c r="M428" s="154">
        <v>0.28000000000000003</v>
      </c>
      <c r="N428" s="148" t="str">
        <f>INDEX(Exported!$1:$1048576,MATCH($A428,Exported!E:E,0),MATCH(N$1,Exported!$1:$1,0))</f>
        <v>832000</v>
      </c>
      <c r="O428" s="114">
        <f t="shared" si="27"/>
        <v>825500</v>
      </c>
      <c r="P428" s="115">
        <f t="shared" si="30"/>
        <v>0.9921875</v>
      </c>
      <c r="Q428" s="116" t="e">
        <f>INDEX(Exported!$1:$1048576,MATCH($A428,Exported!$D:$D,0),MATCH(Q$1,Exported!$1:$1,0))</f>
        <v>#N/A</v>
      </c>
      <c r="R428" s="117" t="e">
        <f>INDEX(Exported!$1:$1048576,MATCH($A428,Exported!$D:$D,0),MATCH(R$1,Exported!$1:$1,0))</f>
        <v>#N/A</v>
      </c>
      <c r="S428" s="117" t="e">
        <f>INDEX(Exported!$1:$1048576,MATCH($A428,Exported!$D:$D,0),MATCH(S$1,Exported!$1:$1,0))</f>
        <v>#N/A</v>
      </c>
      <c r="T428" s="117" t="e">
        <f>INDEX(Exported!$1:$1048576,MATCH($A428,Exported!$D:$D,0),MATCH(T$1,Exported!$1:$1,0))</f>
        <v>#N/A</v>
      </c>
      <c r="U428" s="117" t="e">
        <f>INDEX(Exported!$1:$1048576,MATCH($A428,Exported!$D:$D,0),MATCH(U$1,Exported!$1:$1,0))</f>
        <v>#N/A</v>
      </c>
      <c r="V428" s="117" t="e">
        <f>INDEX(Exported!$1:$1048576,MATCH($A428,Exported!$D:$D,0),MATCH(V$1,Exported!$1:$1,0))</f>
        <v>#N/A</v>
      </c>
      <c r="W428" s="117" t="e">
        <f>INDEX(Exported!$1:$1048576,MATCH($A428,Exported!$D:$D,0),MATCH(W$1,Exported!$1:$1,0))</f>
        <v>#N/A</v>
      </c>
      <c r="X428" s="118"/>
      <c r="Y428" s="119" t="e">
        <f>INDEX(Exported!$1:$1048576,MATCH($A428,Exported!$D:$D,0),MATCH(Y$1,Exported!$1:$1,0))</f>
        <v>#N/A</v>
      </c>
      <c r="Z428" s="120"/>
      <c r="AA428" s="121"/>
      <c r="AB428" s="121" t="s">
        <v>3383</v>
      </c>
      <c r="AC428" s="117" t="e">
        <f>INDEX(Exported!$1:$1048576,MATCH($A428,Exported!$D:$D,0),MATCH(AC$1,Exported!$1:$1,0))</f>
        <v>#N/A</v>
      </c>
    </row>
    <row r="429" spans="1:29" s="111" customFormat="1" ht="14.25" customHeight="1" x14ac:dyDescent="0.25">
      <c r="A429" s="104">
        <v>10017879015</v>
      </c>
      <c r="B429" s="105" t="str">
        <f>INDEX(Exported!$1:$1048576,MATCH($A429,Exported!E:E,0),MATCH(B$1,Exported!$1:$1,0))</f>
        <v>کیسه سلفون شفاف بدون لبه | 8*15 ضخیم | بسته 1 کیلویی</v>
      </c>
      <c r="C429" s="106">
        <v>10017879019</v>
      </c>
      <c r="D429" s="107">
        <f>VLOOKUP(C429,PriceRelations!A:D,4,FALSE)</f>
        <v>595000</v>
      </c>
      <c r="E429" s="219">
        <v>1.0833333333333333</v>
      </c>
      <c r="F429" s="109"/>
      <c r="G429" s="183">
        <v>1</v>
      </c>
      <c r="H429" s="111" t="s">
        <v>93</v>
      </c>
      <c r="I429" s="110">
        <f t="shared" si="29"/>
        <v>644583.33333333326</v>
      </c>
      <c r="J429" s="112">
        <v>1</v>
      </c>
      <c r="K429" s="113"/>
      <c r="L429" s="113"/>
      <c r="M429" s="154">
        <v>0.28000000000000003</v>
      </c>
      <c r="N429" s="148" t="str">
        <f>INDEX(Exported!$1:$1048576,MATCH($A429,Exported!E:E,0),MATCH(N$1,Exported!$1:$1,0))</f>
        <v>832000</v>
      </c>
      <c r="O429" s="114">
        <f t="shared" si="27"/>
        <v>825500</v>
      </c>
      <c r="P429" s="115">
        <f t="shared" si="30"/>
        <v>0.9921875</v>
      </c>
      <c r="Q429" s="116" t="e">
        <f>INDEX(Exported!$1:$1048576,MATCH($A429,Exported!$D:$D,0),MATCH(Q$1,Exported!$1:$1,0))</f>
        <v>#N/A</v>
      </c>
      <c r="R429" s="117" t="e">
        <f>INDEX(Exported!$1:$1048576,MATCH($A429,Exported!$D:$D,0),MATCH(R$1,Exported!$1:$1,0))</f>
        <v>#N/A</v>
      </c>
      <c r="S429" s="117" t="e">
        <f>INDEX(Exported!$1:$1048576,MATCH($A429,Exported!$D:$D,0),MATCH(S$1,Exported!$1:$1,0))</f>
        <v>#N/A</v>
      </c>
      <c r="T429" s="117" t="e">
        <f>INDEX(Exported!$1:$1048576,MATCH($A429,Exported!$D:$D,0),MATCH(T$1,Exported!$1:$1,0))</f>
        <v>#N/A</v>
      </c>
      <c r="U429" s="117" t="e">
        <f>INDEX(Exported!$1:$1048576,MATCH($A429,Exported!$D:$D,0),MATCH(U$1,Exported!$1:$1,0))</f>
        <v>#N/A</v>
      </c>
      <c r="V429" s="117" t="e">
        <f>INDEX(Exported!$1:$1048576,MATCH($A429,Exported!$D:$D,0),MATCH(V$1,Exported!$1:$1,0))</f>
        <v>#N/A</v>
      </c>
      <c r="W429" s="117" t="e">
        <f>INDEX(Exported!$1:$1048576,MATCH($A429,Exported!$D:$D,0),MATCH(W$1,Exported!$1:$1,0))</f>
        <v>#N/A</v>
      </c>
      <c r="X429" s="118"/>
      <c r="Y429" s="119" t="e">
        <f>INDEX(Exported!$1:$1048576,MATCH($A429,Exported!$D:$D,0),MATCH(Y$1,Exported!$1:$1,0))</f>
        <v>#N/A</v>
      </c>
      <c r="Z429" s="120"/>
      <c r="AA429" s="121"/>
      <c r="AB429" s="121" t="s">
        <v>3383</v>
      </c>
      <c r="AC429" s="117" t="e">
        <f>INDEX(Exported!$1:$1048576,MATCH($A429,Exported!$D:$D,0),MATCH(AC$1,Exported!$1:$1,0))</f>
        <v>#N/A</v>
      </c>
    </row>
    <row r="430" spans="1:29" s="111" customFormat="1" ht="14.25" customHeight="1" x14ac:dyDescent="0.25">
      <c r="A430" s="104">
        <v>10017879016</v>
      </c>
      <c r="B430" s="105" t="str">
        <f>INDEX(Exported!$1:$1048576,MATCH($A430,Exported!E:E,0),MATCH(B$1,Exported!$1:$1,0))</f>
        <v>کیسه سلفون شفاف بدون لبه | 8*20 ضخیم | بسته 1 کیلویی</v>
      </c>
      <c r="C430" s="106">
        <v>10017879019</v>
      </c>
      <c r="D430" s="107">
        <f>VLOOKUP(C430,PriceRelations!A:D,4,FALSE)</f>
        <v>595000</v>
      </c>
      <c r="E430" s="219">
        <v>1.0833333333333333</v>
      </c>
      <c r="F430" s="109"/>
      <c r="G430" s="183">
        <v>1</v>
      </c>
      <c r="H430" s="111" t="s">
        <v>93</v>
      </c>
      <c r="I430" s="110">
        <f t="shared" si="29"/>
        <v>644583.33333333326</v>
      </c>
      <c r="J430" s="112">
        <v>1</v>
      </c>
      <c r="K430" s="113"/>
      <c r="L430" s="113"/>
      <c r="M430" s="154">
        <v>0.28000000000000003</v>
      </c>
      <c r="N430" s="148" t="str">
        <f>INDEX(Exported!$1:$1048576,MATCH($A430,Exported!E:E,0),MATCH(N$1,Exported!$1:$1,0))</f>
        <v>832000</v>
      </c>
      <c r="O430" s="114">
        <f t="shared" si="27"/>
        <v>825500</v>
      </c>
      <c r="P430" s="115">
        <f t="shared" si="30"/>
        <v>0.9921875</v>
      </c>
      <c r="Q430" s="116" t="e">
        <f>INDEX(Exported!$1:$1048576,MATCH($A430,Exported!$D:$D,0),MATCH(Q$1,Exported!$1:$1,0))</f>
        <v>#N/A</v>
      </c>
      <c r="R430" s="117" t="e">
        <f>INDEX(Exported!$1:$1048576,MATCH($A430,Exported!$D:$D,0),MATCH(R$1,Exported!$1:$1,0))</f>
        <v>#N/A</v>
      </c>
      <c r="S430" s="117" t="e">
        <f>INDEX(Exported!$1:$1048576,MATCH($A430,Exported!$D:$D,0),MATCH(S$1,Exported!$1:$1,0))</f>
        <v>#N/A</v>
      </c>
      <c r="T430" s="117" t="e">
        <f>INDEX(Exported!$1:$1048576,MATCH($A430,Exported!$D:$D,0),MATCH(T$1,Exported!$1:$1,0))</f>
        <v>#N/A</v>
      </c>
      <c r="U430" s="117" t="e">
        <f>INDEX(Exported!$1:$1048576,MATCH($A430,Exported!$D:$D,0),MATCH(U$1,Exported!$1:$1,0))</f>
        <v>#N/A</v>
      </c>
      <c r="V430" s="117" t="e">
        <f>INDEX(Exported!$1:$1048576,MATCH($A430,Exported!$D:$D,0),MATCH(V$1,Exported!$1:$1,0))</f>
        <v>#N/A</v>
      </c>
      <c r="W430" s="117" t="e">
        <f>INDEX(Exported!$1:$1048576,MATCH($A430,Exported!$D:$D,0),MATCH(W$1,Exported!$1:$1,0))</f>
        <v>#N/A</v>
      </c>
      <c r="X430" s="118"/>
      <c r="Y430" s="119" t="e">
        <f>INDEX(Exported!$1:$1048576,MATCH($A430,Exported!$D:$D,0),MATCH(Y$1,Exported!$1:$1,0))</f>
        <v>#N/A</v>
      </c>
      <c r="Z430" s="120"/>
      <c r="AA430" s="121"/>
      <c r="AB430" s="121" t="s">
        <v>3383</v>
      </c>
      <c r="AC430" s="117" t="e">
        <f>INDEX(Exported!$1:$1048576,MATCH($A430,Exported!$D:$D,0),MATCH(AC$1,Exported!$1:$1,0))</f>
        <v>#N/A</v>
      </c>
    </row>
    <row r="431" spans="1:29" s="111" customFormat="1" ht="14.25" customHeight="1" x14ac:dyDescent="0.25">
      <c r="A431" s="104">
        <v>10017879017</v>
      </c>
      <c r="B431" s="105" t="str">
        <f>INDEX(Exported!$1:$1048576,MATCH($A431,Exported!E:E,0),MATCH(B$1,Exported!$1:$1,0))</f>
        <v>کیسه سلفون شفاف بدون لبه | 8*25 ضخیم | بسته 1 کیلویی</v>
      </c>
      <c r="C431" s="106">
        <v>10017879019</v>
      </c>
      <c r="D431" s="107">
        <f>VLOOKUP(C431,PriceRelations!A:D,4,FALSE)</f>
        <v>595000</v>
      </c>
      <c r="E431" s="219">
        <v>1</v>
      </c>
      <c r="F431" s="109"/>
      <c r="G431" s="183">
        <v>1</v>
      </c>
      <c r="H431" s="111" t="s">
        <v>93</v>
      </c>
      <c r="I431" s="110">
        <f t="shared" si="29"/>
        <v>595000</v>
      </c>
      <c r="J431" s="112">
        <v>1</v>
      </c>
      <c r="K431" s="113"/>
      <c r="L431" s="113"/>
      <c r="M431" s="154">
        <v>0.28000000000000003</v>
      </c>
      <c r="N431" s="148" t="str">
        <f>INDEX(Exported!$1:$1048576,MATCH($A431,Exported!E:E,0),MATCH(N$1,Exported!$1:$1,0))</f>
        <v>768000</v>
      </c>
      <c r="O431" s="114">
        <f t="shared" si="27"/>
        <v>762000</v>
      </c>
      <c r="P431" s="115">
        <f t="shared" si="30"/>
        <v>0.9921875</v>
      </c>
      <c r="Q431" s="116" t="e">
        <f>INDEX(Exported!$1:$1048576,MATCH($A431,Exported!$D:$D,0),MATCH(Q$1,Exported!$1:$1,0))</f>
        <v>#N/A</v>
      </c>
      <c r="R431" s="117" t="e">
        <f>INDEX(Exported!$1:$1048576,MATCH($A431,Exported!$D:$D,0),MATCH(R$1,Exported!$1:$1,0))</f>
        <v>#N/A</v>
      </c>
      <c r="S431" s="117" t="e">
        <f>INDEX(Exported!$1:$1048576,MATCH($A431,Exported!$D:$D,0),MATCH(S$1,Exported!$1:$1,0))</f>
        <v>#N/A</v>
      </c>
      <c r="T431" s="117" t="e">
        <f>INDEX(Exported!$1:$1048576,MATCH($A431,Exported!$D:$D,0),MATCH(T$1,Exported!$1:$1,0))</f>
        <v>#N/A</v>
      </c>
      <c r="U431" s="117" t="e">
        <f>INDEX(Exported!$1:$1048576,MATCH($A431,Exported!$D:$D,0),MATCH(U$1,Exported!$1:$1,0))</f>
        <v>#N/A</v>
      </c>
      <c r="V431" s="117" t="e">
        <f>INDEX(Exported!$1:$1048576,MATCH($A431,Exported!$D:$D,0),MATCH(V$1,Exported!$1:$1,0))</f>
        <v>#N/A</v>
      </c>
      <c r="W431" s="117" t="e">
        <f>INDEX(Exported!$1:$1048576,MATCH($A431,Exported!$D:$D,0),MATCH(W$1,Exported!$1:$1,0))</f>
        <v>#N/A</v>
      </c>
      <c r="X431" s="118"/>
      <c r="Y431" s="119" t="e">
        <f>INDEX(Exported!$1:$1048576,MATCH($A431,Exported!$D:$D,0),MATCH(Y$1,Exported!$1:$1,0))</f>
        <v>#N/A</v>
      </c>
      <c r="Z431" s="120"/>
      <c r="AA431" s="121"/>
      <c r="AB431" s="121" t="s">
        <v>3383</v>
      </c>
      <c r="AC431" s="117" t="e">
        <f>INDEX(Exported!$1:$1048576,MATCH($A431,Exported!$D:$D,0),MATCH(AC$1,Exported!$1:$1,0))</f>
        <v>#N/A</v>
      </c>
    </row>
    <row r="432" spans="1:29" s="111" customFormat="1" ht="14.25" hidden="1" customHeight="1" x14ac:dyDescent="0.25">
      <c r="A432" s="104">
        <v>10017879090</v>
      </c>
      <c r="B432" s="105" t="str">
        <f>INDEX(Exported!$1:$1048576,MATCH($A432,Exported!E:E,0),MATCH(B$1,Exported!$1:$1,0))</f>
        <v>کیسه سلفون شفاف بدون لبه | 8*25 نازک | بسته 1 کیلویی</v>
      </c>
      <c r="C432" s="106">
        <v>10017879019</v>
      </c>
      <c r="D432" s="107">
        <f>VLOOKUP(C432,PriceRelations!A:D,4,FALSE)</f>
        <v>595000</v>
      </c>
      <c r="E432" s="219">
        <v>1</v>
      </c>
      <c r="F432" s="109"/>
      <c r="G432" s="183">
        <v>1</v>
      </c>
      <c r="H432" s="111" t="s">
        <v>93</v>
      </c>
      <c r="I432" s="110">
        <f t="shared" si="29"/>
        <v>595000</v>
      </c>
      <c r="J432" s="112">
        <v>1</v>
      </c>
      <c r="K432" s="113"/>
      <c r="L432" s="113"/>
      <c r="M432" s="154">
        <v>0.28000000000000003</v>
      </c>
      <c r="N432" s="148" t="str">
        <f>INDEX(Exported!$1:$1048576,MATCH($A432,Exported!E:E,0),MATCH(N$1,Exported!$1:$1,0))</f>
        <v>768000</v>
      </c>
      <c r="O432" s="114">
        <f t="shared" si="27"/>
        <v>762000</v>
      </c>
      <c r="P432" s="115">
        <f t="shared" si="30"/>
        <v>0.9921875</v>
      </c>
      <c r="Q432" s="116" t="e">
        <f>INDEX(Exported!$1:$1048576,MATCH($A432,Exported!$D:$D,0),MATCH(Q$1,Exported!$1:$1,0))</f>
        <v>#N/A</v>
      </c>
      <c r="R432" s="117" t="e">
        <f>INDEX(Exported!$1:$1048576,MATCH($A432,Exported!$D:$D,0),MATCH(R$1,Exported!$1:$1,0))</f>
        <v>#N/A</v>
      </c>
      <c r="S432" s="117" t="e">
        <f>INDEX(Exported!$1:$1048576,MATCH($A432,Exported!$D:$D,0),MATCH(S$1,Exported!$1:$1,0))</f>
        <v>#N/A</v>
      </c>
      <c r="T432" s="117" t="e">
        <f>INDEX(Exported!$1:$1048576,MATCH($A432,Exported!$D:$D,0),MATCH(T$1,Exported!$1:$1,0))</f>
        <v>#N/A</v>
      </c>
      <c r="U432" s="117" t="e">
        <f>INDEX(Exported!$1:$1048576,MATCH($A432,Exported!$D:$D,0),MATCH(U$1,Exported!$1:$1,0))</f>
        <v>#N/A</v>
      </c>
      <c r="V432" s="117" t="e">
        <f>INDEX(Exported!$1:$1048576,MATCH($A432,Exported!$D:$D,0),MATCH(V$1,Exported!$1:$1,0))</f>
        <v>#N/A</v>
      </c>
      <c r="W432" s="117" t="e">
        <f>INDEX(Exported!$1:$1048576,MATCH($A432,Exported!$D:$D,0),MATCH(W$1,Exported!$1:$1,0))</f>
        <v>#N/A</v>
      </c>
      <c r="X432" s="118"/>
      <c r="Y432" s="119" t="e">
        <f>INDEX(Exported!$1:$1048576,MATCH($A432,Exported!$D:$D,0),MATCH(Y$1,Exported!$1:$1,0))</f>
        <v>#N/A</v>
      </c>
      <c r="Z432" s="120"/>
      <c r="AA432" s="121"/>
      <c r="AB432" s="121" t="s">
        <v>3383</v>
      </c>
      <c r="AC432" s="117" t="e">
        <f>INDEX(Exported!$1:$1048576,MATCH($A432,Exported!$D:$D,0),MATCH(AC$1,Exported!$1:$1,0))</f>
        <v>#N/A</v>
      </c>
    </row>
    <row r="433" spans="1:29" s="111" customFormat="1" ht="14.25" customHeight="1" x14ac:dyDescent="0.25">
      <c r="A433" s="104">
        <v>10017879018</v>
      </c>
      <c r="B433" s="105" t="str">
        <f>INDEX(Exported!$1:$1048576,MATCH($A433,Exported!E:E,0),MATCH(B$1,Exported!$1:$1,0))</f>
        <v>کیسه سلفون شفاف بدون لبه | 8*30 ضخیم | بسته 1 کیلویی</v>
      </c>
      <c r="C433" s="106">
        <v>10017879019</v>
      </c>
      <c r="D433" s="107">
        <f>VLOOKUP(C433,PriceRelations!A:D,4,FALSE)</f>
        <v>595000</v>
      </c>
      <c r="E433" s="219">
        <v>1</v>
      </c>
      <c r="F433" s="109"/>
      <c r="G433" s="183">
        <v>1</v>
      </c>
      <c r="H433" s="111" t="s">
        <v>93</v>
      </c>
      <c r="I433" s="110">
        <f t="shared" si="29"/>
        <v>595000</v>
      </c>
      <c r="J433" s="112">
        <v>1</v>
      </c>
      <c r="K433" s="113"/>
      <c r="L433" s="113"/>
      <c r="M433" s="154">
        <v>0.28000000000000003</v>
      </c>
      <c r="N433" s="148" t="str">
        <f>INDEX(Exported!$1:$1048576,MATCH($A433,Exported!E:E,0),MATCH(N$1,Exported!$1:$1,0))</f>
        <v>768000</v>
      </c>
      <c r="O433" s="114">
        <f t="shared" si="27"/>
        <v>762000</v>
      </c>
      <c r="P433" s="115">
        <f t="shared" si="30"/>
        <v>0.9921875</v>
      </c>
      <c r="Q433" s="116" t="e">
        <f>INDEX(Exported!$1:$1048576,MATCH($A433,Exported!$D:$D,0),MATCH(Q$1,Exported!$1:$1,0))</f>
        <v>#N/A</v>
      </c>
      <c r="R433" s="117" t="e">
        <f>INDEX(Exported!$1:$1048576,MATCH($A433,Exported!$D:$D,0),MATCH(R$1,Exported!$1:$1,0))</f>
        <v>#N/A</v>
      </c>
      <c r="S433" s="117" t="e">
        <f>INDEX(Exported!$1:$1048576,MATCH($A433,Exported!$D:$D,0),MATCH(S$1,Exported!$1:$1,0))</f>
        <v>#N/A</v>
      </c>
      <c r="T433" s="117" t="e">
        <f>INDEX(Exported!$1:$1048576,MATCH($A433,Exported!$D:$D,0),MATCH(T$1,Exported!$1:$1,0))</f>
        <v>#N/A</v>
      </c>
      <c r="U433" s="117" t="e">
        <f>INDEX(Exported!$1:$1048576,MATCH($A433,Exported!$D:$D,0),MATCH(U$1,Exported!$1:$1,0))</f>
        <v>#N/A</v>
      </c>
      <c r="V433" s="117" t="e">
        <f>INDEX(Exported!$1:$1048576,MATCH($A433,Exported!$D:$D,0),MATCH(V$1,Exported!$1:$1,0))</f>
        <v>#N/A</v>
      </c>
      <c r="W433" s="117" t="e">
        <f>INDEX(Exported!$1:$1048576,MATCH($A433,Exported!$D:$D,0),MATCH(W$1,Exported!$1:$1,0))</f>
        <v>#N/A</v>
      </c>
      <c r="X433" s="118"/>
      <c r="Y433" s="119" t="e">
        <f>INDEX(Exported!$1:$1048576,MATCH($A433,Exported!$D:$D,0),MATCH(Y$1,Exported!$1:$1,0))</f>
        <v>#N/A</v>
      </c>
      <c r="Z433" s="120"/>
      <c r="AA433" s="121"/>
      <c r="AB433" s="121" t="s">
        <v>3383</v>
      </c>
      <c r="AC433" s="117" t="e">
        <f>INDEX(Exported!$1:$1048576,MATCH($A433,Exported!$D:$D,0),MATCH(AC$1,Exported!$1:$1,0))</f>
        <v>#N/A</v>
      </c>
    </row>
    <row r="434" spans="1:29" s="111" customFormat="1" ht="14.25" hidden="1" customHeight="1" x14ac:dyDescent="0.25">
      <c r="A434" s="104">
        <v>10017879110</v>
      </c>
      <c r="B434" s="105" t="str">
        <f>INDEX(Exported!$1:$1048576,MATCH($A434,Exported!E:E,0),MATCH(B$1,Exported!$1:$1,0))</f>
        <v>کیسه سلفون شفاف بدون لبه | 8*30 نازک | بسته 1 کیلویی</v>
      </c>
      <c r="C434" s="106">
        <v>10017879019</v>
      </c>
      <c r="D434" s="107">
        <f>VLOOKUP(C434,PriceRelations!A:D,4,FALSE)</f>
        <v>595000</v>
      </c>
      <c r="E434" s="219">
        <v>1</v>
      </c>
      <c r="F434" s="109"/>
      <c r="G434" s="183">
        <v>1</v>
      </c>
      <c r="H434" s="111" t="s">
        <v>93</v>
      </c>
      <c r="I434" s="110">
        <f t="shared" si="29"/>
        <v>595000</v>
      </c>
      <c r="J434" s="112">
        <v>1</v>
      </c>
      <c r="K434" s="113"/>
      <c r="L434" s="113"/>
      <c r="M434" s="154">
        <v>0.28000000000000003</v>
      </c>
      <c r="N434" s="148" t="str">
        <f>INDEX(Exported!$1:$1048576,MATCH($A434,Exported!E:E,0),MATCH(N$1,Exported!$1:$1,0))</f>
        <v>768000</v>
      </c>
      <c r="O434" s="114">
        <f t="shared" si="27"/>
        <v>762000</v>
      </c>
      <c r="P434" s="115">
        <f t="shared" si="30"/>
        <v>0.9921875</v>
      </c>
      <c r="Q434" s="116" t="e">
        <f>INDEX(Exported!$1:$1048576,MATCH($A434,Exported!$D:$D,0),MATCH(Q$1,Exported!$1:$1,0))</f>
        <v>#N/A</v>
      </c>
      <c r="R434" s="117" t="e">
        <f>INDEX(Exported!$1:$1048576,MATCH($A434,Exported!$D:$D,0),MATCH(R$1,Exported!$1:$1,0))</f>
        <v>#N/A</v>
      </c>
      <c r="S434" s="117" t="e">
        <f>INDEX(Exported!$1:$1048576,MATCH($A434,Exported!$D:$D,0),MATCH(S$1,Exported!$1:$1,0))</f>
        <v>#N/A</v>
      </c>
      <c r="T434" s="117" t="e">
        <f>INDEX(Exported!$1:$1048576,MATCH($A434,Exported!$D:$D,0),MATCH(T$1,Exported!$1:$1,0))</f>
        <v>#N/A</v>
      </c>
      <c r="U434" s="117" t="e">
        <f>INDEX(Exported!$1:$1048576,MATCH($A434,Exported!$D:$D,0),MATCH(U$1,Exported!$1:$1,0))</f>
        <v>#N/A</v>
      </c>
      <c r="V434" s="117" t="e">
        <f>INDEX(Exported!$1:$1048576,MATCH($A434,Exported!$D:$D,0),MATCH(V$1,Exported!$1:$1,0))</f>
        <v>#N/A</v>
      </c>
      <c r="W434" s="117" t="e">
        <f>INDEX(Exported!$1:$1048576,MATCH($A434,Exported!$D:$D,0),MATCH(W$1,Exported!$1:$1,0))</f>
        <v>#N/A</v>
      </c>
      <c r="X434" s="118"/>
      <c r="Y434" s="119" t="e">
        <f>INDEX(Exported!$1:$1048576,MATCH($A434,Exported!$D:$D,0),MATCH(Y$1,Exported!$1:$1,0))</f>
        <v>#N/A</v>
      </c>
      <c r="Z434" s="120"/>
      <c r="AA434" s="121"/>
      <c r="AB434" s="121" t="s">
        <v>3383</v>
      </c>
      <c r="AC434" s="117" t="e">
        <f>INDEX(Exported!$1:$1048576,MATCH($A434,Exported!$D:$D,0),MATCH(AC$1,Exported!$1:$1,0))</f>
        <v>#N/A</v>
      </c>
    </row>
    <row r="435" spans="1:29" s="111" customFormat="1" ht="14.25" customHeight="1" x14ac:dyDescent="0.25">
      <c r="A435" s="104">
        <v>10017879019</v>
      </c>
      <c r="B435" s="105" t="str">
        <f>INDEX(Exported!$1:$1048576,MATCH($A435,Exported!E:E,0),MATCH(B$1,Exported!$1:$1,0))</f>
        <v>کیسه سلفون شفاف بدون لبه | 9*12 ضخیم | بسته 1 کیلویی</v>
      </c>
      <c r="C435" s="106">
        <v>10017879019</v>
      </c>
      <c r="D435" s="107">
        <f>VLOOKUP(C435,PriceRelations!A:D,4,FALSE)</f>
        <v>595000</v>
      </c>
      <c r="E435" s="219">
        <v>1</v>
      </c>
      <c r="F435" s="109"/>
      <c r="G435" s="183">
        <v>1</v>
      </c>
      <c r="H435" s="111" t="s">
        <v>93</v>
      </c>
      <c r="I435" s="110">
        <f t="shared" si="29"/>
        <v>595000</v>
      </c>
      <c r="J435" s="112">
        <v>1</v>
      </c>
      <c r="K435" s="113"/>
      <c r="L435" s="113"/>
      <c r="M435" s="154">
        <v>0.28000000000000003</v>
      </c>
      <c r="N435" s="148" t="str">
        <f>INDEX(Exported!$1:$1048576,MATCH($A435,Exported!E:E,0),MATCH(N$1,Exported!$1:$1,0))</f>
        <v>768000</v>
      </c>
      <c r="O435" s="114">
        <f t="shared" si="27"/>
        <v>762000</v>
      </c>
      <c r="P435" s="115">
        <f t="shared" si="30"/>
        <v>0.9921875</v>
      </c>
      <c r="Q435" s="116" t="e">
        <f>INDEX(Exported!$1:$1048576,MATCH($A435,Exported!$D:$D,0),MATCH(Q$1,Exported!$1:$1,0))</f>
        <v>#N/A</v>
      </c>
      <c r="R435" s="117" t="e">
        <f>INDEX(Exported!$1:$1048576,MATCH($A435,Exported!$D:$D,0),MATCH(R$1,Exported!$1:$1,0))</f>
        <v>#N/A</v>
      </c>
      <c r="S435" s="117" t="e">
        <f>INDEX(Exported!$1:$1048576,MATCH($A435,Exported!$D:$D,0),MATCH(S$1,Exported!$1:$1,0))</f>
        <v>#N/A</v>
      </c>
      <c r="T435" s="117" t="e">
        <f>INDEX(Exported!$1:$1048576,MATCH($A435,Exported!$D:$D,0),MATCH(T$1,Exported!$1:$1,0))</f>
        <v>#N/A</v>
      </c>
      <c r="U435" s="117" t="e">
        <f>INDEX(Exported!$1:$1048576,MATCH($A435,Exported!$D:$D,0),MATCH(U$1,Exported!$1:$1,0))</f>
        <v>#N/A</v>
      </c>
      <c r="V435" s="117" t="e">
        <f>INDEX(Exported!$1:$1048576,MATCH($A435,Exported!$D:$D,0),MATCH(V$1,Exported!$1:$1,0))</f>
        <v>#N/A</v>
      </c>
      <c r="W435" s="117" t="e">
        <f>INDEX(Exported!$1:$1048576,MATCH($A435,Exported!$D:$D,0),MATCH(W$1,Exported!$1:$1,0))</f>
        <v>#N/A</v>
      </c>
      <c r="X435" s="118"/>
      <c r="Y435" s="119" t="e">
        <f>INDEX(Exported!$1:$1048576,MATCH($A435,Exported!$D:$D,0),MATCH(Y$1,Exported!$1:$1,0))</f>
        <v>#N/A</v>
      </c>
      <c r="Z435" s="120"/>
      <c r="AA435" s="121"/>
      <c r="AB435" s="121" t="s">
        <v>3383</v>
      </c>
      <c r="AC435" s="117" t="e">
        <f>INDEX(Exported!$1:$1048576,MATCH($A435,Exported!$D:$D,0),MATCH(AC$1,Exported!$1:$1,0))</f>
        <v>#N/A</v>
      </c>
    </row>
    <row r="436" spans="1:29" s="111" customFormat="1" ht="14.25" hidden="1" customHeight="1" x14ac:dyDescent="0.25">
      <c r="A436" s="104">
        <v>10017879130</v>
      </c>
      <c r="B436" s="105" t="str">
        <f>INDEX(Exported!$1:$1048576,MATCH($A436,Exported!E:E,0),MATCH(B$1,Exported!$1:$1,0))</f>
        <v>کیسه سلفون شفاف بدون لبه | 9*12 نازک | بسته 1 کیلویی</v>
      </c>
      <c r="C436" s="106">
        <v>10017879019</v>
      </c>
      <c r="D436" s="107">
        <f>VLOOKUP(C436,PriceRelations!A:D,4,FALSE)</f>
        <v>595000</v>
      </c>
      <c r="E436" s="219">
        <v>1</v>
      </c>
      <c r="F436" s="109"/>
      <c r="G436" s="183">
        <v>1</v>
      </c>
      <c r="H436" s="111" t="s">
        <v>93</v>
      </c>
      <c r="I436" s="110">
        <f t="shared" si="29"/>
        <v>595000</v>
      </c>
      <c r="J436" s="112">
        <v>1</v>
      </c>
      <c r="K436" s="113"/>
      <c r="L436" s="113"/>
      <c r="M436" s="154">
        <v>0.28000000000000003</v>
      </c>
      <c r="N436" s="148" t="str">
        <f>INDEX(Exported!$1:$1048576,MATCH($A436,Exported!E:E,0),MATCH(N$1,Exported!$1:$1,0))</f>
        <v>768000</v>
      </c>
      <c r="O436" s="114">
        <f t="shared" si="27"/>
        <v>762000</v>
      </c>
      <c r="P436" s="115">
        <f t="shared" si="30"/>
        <v>0.9921875</v>
      </c>
      <c r="Q436" s="116" t="e">
        <f>INDEX(Exported!$1:$1048576,MATCH($A436,Exported!$D:$D,0),MATCH(Q$1,Exported!$1:$1,0))</f>
        <v>#N/A</v>
      </c>
      <c r="R436" s="117" t="e">
        <f>INDEX(Exported!$1:$1048576,MATCH($A436,Exported!$D:$D,0),MATCH(R$1,Exported!$1:$1,0))</f>
        <v>#N/A</v>
      </c>
      <c r="S436" s="117" t="e">
        <f>INDEX(Exported!$1:$1048576,MATCH($A436,Exported!$D:$D,0),MATCH(S$1,Exported!$1:$1,0))</f>
        <v>#N/A</v>
      </c>
      <c r="T436" s="117" t="e">
        <f>INDEX(Exported!$1:$1048576,MATCH($A436,Exported!$D:$D,0),MATCH(T$1,Exported!$1:$1,0))</f>
        <v>#N/A</v>
      </c>
      <c r="U436" s="117" t="e">
        <f>INDEX(Exported!$1:$1048576,MATCH($A436,Exported!$D:$D,0),MATCH(U$1,Exported!$1:$1,0))</f>
        <v>#N/A</v>
      </c>
      <c r="V436" s="117" t="e">
        <f>INDEX(Exported!$1:$1048576,MATCH($A436,Exported!$D:$D,0),MATCH(V$1,Exported!$1:$1,0))</f>
        <v>#N/A</v>
      </c>
      <c r="W436" s="117" t="e">
        <f>INDEX(Exported!$1:$1048576,MATCH($A436,Exported!$D:$D,0),MATCH(W$1,Exported!$1:$1,0))</f>
        <v>#N/A</v>
      </c>
      <c r="X436" s="118"/>
      <c r="Y436" s="119" t="e">
        <f>INDEX(Exported!$1:$1048576,MATCH($A436,Exported!$D:$D,0),MATCH(Y$1,Exported!$1:$1,0))</f>
        <v>#N/A</v>
      </c>
      <c r="Z436" s="120"/>
      <c r="AA436" s="121"/>
      <c r="AB436" s="121" t="s">
        <v>3383</v>
      </c>
      <c r="AC436" s="117" t="e">
        <f>INDEX(Exported!$1:$1048576,MATCH($A436,Exported!$D:$D,0),MATCH(AC$1,Exported!$1:$1,0))</f>
        <v>#N/A</v>
      </c>
    </row>
    <row r="437" spans="1:29" s="111" customFormat="1" ht="14.25" customHeight="1" x14ac:dyDescent="0.25">
      <c r="A437" s="104">
        <v>10017879020</v>
      </c>
      <c r="B437" s="105" t="str">
        <f>INDEX(Exported!$1:$1048576,MATCH($A437,Exported!E:E,0),MATCH(B$1,Exported!$1:$1,0))</f>
        <v>کیسه سلفون شفاف بدون لبه | 9*20 ضخیم | بسته 1 کیلویی</v>
      </c>
      <c r="C437" s="106">
        <v>10017879019</v>
      </c>
      <c r="D437" s="107">
        <f>VLOOKUP(C437,PriceRelations!A:D,4,FALSE)</f>
        <v>595000</v>
      </c>
      <c r="E437" s="219">
        <v>1</v>
      </c>
      <c r="F437" s="109"/>
      <c r="G437" s="183">
        <v>1</v>
      </c>
      <c r="H437" s="111" t="s">
        <v>93</v>
      </c>
      <c r="I437" s="110">
        <f t="shared" si="29"/>
        <v>595000</v>
      </c>
      <c r="J437" s="112">
        <v>1</v>
      </c>
      <c r="K437" s="113"/>
      <c r="L437" s="113"/>
      <c r="M437" s="154">
        <v>0.28000000000000003</v>
      </c>
      <c r="N437" s="148" t="str">
        <f>INDEX(Exported!$1:$1048576,MATCH($A437,Exported!E:E,0),MATCH(N$1,Exported!$1:$1,0))</f>
        <v>768000</v>
      </c>
      <c r="O437" s="114">
        <f t="shared" si="27"/>
        <v>762000</v>
      </c>
      <c r="P437" s="115">
        <f t="shared" si="30"/>
        <v>0.9921875</v>
      </c>
      <c r="Q437" s="116" t="e">
        <f>INDEX(Exported!$1:$1048576,MATCH($A437,Exported!$D:$D,0),MATCH(Q$1,Exported!$1:$1,0))</f>
        <v>#N/A</v>
      </c>
      <c r="R437" s="117" t="e">
        <f>INDEX(Exported!$1:$1048576,MATCH($A437,Exported!$D:$D,0),MATCH(R$1,Exported!$1:$1,0))</f>
        <v>#N/A</v>
      </c>
      <c r="S437" s="117" t="e">
        <f>INDEX(Exported!$1:$1048576,MATCH($A437,Exported!$D:$D,0),MATCH(S$1,Exported!$1:$1,0))</f>
        <v>#N/A</v>
      </c>
      <c r="T437" s="117" t="e">
        <f>INDEX(Exported!$1:$1048576,MATCH($A437,Exported!$D:$D,0),MATCH(T$1,Exported!$1:$1,0))</f>
        <v>#N/A</v>
      </c>
      <c r="U437" s="117" t="e">
        <f>INDEX(Exported!$1:$1048576,MATCH($A437,Exported!$D:$D,0),MATCH(U$1,Exported!$1:$1,0))</f>
        <v>#N/A</v>
      </c>
      <c r="V437" s="117" t="e">
        <f>INDEX(Exported!$1:$1048576,MATCH($A437,Exported!$D:$D,0),MATCH(V$1,Exported!$1:$1,0))</f>
        <v>#N/A</v>
      </c>
      <c r="W437" s="117" t="e">
        <f>INDEX(Exported!$1:$1048576,MATCH($A437,Exported!$D:$D,0),MATCH(W$1,Exported!$1:$1,0))</f>
        <v>#N/A</v>
      </c>
      <c r="X437" s="118"/>
      <c r="Y437" s="119" t="e">
        <f>INDEX(Exported!$1:$1048576,MATCH($A437,Exported!$D:$D,0),MATCH(Y$1,Exported!$1:$1,0))</f>
        <v>#N/A</v>
      </c>
      <c r="Z437" s="120"/>
      <c r="AA437" s="121"/>
      <c r="AB437" s="121" t="s">
        <v>3383</v>
      </c>
      <c r="AC437" s="117" t="e">
        <f>INDEX(Exported!$1:$1048576,MATCH($A437,Exported!$D:$D,0),MATCH(AC$1,Exported!$1:$1,0))</f>
        <v>#N/A</v>
      </c>
    </row>
    <row r="438" spans="1:29" s="111" customFormat="1" ht="14.25" hidden="1" customHeight="1" x14ac:dyDescent="0.25">
      <c r="A438" s="104">
        <v>10017879150</v>
      </c>
      <c r="B438" s="105" t="str">
        <f>INDEX(Exported!$1:$1048576,MATCH($A438,Exported!E:E,0),MATCH(B$1,Exported!$1:$1,0))</f>
        <v>کیسه سلفون شفاف بدون لبه | 9*20 نازک | بسته 1 کیلویی</v>
      </c>
      <c r="C438" s="106">
        <v>10017879019</v>
      </c>
      <c r="D438" s="107">
        <f>VLOOKUP(C438,PriceRelations!A:D,4,FALSE)</f>
        <v>595000</v>
      </c>
      <c r="E438" s="219">
        <v>1</v>
      </c>
      <c r="F438" s="109"/>
      <c r="G438" s="183">
        <v>1</v>
      </c>
      <c r="H438" s="111" t="s">
        <v>93</v>
      </c>
      <c r="I438" s="110">
        <f t="shared" si="29"/>
        <v>595000</v>
      </c>
      <c r="J438" s="112">
        <v>1</v>
      </c>
      <c r="K438" s="113"/>
      <c r="L438" s="113"/>
      <c r="M438" s="154">
        <v>0.28000000000000003</v>
      </c>
      <c r="N438" s="148" t="str">
        <f>INDEX(Exported!$1:$1048576,MATCH($A438,Exported!E:E,0),MATCH(N$1,Exported!$1:$1,0))</f>
        <v>768000</v>
      </c>
      <c r="O438" s="114">
        <f t="shared" si="27"/>
        <v>762000</v>
      </c>
      <c r="P438" s="115">
        <f t="shared" si="30"/>
        <v>0.9921875</v>
      </c>
      <c r="Q438" s="116" t="e">
        <f>INDEX(Exported!$1:$1048576,MATCH($A438,Exported!$D:$D,0),MATCH(Q$1,Exported!$1:$1,0))</f>
        <v>#N/A</v>
      </c>
      <c r="R438" s="117" t="e">
        <f>INDEX(Exported!$1:$1048576,MATCH($A438,Exported!$D:$D,0),MATCH(R$1,Exported!$1:$1,0))</f>
        <v>#N/A</v>
      </c>
      <c r="S438" s="117" t="e">
        <f>INDEX(Exported!$1:$1048576,MATCH($A438,Exported!$D:$D,0),MATCH(S$1,Exported!$1:$1,0))</f>
        <v>#N/A</v>
      </c>
      <c r="T438" s="117" t="e">
        <f>INDEX(Exported!$1:$1048576,MATCH($A438,Exported!$D:$D,0),MATCH(T$1,Exported!$1:$1,0))</f>
        <v>#N/A</v>
      </c>
      <c r="U438" s="117" t="e">
        <f>INDEX(Exported!$1:$1048576,MATCH($A438,Exported!$D:$D,0),MATCH(U$1,Exported!$1:$1,0))</f>
        <v>#N/A</v>
      </c>
      <c r="V438" s="117" t="e">
        <f>INDEX(Exported!$1:$1048576,MATCH($A438,Exported!$D:$D,0),MATCH(V$1,Exported!$1:$1,0))</f>
        <v>#N/A</v>
      </c>
      <c r="W438" s="117" t="e">
        <f>INDEX(Exported!$1:$1048576,MATCH($A438,Exported!$D:$D,0),MATCH(W$1,Exported!$1:$1,0))</f>
        <v>#N/A</v>
      </c>
      <c r="X438" s="118"/>
      <c r="Y438" s="119" t="e">
        <f>INDEX(Exported!$1:$1048576,MATCH($A438,Exported!$D:$D,0),MATCH(Y$1,Exported!$1:$1,0))</f>
        <v>#N/A</v>
      </c>
      <c r="Z438" s="120"/>
      <c r="AA438" s="121"/>
      <c r="AB438" s="121" t="s">
        <v>3383</v>
      </c>
      <c r="AC438" s="117" t="e">
        <f>INDEX(Exported!$1:$1048576,MATCH($A438,Exported!$D:$D,0),MATCH(AC$1,Exported!$1:$1,0))</f>
        <v>#N/A</v>
      </c>
    </row>
    <row r="439" spans="1:29" s="111" customFormat="1" ht="14.25" customHeight="1" x14ac:dyDescent="0.25">
      <c r="A439" s="104">
        <v>10017879021</v>
      </c>
      <c r="B439" s="105" t="str">
        <f>INDEX(Exported!$1:$1048576,MATCH($A439,Exported!E:E,0),MATCH(B$1,Exported!$1:$1,0))</f>
        <v>کیسه سلفون شفاف بدون لبه | 9*25 ضخیم | بسته 1 کیلویی</v>
      </c>
      <c r="C439" s="106">
        <v>10017879019</v>
      </c>
      <c r="D439" s="107">
        <f>VLOOKUP(C439,PriceRelations!A:D,4,FALSE)</f>
        <v>595000</v>
      </c>
      <c r="E439" s="219">
        <v>0.96666666666666667</v>
      </c>
      <c r="F439" s="109"/>
      <c r="G439" s="183">
        <v>1</v>
      </c>
      <c r="H439" s="111" t="s">
        <v>93</v>
      </c>
      <c r="I439" s="110">
        <f t="shared" si="29"/>
        <v>575166.66666666663</v>
      </c>
      <c r="J439" s="112">
        <v>1</v>
      </c>
      <c r="K439" s="113"/>
      <c r="L439" s="113"/>
      <c r="M439" s="154">
        <v>0.28000000000000003</v>
      </c>
      <c r="N439" s="148" t="str">
        <f>INDEX(Exported!$1:$1048576,MATCH($A439,Exported!E:E,0),MATCH(N$1,Exported!$1:$1,0))</f>
        <v>742500</v>
      </c>
      <c r="O439" s="114">
        <f t="shared" si="27"/>
        <v>736500</v>
      </c>
      <c r="P439" s="115">
        <f t="shared" si="30"/>
        <v>0.99191919191919187</v>
      </c>
      <c r="Q439" s="116" t="e">
        <f>INDEX(Exported!$1:$1048576,MATCH($A439,Exported!$D:$D,0),MATCH(Q$1,Exported!$1:$1,0))</f>
        <v>#N/A</v>
      </c>
      <c r="R439" s="117" t="e">
        <f>INDEX(Exported!$1:$1048576,MATCH($A439,Exported!$D:$D,0),MATCH(R$1,Exported!$1:$1,0))</f>
        <v>#N/A</v>
      </c>
      <c r="S439" s="117" t="e">
        <f>INDEX(Exported!$1:$1048576,MATCH($A439,Exported!$D:$D,0),MATCH(S$1,Exported!$1:$1,0))</f>
        <v>#N/A</v>
      </c>
      <c r="T439" s="117" t="e">
        <f>INDEX(Exported!$1:$1048576,MATCH($A439,Exported!$D:$D,0),MATCH(T$1,Exported!$1:$1,0))</f>
        <v>#N/A</v>
      </c>
      <c r="U439" s="117" t="e">
        <f>INDEX(Exported!$1:$1048576,MATCH($A439,Exported!$D:$D,0),MATCH(U$1,Exported!$1:$1,0))</f>
        <v>#N/A</v>
      </c>
      <c r="V439" s="117" t="e">
        <f>INDEX(Exported!$1:$1048576,MATCH($A439,Exported!$D:$D,0),MATCH(V$1,Exported!$1:$1,0))</f>
        <v>#N/A</v>
      </c>
      <c r="W439" s="117" t="e">
        <f>INDEX(Exported!$1:$1048576,MATCH($A439,Exported!$D:$D,0),MATCH(W$1,Exported!$1:$1,0))</f>
        <v>#N/A</v>
      </c>
      <c r="X439" s="118"/>
      <c r="Y439" s="119" t="e">
        <f>INDEX(Exported!$1:$1048576,MATCH($A439,Exported!$D:$D,0),MATCH(Y$1,Exported!$1:$1,0))</f>
        <v>#N/A</v>
      </c>
      <c r="Z439" s="120"/>
      <c r="AA439" s="121"/>
      <c r="AB439" s="121" t="s">
        <v>3383</v>
      </c>
      <c r="AC439" s="117" t="e">
        <f>INDEX(Exported!$1:$1048576,MATCH($A439,Exported!$D:$D,0),MATCH(AC$1,Exported!$1:$1,0))</f>
        <v>#N/A</v>
      </c>
    </row>
    <row r="440" spans="1:29" s="129" customFormat="1" ht="14.25" hidden="1" customHeight="1" x14ac:dyDescent="0.25">
      <c r="A440" s="122">
        <v>10017879170</v>
      </c>
      <c r="B440" s="123" t="str">
        <f>INDEX(Exported!$1:$1048576,MATCH($A440,Exported!E:E,0),MATCH(B$1,Exported!$1:$1,0))</f>
        <v>کیسه سلفون شفاف بدون لبه | 9*25 نازک | بسته 1 کیلویی</v>
      </c>
      <c r="C440" s="124">
        <v>10017879019</v>
      </c>
      <c r="D440" s="125">
        <f>VLOOKUP(C440,PriceRelations!A:D,4,FALSE)</f>
        <v>595000</v>
      </c>
      <c r="E440" s="219">
        <v>0.96666666666666667</v>
      </c>
      <c r="F440" s="127"/>
      <c r="G440" s="184">
        <v>1</v>
      </c>
      <c r="H440" s="129" t="s">
        <v>93</v>
      </c>
      <c r="I440" s="128">
        <f t="shared" si="29"/>
        <v>575166.66666666663</v>
      </c>
      <c r="J440" s="130">
        <v>1</v>
      </c>
      <c r="K440" s="131"/>
      <c r="L440" s="131"/>
      <c r="M440" s="155">
        <v>0.28000000000000003</v>
      </c>
      <c r="N440" s="149" t="str">
        <f>INDEX(Exported!$1:$1048576,MATCH($A440,Exported!E:E,0),MATCH(N$1,Exported!$1:$1,0))</f>
        <v>742500</v>
      </c>
      <c r="O440" s="132">
        <f t="shared" si="27"/>
        <v>736500</v>
      </c>
      <c r="P440" s="133">
        <f t="shared" si="30"/>
        <v>0.99191919191919187</v>
      </c>
      <c r="Q440" s="134" t="e">
        <f>INDEX(Exported!$1:$1048576,MATCH($A440,Exported!$D:$D,0),MATCH(Q$1,Exported!$1:$1,0))</f>
        <v>#N/A</v>
      </c>
      <c r="R440" s="135" t="e">
        <f>INDEX(Exported!$1:$1048576,MATCH($A440,Exported!$D:$D,0),MATCH(R$1,Exported!$1:$1,0))</f>
        <v>#N/A</v>
      </c>
      <c r="S440" s="135" t="e">
        <f>INDEX(Exported!$1:$1048576,MATCH($A440,Exported!$D:$D,0),MATCH(S$1,Exported!$1:$1,0))</f>
        <v>#N/A</v>
      </c>
      <c r="T440" s="135" t="e">
        <f>INDEX(Exported!$1:$1048576,MATCH($A440,Exported!$D:$D,0),MATCH(T$1,Exported!$1:$1,0))</f>
        <v>#N/A</v>
      </c>
      <c r="U440" s="135" t="e">
        <f>INDEX(Exported!$1:$1048576,MATCH($A440,Exported!$D:$D,0),MATCH(U$1,Exported!$1:$1,0))</f>
        <v>#N/A</v>
      </c>
      <c r="V440" s="135" t="e">
        <f>INDEX(Exported!$1:$1048576,MATCH($A440,Exported!$D:$D,0),MATCH(V$1,Exported!$1:$1,0))</f>
        <v>#N/A</v>
      </c>
      <c r="W440" s="135" t="e">
        <f>INDEX(Exported!$1:$1048576,MATCH($A440,Exported!$D:$D,0),MATCH(W$1,Exported!$1:$1,0))</f>
        <v>#N/A</v>
      </c>
      <c r="X440" s="136"/>
      <c r="Y440" s="137" t="e">
        <f>INDEX(Exported!$1:$1048576,MATCH($A440,Exported!$D:$D,0),MATCH(Y$1,Exported!$1:$1,0))</f>
        <v>#N/A</v>
      </c>
      <c r="Z440" s="138"/>
      <c r="AA440" s="139"/>
      <c r="AB440" s="139" t="s">
        <v>3383</v>
      </c>
      <c r="AC440" s="135" t="e">
        <f>INDEX(Exported!$1:$1048576,MATCH($A440,Exported!$D:$D,0),MATCH(AC$1,Exported!$1:$1,0))</f>
        <v>#N/A</v>
      </c>
    </row>
    <row r="441" spans="1:29" s="111" customFormat="1" ht="14.25" customHeight="1" x14ac:dyDescent="0.25">
      <c r="A441" s="104">
        <v>10017879058</v>
      </c>
      <c r="B441" s="105" t="str">
        <f>INDEX(Exported!$1:$1048576,MATCH($A441,Exported!E:E,0),MATCH(B$1,Exported!$1:$1,0))</f>
        <v>کیسه سلفون شفاف بدون لبه | 23*35 ضخیم | بسته 1 کیلویی</v>
      </c>
      <c r="C441" s="106">
        <v>10017879058</v>
      </c>
      <c r="D441" s="107">
        <f>VLOOKUP(C441,PriceRelations!A:D,4,FALSE)</f>
        <v>525000</v>
      </c>
      <c r="E441" s="219">
        <v>1</v>
      </c>
      <c r="F441" s="109"/>
      <c r="G441" s="183">
        <v>1</v>
      </c>
      <c r="H441" s="111" t="s">
        <v>93</v>
      </c>
      <c r="I441" s="110">
        <f t="shared" ref="I441:I482" si="31">D441*E441</f>
        <v>525000</v>
      </c>
      <c r="J441" s="112">
        <v>1</v>
      </c>
      <c r="K441" s="113"/>
      <c r="L441" s="113"/>
      <c r="M441" s="154">
        <v>0.28000000000000003</v>
      </c>
      <c r="N441" s="148" t="str">
        <f>INDEX(Exported!$1:$1048576,MATCH($A441,Exported!E:E,0),MATCH(N$1,Exported!$1:$1,0))</f>
        <v>723500</v>
      </c>
      <c r="O441" s="114">
        <f t="shared" si="27"/>
        <v>672000</v>
      </c>
      <c r="P441" s="115">
        <f t="shared" ref="P441:P482" si="32">O441/N441</f>
        <v>0.92881824464409124</v>
      </c>
      <c r="Q441" s="116" t="e">
        <f>INDEX(Exported!$1:$1048576,MATCH($A441,Exported!$D:$D,0),MATCH(Q$1,Exported!$1:$1,0))</f>
        <v>#N/A</v>
      </c>
      <c r="R441" s="117" t="e">
        <f>INDEX(Exported!$1:$1048576,MATCH($A441,Exported!$D:$D,0),MATCH(R$1,Exported!$1:$1,0))</f>
        <v>#N/A</v>
      </c>
      <c r="S441" s="117" t="e">
        <f>INDEX(Exported!$1:$1048576,MATCH($A441,Exported!$D:$D,0),MATCH(S$1,Exported!$1:$1,0))</f>
        <v>#N/A</v>
      </c>
      <c r="T441" s="117" t="e">
        <f>INDEX(Exported!$1:$1048576,MATCH($A441,Exported!$D:$D,0),MATCH(T$1,Exported!$1:$1,0))</f>
        <v>#N/A</v>
      </c>
      <c r="U441" s="117" t="e">
        <f>INDEX(Exported!$1:$1048576,MATCH($A441,Exported!$D:$D,0),MATCH(U$1,Exported!$1:$1,0))</f>
        <v>#N/A</v>
      </c>
      <c r="V441" s="117" t="e">
        <f>INDEX(Exported!$1:$1048576,MATCH($A441,Exported!$D:$D,0),MATCH(V$1,Exported!$1:$1,0))</f>
        <v>#N/A</v>
      </c>
      <c r="W441" s="117" t="e">
        <f>INDEX(Exported!$1:$1048576,MATCH($A441,Exported!$D:$D,0),MATCH(W$1,Exported!$1:$1,0))</f>
        <v>#N/A</v>
      </c>
      <c r="X441" s="118"/>
      <c r="Y441" s="119" t="e">
        <f>INDEX(Exported!$1:$1048576,MATCH($A441,Exported!$D:$D,0),MATCH(Y$1,Exported!$1:$1,0))</f>
        <v>#N/A</v>
      </c>
      <c r="Z441" s="120"/>
      <c r="AA441" s="121"/>
      <c r="AB441" s="121" t="s">
        <v>3383</v>
      </c>
      <c r="AC441" s="117" t="e">
        <f>INDEX(Exported!$1:$1048576,MATCH($A441,Exported!$D:$D,0),MATCH(AC$1,Exported!$1:$1,0))</f>
        <v>#N/A</v>
      </c>
    </row>
    <row r="442" spans="1:29" s="111" customFormat="1" ht="14.25" hidden="1" customHeight="1" x14ac:dyDescent="0.25">
      <c r="A442" s="104">
        <v>10017879910</v>
      </c>
      <c r="B442" s="105" t="str">
        <f>INDEX(Exported!$1:$1048576,MATCH($A442,Exported!E:E,0),MATCH(B$1,Exported!$1:$1,0))</f>
        <v>کیسه سلفون شفاف بدون لبه | 23*35 نازک | بسته 1 کیلویی</v>
      </c>
      <c r="C442" s="106">
        <v>10017879058</v>
      </c>
      <c r="D442" s="107">
        <f>VLOOKUP(C442,PriceRelations!A:D,4,FALSE)</f>
        <v>525000</v>
      </c>
      <c r="E442" s="219">
        <v>1</v>
      </c>
      <c r="F442" s="109"/>
      <c r="G442" s="183">
        <v>1</v>
      </c>
      <c r="H442" s="111" t="s">
        <v>93</v>
      </c>
      <c r="I442" s="110">
        <f t="shared" si="31"/>
        <v>525000</v>
      </c>
      <c r="J442" s="112">
        <v>1</v>
      </c>
      <c r="K442" s="113"/>
      <c r="L442" s="113"/>
      <c r="M442" s="154">
        <v>0.28000000000000003</v>
      </c>
      <c r="N442" s="148" t="str">
        <f>INDEX(Exported!$1:$1048576,MATCH($A442,Exported!E:E,0),MATCH(N$1,Exported!$1:$1,0))</f>
        <v>723500</v>
      </c>
      <c r="O442" s="114">
        <f t="shared" si="27"/>
        <v>672000</v>
      </c>
      <c r="P442" s="115">
        <f t="shared" si="32"/>
        <v>0.92881824464409124</v>
      </c>
      <c r="Q442" s="116" t="e">
        <f>INDEX(Exported!$1:$1048576,MATCH($A442,Exported!$D:$D,0),MATCH(Q$1,Exported!$1:$1,0))</f>
        <v>#N/A</v>
      </c>
      <c r="R442" s="117" t="e">
        <f>INDEX(Exported!$1:$1048576,MATCH($A442,Exported!$D:$D,0),MATCH(R$1,Exported!$1:$1,0))</f>
        <v>#N/A</v>
      </c>
      <c r="S442" s="117" t="e">
        <f>INDEX(Exported!$1:$1048576,MATCH($A442,Exported!$D:$D,0),MATCH(S$1,Exported!$1:$1,0))</f>
        <v>#N/A</v>
      </c>
      <c r="T442" s="117" t="e">
        <f>INDEX(Exported!$1:$1048576,MATCH($A442,Exported!$D:$D,0),MATCH(T$1,Exported!$1:$1,0))</f>
        <v>#N/A</v>
      </c>
      <c r="U442" s="117" t="e">
        <f>INDEX(Exported!$1:$1048576,MATCH($A442,Exported!$D:$D,0),MATCH(U$1,Exported!$1:$1,0))</f>
        <v>#N/A</v>
      </c>
      <c r="V442" s="117" t="e">
        <f>INDEX(Exported!$1:$1048576,MATCH($A442,Exported!$D:$D,0),MATCH(V$1,Exported!$1:$1,0))</f>
        <v>#N/A</v>
      </c>
      <c r="W442" s="117" t="e">
        <f>INDEX(Exported!$1:$1048576,MATCH($A442,Exported!$D:$D,0),MATCH(W$1,Exported!$1:$1,0))</f>
        <v>#N/A</v>
      </c>
      <c r="X442" s="118"/>
      <c r="Y442" s="119" t="e">
        <f>INDEX(Exported!$1:$1048576,MATCH($A442,Exported!$D:$D,0),MATCH(Y$1,Exported!$1:$1,0))</f>
        <v>#N/A</v>
      </c>
      <c r="Z442" s="120"/>
      <c r="AA442" s="121"/>
      <c r="AB442" s="121" t="s">
        <v>3383</v>
      </c>
      <c r="AC442" s="117" t="e">
        <f>INDEX(Exported!$1:$1048576,MATCH($A442,Exported!$D:$D,0),MATCH(AC$1,Exported!$1:$1,0))</f>
        <v>#N/A</v>
      </c>
    </row>
    <row r="443" spans="1:29" s="111" customFormat="1" ht="14.25" customHeight="1" x14ac:dyDescent="0.25">
      <c r="A443" s="104">
        <v>10017879060</v>
      </c>
      <c r="B443" s="105" t="str">
        <f>INDEX(Exported!$1:$1048576,MATCH($A443,Exported!E:E,0),MATCH(B$1,Exported!$1:$1,0))</f>
        <v>کیسه سلفون شفاف بدون لبه | 25*35 ضخیم | بسته 1 کیلویی</v>
      </c>
      <c r="C443" s="106">
        <v>10017879058</v>
      </c>
      <c r="D443" s="107">
        <f>VLOOKUP(C443,PriceRelations!A:D,4,FALSE)</f>
        <v>525000</v>
      </c>
      <c r="E443" s="219">
        <v>1</v>
      </c>
      <c r="F443" s="109"/>
      <c r="G443" s="183">
        <v>1</v>
      </c>
      <c r="H443" s="111" t="s">
        <v>93</v>
      </c>
      <c r="I443" s="110">
        <f t="shared" si="31"/>
        <v>525000</v>
      </c>
      <c r="J443" s="112">
        <v>1</v>
      </c>
      <c r="K443" s="113"/>
      <c r="L443" s="113"/>
      <c r="M443" s="154">
        <v>0.28000000000000003</v>
      </c>
      <c r="N443" s="148" t="str">
        <f>INDEX(Exported!$1:$1048576,MATCH($A443,Exported!E:E,0),MATCH(N$1,Exported!$1:$1,0))</f>
        <v>723500</v>
      </c>
      <c r="O443" s="114">
        <f t="shared" si="27"/>
        <v>672000</v>
      </c>
      <c r="P443" s="115">
        <f t="shared" si="32"/>
        <v>0.92881824464409124</v>
      </c>
      <c r="Q443" s="116" t="e">
        <f>INDEX(Exported!$1:$1048576,MATCH($A443,Exported!$D:$D,0),MATCH(Q$1,Exported!$1:$1,0))</f>
        <v>#N/A</v>
      </c>
      <c r="R443" s="117" t="e">
        <f>INDEX(Exported!$1:$1048576,MATCH($A443,Exported!$D:$D,0),MATCH(R$1,Exported!$1:$1,0))</f>
        <v>#N/A</v>
      </c>
      <c r="S443" s="117" t="e">
        <f>INDEX(Exported!$1:$1048576,MATCH($A443,Exported!$D:$D,0),MATCH(S$1,Exported!$1:$1,0))</f>
        <v>#N/A</v>
      </c>
      <c r="T443" s="117" t="e">
        <f>INDEX(Exported!$1:$1048576,MATCH($A443,Exported!$D:$D,0),MATCH(T$1,Exported!$1:$1,0))</f>
        <v>#N/A</v>
      </c>
      <c r="U443" s="117" t="e">
        <f>INDEX(Exported!$1:$1048576,MATCH($A443,Exported!$D:$D,0),MATCH(U$1,Exported!$1:$1,0))</f>
        <v>#N/A</v>
      </c>
      <c r="V443" s="117" t="e">
        <f>INDEX(Exported!$1:$1048576,MATCH($A443,Exported!$D:$D,0),MATCH(V$1,Exported!$1:$1,0))</f>
        <v>#N/A</v>
      </c>
      <c r="W443" s="117" t="e">
        <f>INDEX(Exported!$1:$1048576,MATCH($A443,Exported!$D:$D,0),MATCH(W$1,Exported!$1:$1,0))</f>
        <v>#N/A</v>
      </c>
      <c r="X443" s="118"/>
      <c r="Y443" s="119" t="e">
        <f>INDEX(Exported!$1:$1048576,MATCH($A443,Exported!$D:$D,0),MATCH(Y$1,Exported!$1:$1,0))</f>
        <v>#N/A</v>
      </c>
      <c r="Z443" s="120"/>
      <c r="AA443" s="121"/>
      <c r="AB443" s="121" t="s">
        <v>3383</v>
      </c>
      <c r="AC443" s="117" t="e">
        <f>INDEX(Exported!$1:$1048576,MATCH($A443,Exported!$D:$D,0),MATCH(AC$1,Exported!$1:$1,0))</f>
        <v>#N/A</v>
      </c>
    </row>
    <row r="444" spans="1:29" s="111" customFormat="1" ht="14.25" hidden="1" customHeight="1" x14ac:dyDescent="0.25">
      <c r="A444" s="104">
        <v>10017879950</v>
      </c>
      <c r="B444" s="105" t="str">
        <f>INDEX(Exported!$1:$1048576,MATCH($A444,Exported!E:E,0),MATCH(B$1,Exported!$1:$1,0))</f>
        <v>کیسه سلفون شفاف بدون لبه | 25*35 نازک | بسته 1 کیلویی</v>
      </c>
      <c r="C444" s="106">
        <v>10017879058</v>
      </c>
      <c r="D444" s="107">
        <f>VLOOKUP(C444,PriceRelations!A:D,4,FALSE)</f>
        <v>525000</v>
      </c>
      <c r="E444" s="219">
        <v>1</v>
      </c>
      <c r="F444" s="109"/>
      <c r="G444" s="183">
        <v>1</v>
      </c>
      <c r="H444" s="111" t="s">
        <v>93</v>
      </c>
      <c r="I444" s="110">
        <f t="shared" si="31"/>
        <v>525000</v>
      </c>
      <c r="J444" s="112">
        <v>1</v>
      </c>
      <c r="K444" s="113"/>
      <c r="L444" s="113"/>
      <c r="M444" s="154">
        <v>0.28000000000000003</v>
      </c>
      <c r="N444" s="148" t="str">
        <f>INDEX(Exported!$1:$1048576,MATCH($A444,Exported!E:E,0),MATCH(N$1,Exported!$1:$1,0))</f>
        <v>723500</v>
      </c>
      <c r="O444" s="114">
        <f t="shared" si="27"/>
        <v>672000</v>
      </c>
      <c r="P444" s="115">
        <f t="shared" si="32"/>
        <v>0.92881824464409124</v>
      </c>
      <c r="Q444" s="116" t="e">
        <f>INDEX(Exported!$1:$1048576,MATCH($A444,Exported!$D:$D,0),MATCH(Q$1,Exported!$1:$1,0))</f>
        <v>#N/A</v>
      </c>
      <c r="R444" s="117" t="e">
        <f>INDEX(Exported!$1:$1048576,MATCH($A444,Exported!$D:$D,0),MATCH(R$1,Exported!$1:$1,0))</f>
        <v>#N/A</v>
      </c>
      <c r="S444" s="117" t="e">
        <f>INDEX(Exported!$1:$1048576,MATCH($A444,Exported!$D:$D,0),MATCH(S$1,Exported!$1:$1,0))</f>
        <v>#N/A</v>
      </c>
      <c r="T444" s="117" t="e">
        <f>INDEX(Exported!$1:$1048576,MATCH($A444,Exported!$D:$D,0),MATCH(T$1,Exported!$1:$1,0))</f>
        <v>#N/A</v>
      </c>
      <c r="U444" s="117" t="e">
        <f>INDEX(Exported!$1:$1048576,MATCH($A444,Exported!$D:$D,0),MATCH(U$1,Exported!$1:$1,0))</f>
        <v>#N/A</v>
      </c>
      <c r="V444" s="117" t="e">
        <f>INDEX(Exported!$1:$1048576,MATCH($A444,Exported!$D:$D,0),MATCH(V$1,Exported!$1:$1,0))</f>
        <v>#N/A</v>
      </c>
      <c r="W444" s="117" t="e">
        <f>INDEX(Exported!$1:$1048576,MATCH($A444,Exported!$D:$D,0),MATCH(W$1,Exported!$1:$1,0))</f>
        <v>#N/A</v>
      </c>
      <c r="X444" s="118"/>
      <c r="Y444" s="119" t="e">
        <f>INDEX(Exported!$1:$1048576,MATCH($A444,Exported!$D:$D,0),MATCH(Y$1,Exported!$1:$1,0))</f>
        <v>#N/A</v>
      </c>
      <c r="Z444" s="120"/>
      <c r="AA444" s="121"/>
      <c r="AB444" s="121" t="s">
        <v>3383</v>
      </c>
      <c r="AC444" s="117" t="e">
        <f>INDEX(Exported!$1:$1048576,MATCH($A444,Exported!$D:$D,0),MATCH(AC$1,Exported!$1:$1,0))</f>
        <v>#N/A</v>
      </c>
    </row>
    <row r="445" spans="1:29" s="111" customFormat="1" ht="14.25" customHeight="1" x14ac:dyDescent="0.25">
      <c r="A445" s="104">
        <v>10017879059</v>
      </c>
      <c r="B445" s="105" t="str">
        <f>INDEX(Exported!$1:$1048576,MATCH($A445,Exported!E:E,0),MATCH(B$1,Exported!$1:$1,0))</f>
        <v>کیسه سلفون شفاف بدون لبه | 25*40 ضخیم | بسته 1 کیلویی</v>
      </c>
      <c r="C445" s="106">
        <v>10017879058</v>
      </c>
      <c r="D445" s="107">
        <f>VLOOKUP(C445,PriceRelations!A:D,4,FALSE)</f>
        <v>525000</v>
      </c>
      <c r="E445" s="219">
        <v>1</v>
      </c>
      <c r="F445" s="109"/>
      <c r="G445" s="183">
        <v>1</v>
      </c>
      <c r="H445" s="111" t="s">
        <v>93</v>
      </c>
      <c r="I445" s="110">
        <f t="shared" si="31"/>
        <v>525000</v>
      </c>
      <c r="J445" s="112">
        <v>1</v>
      </c>
      <c r="K445" s="113"/>
      <c r="L445" s="113"/>
      <c r="M445" s="154">
        <v>0.28000000000000003</v>
      </c>
      <c r="N445" s="148" t="str">
        <f>INDEX(Exported!$1:$1048576,MATCH($A445,Exported!E:E,0),MATCH(N$1,Exported!$1:$1,0))</f>
        <v>723500</v>
      </c>
      <c r="O445" s="114">
        <f t="shared" si="27"/>
        <v>672000</v>
      </c>
      <c r="P445" s="115">
        <f t="shared" si="32"/>
        <v>0.92881824464409124</v>
      </c>
      <c r="Q445" s="116" t="e">
        <f>INDEX(Exported!$1:$1048576,MATCH($A445,Exported!$D:$D,0),MATCH(Q$1,Exported!$1:$1,0))</f>
        <v>#N/A</v>
      </c>
      <c r="R445" s="117" t="e">
        <f>INDEX(Exported!$1:$1048576,MATCH($A445,Exported!$D:$D,0),MATCH(R$1,Exported!$1:$1,0))</f>
        <v>#N/A</v>
      </c>
      <c r="S445" s="117" t="e">
        <f>INDEX(Exported!$1:$1048576,MATCH($A445,Exported!$D:$D,0),MATCH(S$1,Exported!$1:$1,0))</f>
        <v>#N/A</v>
      </c>
      <c r="T445" s="117" t="e">
        <f>INDEX(Exported!$1:$1048576,MATCH($A445,Exported!$D:$D,0),MATCH(T$1,Exported!$1:$1,0))</f>
        <v>#N/A</v>
      </c>
      <c r="U445" s="117" t="e">
        <f>INDEX(Exported!$1:$1048576,MATCH($A445,Exported!$D:$D,0),MATCH(U$1,Exported!$1:$1,0))</f>
        <v>#N/A</v>
      </c>
      <c r="V445" s="117" t="e">
        <f>INDEX(Exported!$1:$1048576,MATCH($A445,Exported!$D:$D,0),MATCH(V$1,Exported!$1:$1,0))</f>
        <v>#N/A</v>
      </c>
      <c r="W445" s="117" t="e">
        <f>INDEX(Exported!$1:$1048576,MATCH($A445,Exported!$D:$D,0),MATCH(W$1,Exported!$1:$1,0))</f>
        <v>#N/A</v>
      </c>
      <c r="X445" s="118"/>
      <c r="Y445" s="119" t="e">
        <f>INDEX(Exported!$1:$1048576,MATCH($A445,Exported!$D:$D,0),MATCH(Y$1,Exported!$1:$1,0))</f>
        <v>#N/A</v>
      </c>
      <c r="Z445" s="120"/>
      <c r="AA445" s="121"/>
      <c r="AB445" s="121" t="s">
        <v>3383</v>
      </c>
      <c r="AC445" s="117" t="e">
        <f>INDEX(Exported!$1:$1048576,MATCH($A445,Exported!$D:$D,0),MATCH(AC$1,Exported!$1:$1,0))</f>
        <v>#N/A</v>
      </c>
    </row>
    <row r="446" spans="1:29" s="111" customFormat="1" ht="14.25" hidden="1" customHeight="1" x14ac:dyDescent="0.25">
      <c r="A446" s="104">
        <v>10017879930</v>
      </c>
      <c r="B446" s="105" t="str">
        <f>INDEX(Exported!$1:$1048576,MATCH($A446,Exported!E:E,0),MATCH(B$1,Exported!$1:$1,0))</f>
        <v>کیسه سلفون شفاف بدون لبه | 25*40 نازک | بسته 1 کیلویی</v>
      </c>
      <c r="C446" s="106">
        <v>10017879058</v>
      </c>
      <c r="D446" s="107">
        <f>VLOOKUP(C446,PriceRelations!A:D,4,FALSE)</f>
        <v>525000</v>
      </c>
      <c r="E446" s="219">
        <v>1</v>
      </c>
      <c r="F446" s="109"/>
      <c r="G446" s="183">
        <v>1</v>
      </c>
      <c r="H446" s="111" t="s">
        <v>93</v>
      </c>
      <c r="I446" s="110">
        <f t="shared" si="31"/>
        <v>525000</v>
      </c>
      <c r="J446" s="112">
        <v>1</v>
      </c>
      <c r="K446" s="113"/>
      <c r="L446" s="113"/>
      <c r="M446" s="154">
        <v>0.28000000000000003</v>
      </c>
      <c r="N446" s="148" t="str">
        <f>INDEX(Exported!$1:$1048576,MATCH($A446,Exported!E:E,0),MATCH(N$1,Exported!$1:$1,0))</f>
        <v>723500</v>
      </c>
      <c r="O446" s="114">
        <f t="shared" si="27"/>
        <v>672000</v>
      </c>
      <c r="P446" s="115">
        <f t="shared" si="32"/>
        <v>0.92881824464409124</v>
      </c>
      <c r="Q446" s="116" t="e">
        <f>INDEX(Exported!$1:$1048576,MATCH($A446,Exported!$D:$D,0),MATCH(Q$1,Exported!$1:$1,0))</f>
        <v>#N/A</v>
      </c>
      <c r="R446" s="117" t="e">
        <f>INDEX(Exported!$1:$1048576,MATCH($A446,Exported!$D:$D,0),MATCH(R$1,Exported!$1:$1,0))</f>
        <v>#N/A</v>
      </c>
      <c r="S446" s="117" t="e">
        <f>INDEX(Exported!$1:$1048576,MATCH($A446,Exported!$D:$D,0),MATCH(S$1,Exported!$1:$1,0))</f>
        <v>#N/A</v>
      </c>
      <c r="T446" s="117" t="e">
        <f>INDEX(Exported!$1:$1048576,MATCH($A446,Exported!$D:$D,0),MATCH(T$1,Exported!$1:$1,0))</f>
        <v>#N/A</v>
      </c>
      <c r="U446" s="117" t="e">
        <f>INDEX(Exported!$1:$1048576,MATCH($A446,Exported!$D:$D,0),MATCH(U$1,Exported!$1:$1,0))</f>
        <v>#N/A</v>
      </c>
      <c r="V446" s="117" t="e">
        <f>INDEX(Exported!$1:$1048576,MATCH($A446,Exported!$D:$D,0),MATCH(V$1,Exported!$1:$1,0))</f>
        <v>#N/A</v>
      </c>
      <c r="W446" s="117" t="e">
        <f>INDEX(Exported!$1:$1048576,MATCH($A446,Exported!$D:$D,0),MATCH(W$1,Exported!$1:$1,0))</f>
        <v>#N/A</v>
      </c>
      <c r="X446" s="118"/>
      <c r="Y446" s="119" t="e">
        <f>INDEX(Exported!$1:$1048576,MATCH($A446,Exported!$D:$D,0),MATCH(Y$1,Exported!$1:$1,0))</f>
        <v>#N/A</v>
      </c>
      <c r="Z446" s="120"/>
      <c r="AA446" s="121"/>
      <c r="AB446" s="121" t="s">
        <v>3383</v>
      </c>
      <c r="AC446" s="117" t="e">
        <f>INDEX(Exported!$1:$1048576,MATCH($A446,Exported!$D:$D,0),MATCH(AC$1,Exported!$1:$1,0))</f>
        <v>#N/A</v>
      </c>
    </row>
    <row r="447" spans="1:29" s="111" customFormat="1" ht="14.25" customHeight="1" x14ac:dyDescent="0.25">
      <c r="A447" s="104">
        <v>10017879061</v>
      </c>
      <c r="B447" s="105" t="str">
        <f>INDEX(Exported!$1:$1048576,MATCH($A447,Exported!E:E,0),MATCH(B$1,Exported!$1:$1,0))</f>
        <v>کیسه سلفون شفاف بدون لبه | 28*40 ضخیم | بسته 1 کیلویی</v>
      </c>
      <c r="C447" s="106">
        <v>10017879058</v>
      </c>
      <c r="D447" s="107">
        <f>VLOOKUP(C447,PriceRelations!A:D,4,FALSE)</f>
        <v>525000</v>
      </c>
      <c r="E447" s="219">
        <v>1</v>
      </c>
      <c r="F447" s="109"/>
      <c r="G447" s="183">
        <v>1</v>
      </c>
      <c r="H447" s="111" t="s">
        <v>93</v>
      </c>
      <c r="I447" s="110">
        <f t="shared" si="31"/>
        <v>525000</v>
      </c>
      <c r="J447" s="112">
        <v>1</v>
      </c>
      <c r="K447" s="113"/>
      <c r="L447" s="113"/>
      <c r="M447" s="154">
        <v>0.28000000000000003</v>
      </c>
      <c r="N447" s="148" t="str">
        <f>INDEX(Exported!$1:$1048576,MATCH($A447,Exported!E:E,0),MATCH(N$1,Exported!$1:$1,0))</f>
        <v>723500</v>
      </c>
      <c r="O447" s="114">
        <f t="shared" si="27"/>
        <v>672000</v>
      </c>
      <c r="P447" s="115">
        <f t="shared" si="32"/>
        <v>0.92881824464409124</v>
      </c>
      <c r="Q447" s="116" t="e">
        <f>INDEX(Exported!$1:$1048576,MATCH($A447,Exported!$D:$D,0),MATCH(Q$1,Exported!$1:$1,0))</f>
        <v>#N/A</v>
      </c>
      <c r="R447" s="117" t="e">
        <f>INDEX(Exported!$1:$1048576,MATCH($A447,Exported!$D:$D,0),MATCH(R$1,Exported!$1:$1,0))</f>
        <v>#N/A</v>
      </c>
      <c r="S447" s="117" t="e">
        <f>INDEX(Exported!$1:$1048576,MATCH($A447,Exported!$D:$D,0),MATCH(S$1,Exported!$1:$1,0))</f>
        <v>#N/A</v>
      </c>
      <c r="T447" s="117" t="e">
        <f>INDEX(Exported!$1:$1048576,MATCH($A447,Exported!$D:$D,0),MATCH(T$1,Exported!$1:$1,0))</f>
        <v>#N/A</v>
      </c>
      <c r="U447" s="117" t="e">
        <f>INDEX(Exported!$1:$1048576,MATCH($A447,Exported!$D:$D,0),MATCH(U$1,Exported!$1:$1,0))</f>
        <v>#N/A</v>
      </c>
      <c r="V447" s="117" t="e">
        <f>INDEX(Exported!$1:$1048576,MATCH($A447,Exported!$D:$D,0),MATCH(V$1,Exported!$1:$1,0))</f>
        <v>#N/A</v>
      </c>
      <c r="W447" s="117" t="e">
        <f>INDEX(Exported!$1:$1048576,MATCH($A447,Exported!$D:$D,0),MATCH(W$1,Exported!$1:$1,0))</f>
        <v>#N/A</v>
      </c>
      <c r="X447" s="118"/>
      <c r="Y447" s="119" t="e">
        <f>INDEX(Exported!$1:$1048576,MATCH($A447,Exported!$D:$D,0),MATCH(Y$1,Exported!$1:$1,0))</f>
        <v>#N/A</v>
      </c>
      <c r="Z447" s="120"/>
      <c r="AA447" s="121"/>
      <c r="AB447" s="121" t="s">
        <v>3383</v>
      </c>
      <c r="AC447" s="117" t="e">
        <f>INDEX(Exported!$1:$1048576,MATCH($A447,Exported!$D:$D,0),MATCH(AC$1,Exported!$1:$1,0))</f>
        <v>#N/A</v>
      </c>
    </row>
    <row r="448" spans="1:29" s="111" customFormat="1" ht="14.25" hidden="1" customHeight="1" x14ac:dyDescent="0.25">
      <c r="A448" s="104">
        <v>10017879970</v>
      </c>
      <c r="B448" s="105" t="str">
        <f>INDEX(Exported!$1:$1048576,MATCH($A448,Exported!E:E,0),MATCH(B$1,Exported!$1:$1,0))</f>
        <v>کیسه سلفون شفاف بدون لبه | 28*40 نازک | بسته 1 کیلویی</v>
      </c>
      <c r="C448" s="106">
        <v>10017879058</v>
      </c>
      <c r="D448" s="107">
        <f>VLOOKUP(C448,PriceRelations!A:D,4,FALSE)</f>
        <v>525000</v>
      </c>
      <c r="E448" s="219">
        <v>1</v>
      </c>
      <c r="F448" s="109"/>
      <c r="G448" s="183">
        <v>1</v>
      </c>
      <c r="H448" s="111" t="s">
        <v>93</v>
      </c>
      <c r="I448" s="110">
        <f t="shared" si="31"/>
        <v>525000</v>
      </c>
      <c r="J448" s="112">
        <v>1</v>
      </c>
      <c r="K448" s="113"/>
      <c r="L448" s="113"/>
      <c r="M448" s="154">
        <v>0.28000000000000003</v>
      </c>
      <c r="N448" s="148" t="str">
        <f>INDEX(Exported!$1:$1048576,MATCH($A448,Exported!E:E,0),MATCH(N$1,Exported!$1:$1,0))</f>
        <v>723500</v>
      </c>
      <c r="O448" s="114">
        <f t="shared" si="27"/>
        <v>672000</v>
      </c>
      <c r="P448" s="115">
        <f t="shared" si="32"/>
        <v>0.92881824464409124</v>
      </c>
      <c r="Q448" s="116" t="e">
        <f>INDEX(Exported!$1:$1048576,MATCH($A448,Exported!$D:$D,0),MATCH(Q$1,Exported!$1:$1,0))</f>
        <v>#N/A</v>
      </c>
      <c r="R448" s="117" t="e">
        <f>INDEX(Exported!$1:$1048576,MATCH($A448,Exported!$D:$D,0),MATCH(R$1,Exported!$1:$1,0))</f>
        <v>#N/A</v>
      </c>
      <c r="S448" s="117" t="e">
        <f>INDEX(Exported!$1:$1048576,MATCH($A448,Exported!$D:$D,0),MATCH(S$1,Exported!$1:$1,0))</f>
        <v>#N/A</v>
      </c>
      <c r="T448" s="117" t="e">
        <f>INDEX(Exported!$1:$1048576,MATCH($A448,Exported!$D:$D,0),MATCH(T$1,Exported!$1:$1,0))</f>
        <v>#N/A</v>
      </c>
      <c r="U448" s="117" t="e">
        <f>INDEX(Exported!$1:$1048576,MATCH($A448,Exported!$D:$D,0),MATCH(U$1,Exported!$1:$1,0))</f>
        <v>#N/A</v>
      </c>
      <c r="V448" s="117" t="e">
        <f>INDEX(Exported!$1:$1048576,MATCH($A448,Exported!$D:$D,0),MATCH(V$1,Exported!$1:$1,0))</f>
        <v>#N/A</v>
      </c>
      <c r="W448" s="117" t="e">
        <f>INDEX(Exported!$1:$1048576,MATCH($A448,Exported!$D:$D,0),MATCH(W$1,Exported!$1:$1,0))</f>
        <v>#N/A</v>
      </c>
      <c r="X448" s="118"/>
      <c r="Y448" s="119" t="e">
        <f>INDEX(Exported!$1:$1048576,MATCH($A448,Exported!$D:$D,0),MATCH(Y$1,Exported!$1:$1,0))</f>
        <v>#N/A</v>
      </c>
      <c r="Z448" s="120"/>
      <c r="AA448" s="121"/>
      <c r="AB448" s="121" t="s">
        <v>3383</v>
      </c>
      <c r="AC448" s="117" t="e">
        <f>INDEX(Exported!$1:$1048576,MATCH($A448,Exported!$D:$D,0),MATCH(AC$1,Exported!$1:$1,0))</f>
        <v>#N/A</v>
      </c>
    </row>
    <row r="449" spans="1:29" s="111" customFormat="1" ht="14.25" customHeight="1" x14ac:dyDescent="0.25">
      <c r="A449" s="104">
        <v>10017879062</v>
      </c>
      <c r="B449" s="105" t="str">
        <f>INDEX(Exported!$1:$1048576,MATCH($A449,Exported!E:E,0),MATCH(B$1,Exported!$1:$1,0))</f>
        <v>کیسه سلفون شفاف بدون لبه | 28*45 ضخیم | بسته 1 کیلویی</v>
      </c>
      <c r="C449" s="106">
        <v>10017879058</v>
      </c>
      <c r="D449" s="107">
        <f>VLOOKUP(C449,PriceRelations!A:D,4,FALSE)</f>
        <v>525000</v>
      </c>
      <c r="E449" s="219">
        <v>1</v>
      </c>
      <c r="F449" s="109"/>
      <c r="G449" s="183">
        <v>1</v>
      </c>
      <c r="H449" s="111" t="s">
        <v>93</v>
      </c>
      <c r="I449" s="110">
        <f t="shared" si="31"/>
        <v>525000</v>
      </c>
      <c r="J449" s="112">
        <v>1</v>
      </c>
      <c r="K449" s="113"/>
      <c r="L449" s="113"/>
      <c r="M449" s="154">
        <v>0.28000000000000003</v>
      </c>
      <c r="N449" s="148" t="str">
        <f>INDEX(Exported!$1:$1048576,MATCH($A449,Exported!E:E,0),MATCH(N$1,Exported!$1:$1,0))</f>
        <v>723500</v>
      </c>
      <c r="O449" s="114">
        <f t="shared" si="27"/>
        <v>672000</v>
      </c>
      <c r="P449" s="115">
        <f t="shared" si="32"/>
        <v>0.92881824464409124</v>
      </c>
      <c r="Q449" s="116" t="e">
        <f>INDEX(Exported!$1:$1048576,MATCH($A449,Exported!$D:$D,0),MATCH(Q$1,Exported!$1:$1,0))</f>
        <v>#N/A</v>
      </c>
      <c r="R449" s="117" t="e">
        <f>INDEX(Exported!$1:$1048576,MATCH($A449,Exported!$D:$D,0),MATCH(R$1,Exported!$1:$1,0))</f>
        <v>#N/A</v>
      </c>
      <c r="S449" s="117" t="e">
        <f>INDEX(Exported!$1:$1048576,MATCH($A449,Exported!$D:$D,0),MATCH(S$1,Exported!$1:$1,0))</f>
        <v>#N/A</v>
      </c>
      <c r="T449" s="117" t="e">
        <f>INDEX(Exported!$1:$1048576,MATCH($A449,Exported!$D:$D,0),MATCH(T$1,Exported!$1:$1,0))</f>
        <v>#N/A</v>
      </c>
      <c r="U449" s="117" t="e">
        <f>INDEX(Exported!$1:$1048576,MATCH($A449,Exported!$D:$D,0),MATCH(U$1,Exported!$1:$1,0))</f>
        <v>#N/A</v>
      </c>
      <c r="V449" s="117" t="e">
        <f>INDEX(Exported!$1:$1048576,MATCH($A449,Exported!$D:$D,0),MATCH(V$1,Exported!$1:$1,0))</f>
        <v>#N/A</v>
      </c>
      <c r="W449" s="117" t="e">
        <f>INDEX(Exported!$1:$1048576,MATCH($A449,Exported!$D:$D,0),MATCH(W$1,Exported!$1:$1,0))</f>
        <v>#N/A</v>
      </c>
      <c r="X449" s="118"/>
      <c r="Y449" s="119" t="e">
        <f>INDEX(Exported!$1:$1048576,MATCH($A449,Exported!$D:$D,0),MATCH(Y$1,Exported!$1:$1,0))</f>
        <v>#N/A</v>
      </c>
      <c r="Z449" s="120"/>
      <c r="AA449" s="121"/>
      <c r="AB449" s="121" t="s">
        <v>3383</v>
      </c>
      <c r="AC449" s="117" t="e">
        <f>INDEX(Exported!$1:$1048576,MATCH($A449,Exported!$D:$D,0),MATCH(AC$1,Exported!$1:$1,0))</f>
        <v>#N/A</v>
      </c>
    </row>
    <row r="450" spans="1:29" s="111" customFormat="1" ht="14.25" hidden="1" customHeight="1" x14ac:dyDescent="0.25">
      <c r="A450" s="104">
        <v>10017879990</v>
      </c>
      <c r="B450" s="105" t="str">
        <f>INDEX(Exported!$1:$1048576,MATCH($A450,Exported!E:E,0),MATCH(B$1,Exported!$1:$1,0))</f>
        <v>کیسه سلفون شفاف بدون لبه | 28*45 نازک | بسته 1 کیلویی</v>
      </c>
      <c r="C450" s="106">
        <v>10017879058</v>
      </c>
      <c r="D450" s="107">
        <f>VLOOKUP(C450,PriceRelations!A:D,4,FALSE)</f>
        <v>525000</v>
      </c>
      <c r="E450" s="219">
        <v>1</v>
      </c>
      <c r="F450" s="109"/>
      <c r="G450" s="183">
        <v>1</v>
      </c>
      <c r="H450" s="111" t="s">
        <v>93</v>
      </c>
      <c r="I450" s="110">
        <f t="shared" si="31"/>
        <v>525000</v>
      </c>
      <c r="J450" s="112">
        <v>1</v>
      </c>
      <c r="K450" s="113"/>
      <c r="L450" s="113"/>
      <c r="M450" s="154">
        <v>0.28000000000000003</v>
      </c>
      <c r="N450" s="148" t="str">
        <f>INDEX(Exported!$1:$1048576,MATCH($A450,Exported!E:E,0),MATCH(N$1,Exported!$1:$1,0))</f>
        <v>723500</v>
      </c>
      <c r="O450" s="114">
        <f t="shared" si="27"/>
        <v>672000</v>
      </c>
      <c r="P450" s="115">
        <f t="shared" si="32"/>
        <v>0.92881824464409124</v>
      </c>
      <c r="Q450" s="116" t="e">
        <f>INDEX(Exported!$1:$1048576,MATCH($A450,Exported!$D:$D,0),MATCH(Q$1,Exported!$1:$1,0))</f>
        <v>#N/A</v>
      </c>
      <c r="R450" s="117" t="e">
        <f>INDEX(Exported!$1:$1048576,MATCH($A450,Exported!$D:$D,0),MATCH(R$1,Exported!$1:$1,0))</f>
        <v>#N/A</v>
      </c>
      <c r="S450" s="117" t="e">
        <f>INDEX(Exported!$1:$1048576,MATCH($A450,Exported!$D:$D,0),MATCH(S$1,Exported!$1:$1,0))</f>
        <v>#N/A</v>
      </c>
      <c r="T450" s="117" t="e">
        <f>INDEX(Exported!$1:$1048576,MATCH($A450,Exported!$D:$D,0),MATCH(T$1,Exported!$1:$1,0))</f>
        <v>#N/A</v>
      </c>
      <c r="U450" s="117" t="e">
        <f>INDEX(Exported!$1:$1048576,MATCH($A450,Exported!$D:$D,0),MATCH(U$1,Exported!$1:$1,0))</f>
        <v>#N/A</v>
      </c>
      <c r="V450" s="117" t="e">
        <f>INDEX(Exported!$1:$1048576,MATCH($A450,Exported!$D:$D,0),MATCH(V$1,Exported!$1:$1,0))</f>
        <v>#N/A</v>
      </c>
      <c r="W450" s="117" t="e">
        <f>INDEX(Exported!$1:$1048576,MATCH($A450,Exported!$D:$D,0),MATCH(W$1,Exported!$1:$1,0))</f>
        <v>#N/A</v>
      </c>
      <c r="X450" s="118"/>
      <c r="Y450" s="119" t="e">
        <f>INDEX(Exported!$1:$1048576,MATCH($A450,Exported!$D:$D,0),MATCH(Y$1,Exported!$1:$1,0))</f>
        <v>#N/A</v>
      </c>
      <c r="Z450" s="120"/>
      <c r="AA450" s="121"/>
      <c r="AB450" s="121" t="s">
        <v>3383</v>
      </c>
      <c r="AC450" s="117" t="e">
        <f>INDEX(Exported!$1:$1048576,MATCH($A450,Exported!$D:$D,0),MATCH(AC$1,Exported!$1:$1,0))</f>
        <v>#N/A</v>
      </c>
    </row>
    <row r="451" spans="1:29" s="111" customFormat="1" ht="14.25" customHeight="1" x14ac:dyDescent="0.25">
      <c r="A451" s="104">
        <v>10017879063</v>
      </c>
      <c r="B451" s="105" t="str">
        <f>INDEX(Exported!$1:$1048576,MATCH($A451,Exported!E:E,0),MATCH(B$1,Exported!$1:$1,0))</f>
        <v>کیسه سلفون شفاف بدون لبه | 30*40 ضخیم | بسته 1 کیلویی</v>
      </c>
      <c r="C451" s="106">
        <v>10017879058</v>
      </c>
      <c r="D451" s="107">
        <f>VLOOKUP(C451,PriceRelations!A:D,4,FALSE)</f>
        <v>525000</v>
      </c>
      <c r="E451" s="219">
        <v>1</v>
      </c>
      <c r="F451" s="109"/>
      <c r="G451" s="183">
        <v>1</v>
      </c>
      <c r="H451" s="111" t="s">
        <v>93</v>
      </c>
      <c r="I451" s="110">
        <f t="shared" si="31"/>
        <v>525000</v>
      </c>
      <c r="J451" s="112">
        <v>1</v>
      </c>
      <c r="K451" s="113"/>
      <c r="L451" s="113"/>
      <c r="M451" s="154">
        <v>0.28000000000000003</v>
      </c>
      <c r="N451" s="148" t="str">
        <f>INDEX(Exported!$1:$1048576,MATCH($A451,Exported!E:E,0),MATCH(N$1,Exported!$1:$1,0))</f>
        <v>723500</v>
      </c>
      <c r="O451" s="114">
        <f t="shared" ref="O451:O514" si="33">IF(I451*(1+M451)&gt;2500000,_xlfn.CEILING.MATH(I451*(1+M451),5000),IF(I451*(1+M451)&gt;1500000,_xlfn.CEILING.MATH(I451*(1+M451),1000),_xlfn.CEILING.MATH(I451*(1+M451),500)))</f>
        <v>672000</v>
      </c>
      <c r="P451" s="115">
        <f t="shared" si="32"/>
        <v>0.92881824464409124</v>
      </c>
      <c r="Q451" s="116" t="e">
        <f>INDEX(Exported!$1:$1048576,MATCH($A451,Exported!$D:$D,0),MATCH(Q$1,Exported!$1:$1,0))</f>
        <v>#N/A</v>
      </c>
      <c r="R451" s="117" t="e">
        <f>INDEX(Exported!$1:$1048576,MATCH($A451,Exported!$D:$D,0),MATCH(R$1,Exported!$1:$1,0))</f>
        <v>#N/A</v>
      </c>
      <c r="S451" s="117" t="e">
        <f>INDEX(Exported!$1:$1048576,MATCH($A451,Exported!$D:$D,0),MATCH(S$1,Exported!$1:$1,0))</f>
        <v>#N/A</v>
      </c>
      <c r="T451" s="117" t="e">
        <f>INDEX(Exported!$1:$1048576,MATCH($A451,Exported!$D:$D,0),MATCH(T$1,Exported!$1:$1,0))</f>
        <v>#N/A</v>
      </c>
      <c r="U451" s="117" t="e">
        <f>INDEX(Exported!$1:$1048576,MATCH($A451,Exported!$D:$D,0),MATCH(U$1,Exported!$1:$1,0))</f>
        <v>#N/A</v>
      </c>
      <c r="V451" s="117" t="e">
        <f>INDEX(Exported!$1:$1048576,MATCH($A451,Exported!$D:$D,0),MATCH(V$1,Exported!$1:$1,0))</f>
        <v>#N/A</v>
      </c>
      <c r="W451" s="117" t="e">
        <f>INDEX(Exported!$1:$1048576,MATCH($A451,Exported!$D:$D,0),MATCH(W$1,Exported!$1:$1,0))</f>
        <v>#N/A</v>
      </c>
      <c r="X451" s="118"/>
      <c r="Y451" s="119" t="e">
        <f>INDEX(Exported!$1:$1048576,MATCH($A451,Exported!$D:$D,0),MATCH(Y$1,Exported!$1:$1,0))</f>
        <v>#N/A</v>
      </c>
      <c r="Z451" s="120"/>
      <c r="AA451" s="121"/>
      <c r="AB451" s="121" t="s">
        <v>3383</v>
      </c>
      <c r="AC451" s="117" t="e">
        <f>INDEX(Exported!$1:$1048576,MATCH($A451,Exported!$D:$D,0),MATCH(AC$1,Exported!$1:$1,0))</f>
        <v>#N/A</v>
      </c>
    </row>
    <row r="452" spans="1:29" s="111" customFormat="1" ht="14.25" hidden="1" customHeight="1" x14ac:dyDescent="0.25">
      <c r="A452" s="104">
        <v>10017880010</v>
      </c>
      <c r="B452" s="105" t="str">
        <f>INDEX(Exported!$1:$1048576,MATCH($A452,Exported!E:E,0),MATCH(B$1,Exported!$1:$1,0))</f>
        <v>کیسه سلفون شفاف بدون لبه | 30*40 نازک | بسته 1 کیلویی</v>
      </c>
      <c r="C452" s="106">
        <v>10017879058</v>
      </c>
      <c r="D452" s="107">
        <f>VLOOKUP(C452,PriceRelations!A:D,4,FALSE)</f>
        <v>525000</v>
      </c>
      <c r="E452" s="219">
        <v>1</v>
      </c>
      <c r="F452" s="109"/>
      <c r="G452" s="183">
        <v>1</v>
      </c>
      <c r="H452" s="111" t="s">
        <v>93</v>
      </c>
      <c r="I452" s="110">
        <f t="shared" si="31"/>
        <v>525000</v>
      </c>
      <c r="J452" s="112">
        <v>1</v>
      </c>
      <c r="K452" s="113"/>
      <c r="L452" s="113"/>
      <c r="M452" s="154">
        <v>0.28000000000000003</v>
      </c>
      <c r="N452" s="148" t="str">
        <f>INDEX(Exported!$1:$1048576,MATCH($A452,Exported!E:E,0),MATCH(N$1,Exported!$1:$1,0))</f>
        <v>723500</v>
      </c>
      <c r="O452" s="114">
        <f t="shared" si="33"/>
        <v>672000</v>
      </c>
      <c r="P452" s="115">
        <f t="shared" si="32"/>
        <v>0.92881824464409124</v>
      </c>
      <c r="Q452" s="116" t="e">
        <f>INDEX(Exported!$1:$1048576,MATCH($A452,Exported!$D:$D,0),MATCH(Q$1,Exported!$1:$1,0))</f>
        <v>#N/A</v>
      </c>
      <c r="R452" s="117" t="e">
        <f>INDEX(Exported!$1:$1048576,MATCH($A452,Exported!$D:$D,0),MATCH(R$1,Exported!$1:$1,0))</f>
        <v>#N/A</v>
      </c>
      <c r="S452" s="117" t="e">
        <f>INDEX(Exported!$1:$1048576,MATCH($A452,Exported!$D:$D,0),MATCH(S$1,Exported!$1:$1,0))</f>
        <v>#N/A</v>
      </c>
      <c r="T452" s="117" t="e">
        <f>INDEX(Exported!$1:$1048576,MATCH($A452,Exported!$D:$D,0),MATCH(T$1,Exported!$1:$1,0))</f>
        <v>#N/A</v>
      </c>
      <c r="U452" s="117" t="e">
        <f>INDEX(Exported!$1:$1048576,MATCH($A452,Exported!$D:$D,0),MATCH(U$1,Exported!$1:$1,0))</f>
        <v>#N/A</v>
      </c>
      <c r="V452" s="117" t="e">
        <f>INDEX(Exported!$1:$1048576,MATCH($A452,Exported!$D:$D,0),MATCH(V$1,Exported!$1:$1,0))</f>
        <v>#N/A</v>
      </c>
      <c r="W452" s="117" t="e">
        <f>INDEX(Exported!$1:$1048576,MATCH($A452,Exported!$D:$D,0),MATCH(W$1,Exported!$1:$1,0))</f>
        <v>#N/A</v>
      </c>
      <c r="X452" s="118"/>
      <c r="Y452" s="119" t="e">
        <f>INDEX(Exported!$1:$1048576,MATCH($A452,Exported!$D:$D,0),MATCH(Y$1,Exported!$1:$1,0))</f>
        <v>#N/A</v>
      </c>
      <c r="Z452" s="120"/>
      <c r="AA452" s="121"/>
      <c r="AB452" s="121" t="s">
        <v>3383</v>
      </c>
      <c r="AC452" s="117" t="e">
        <f>INDEX(Exported!$1:$1048576,MATCH($A452,Exported!$D:$D,0),MATCH(AC$1,Exported!$1:$1,0))</f>
        <v>#N/A</v>
      </c>
    </row>
    <row r="453" spans="1:29" s="111" customFormat="1" ht="14.25" customHeight="1" x14ac:dyDescent="0.25">
      <c r="A453" s="104">
        <v>10017879064</v>
      </c>
      <c r="B453" s="105" t="str">
        <f>INDEX(Exported!$1:$1048576,MATCH($A453,Exported!E:E,0),MATCH(B$1,Exported!$1:$1,0))</f>
        <v>کیسه سلفون شفاف بدون لبه | 30*45 ضخیم | بسته 1 کیلویی</v>
      </c>
      <c r="C453" s="106">
        <v>10017879058</v>
      </c>
      <c r="D453" s="107">
        <f>VLOOKUP(C453,PriceRelations!A:D,4,FALSE)</f>
        <v>525000</v>
      </c>
      <c r="E453" s="219">
        <v>1</v>
      </c>
      <c r="F453" s="109"/>
      <c r="G453" s="183">
        <v>1</v>
      </c>
      <c r="H453" s="111" t="s">
        <v>93</v>
      </c>
      <c r="I453" s="110">
        <f t="shared" si="31"/>
        <v>525000</v>
      </c>
      <c r="J453" s="112">
        <v>1</v>
      </c>
      <c r="K453" s="113"/>
      <c r="L453" s="113"/>
      <c r="M453" s="154">
        <v>0.28000000000000003</v>
      </c>
      <c r="N453" s="148" t="str">
        <f>INDEX(Exported!$1:$1048576,MATCH($A453,Exported!E:E,0),MATCH(N$1,Exported!$1:$1,0))</f>
        <v>723500</v>
      </c>
      <c r="O453" s="114">
        <f t="shared" si="33"/>
        <v>672000</v>
      </c>
      <c r="P453" s="115">
        <f t="shared" si="32"/>
        <v>0.92881824464409124</v>
      </c>
      <c r="Q453" s="116" t="e">
        <f>INDEX(Exported!$1:$1048576,MATCH($A453,Exported!$D:$D,0),MATCH(Q$1,Exported!$1:$1,0))</f>
        <v>#N/A</v>
      </c>
      <c r="R453" s="117" t="e">
        <f>INDEX(Exported!$1:$1048576,MATCH($A453,Exported!$D:$D,0),MATCH(R$1,Exported!$1:$1,0))</f>
        <v>#N/A</v>
      </c>
      <c r="S453" s="117" t="e">
        <f>INDEX(Exported!$1:$1048576,MATCH($A453,Exported!$D:$D,0),MATCH(S$1,Exported!$1:$1,0))</f>
        <v>#N/A</v>
      </c>
      <c r="T453" s="117" t="e">
        <f>INDEX(Exported!$1:$1048576,MATCH($A453,Exported!$D:$D,0),MATCH(T$1,Exported!$1:$1,0))</f>
        <v>#N/A</v>
      </c>
      <c r="U453" s="117" t="e">
        <f>INDEX(Exported!$1:$1048576,MATCH($A453,Exported!$D:$D,0),MATCH(U$1,Exported!$1:$1,0))</f>
        <v>#N/A</v>
      </c>
      <c r="V453" s="117" t="e">
        <f>INDEX(Exported!$1:$1048576,MATCH($A453,Exported!$D:$D,0),MATCH(V$1,Exported!$1:$1,0))</f>
        <v>#N/A</v>
      </c>
      <c r="W453" s="117" t="e">
        <f>INDEX(Exported!$1:$1048576,MATCH($A453,Exported!$D:$D,0),MATCH(W$1,Exported!$1:$1,0))</f>
        <v>#N/A</v>
      </c>
      <c r="X453" s="118"/>
      <c r="Y453" s="119" t="e">
        <f>INDEX(Exported!$1:$1048576,MATCH($A453,Exported!$D:$D,0),MATCH(Y$1,Exported!$1:$1,0))</f>
        <v>#N/A</v>
      </c>
      <c r="Z453" s="120"/>
      <c r="AA453" s="121"/>
      <c r="AB453" s="121" t="s">
        <v>3383</v>
      </c>
      <c r="AC453" s="117" t="e">
        <f>INDEX(Exported!$1:$1048576,MATCH($A453,Exported!$D:$D,0),MATCH(AC$1,Exported!$1:$1,0))</f>
        <v>#N/A</v>
      </c>
    </row>
    <row r="454" spans="1:29" s="111" customFormat="1" ht="14.25" hidden="1" customHeight="1" x14ac:dyDescent="0.25">
      <c r="A454" s="104">
        <v>10017880030</v>
      </c>
      <c r="B454" s="105" t="str">
        <f>INDEX(Exported!$1:$1048576,MATCH($A454,Exported!E:E,0),MATCH(B$1,Exported!$1:$1,0))</f>
        <v>کیسه سلفون شفاف بدون لبه | 30*45 نازک | بسته 1 کیلویی</v>
      </c>
      <c r="C454" s="106">
        <v>10017879058</v>
      </c>
      <c r="D454" s="107">
        <f>VLOOKUP(C454,PriceRelations!A:D,4,FALSE)</f>
        <v>525000</v>
      </c>
      <c r="E454" s="219">
        <v>1</v>
      </c>
      <c r="F454" s="109"/>
      <c r="G454" s="183">
        <v>1</v>
      </c>
      <c r="H454" s="111" t="s">
        <v>93</v>
      </c>
      <c r="I454" s="110">
        <f t="shared" si="31"/>
        <v>525000</v>
      </c>
      <c r="J454" s="112">
        <v>1</v>
      </c>
      <c r="K454" s="113"/>
      <c r="L454" s="113"/>
      <c r="M454" s="154">
        <v>0.28000000000000003</v>
      </c>
      <c r="N454" s="148" t="str">
        <f>INDEX(Exported!$1:$1048576,MATCH($A454,Exported!E:E,0),MATCH(N$1,Exported!$1:$1,0))</f>
        <v>723500</v>
      </c>
      <c r="O454" s="114">
        <f t="shared" si="33"/>
        <v>672000</v>
      </c>
      <c r="P454" s="115">
        <f t="shared" si="32"/>
        <v>0.92881824464409124</v>
      </c>
      <c r="Q454" s="116" t="e">
        <f>INDEX(Exported!$1:$1048576,MATCH($A454,Exported!$D:$D,0),MATCH(Q$1,Exported!$1:$1,0))</f>
        <v>#N/A</v>
      </c>
      <c r="R454" s="117" t="e">
        <f>INDEX(Exported!$1:$1048576,MATCH($A454,Exported!$D:$D,0),MATCH(R$1,Exported!$1:$1,0))</f>
        <v>#N/A</v>
      </c>
      <c r="S454" s="117" t="e">
        <f>INDEX(Exported!$1:$1048576,MATCH($A454,Exported!$D:$D,0),MATCH(S$1,Exported!$1:$1,0))</f>
        <v>#N/A</v>
      </c>
      <c r="T454" s="117" t="e">
        <f>INDEX(Exported!$1:$1048576,MATCH($A454,Exported!$D:$D,0),MATCH(T$1,Exported!$1:$1,0))</f>
        <v>#N/A</v>
      </c>
      <c r="U454" s="117" t="e">
        <f>INDEX(Exported!$1:$1048576,MATCH($A454,Exported!$D:$D,0),MATCH(U$1,Exported!$1:$1,0))</f>
        <v>#N/A</v>
      </c>
      <c r="V454" s="117" t="e">
        <f>INDEX(Exported!$1:$1048576,MATCH($A454,Exported!$D:$D,0),MATCH(V$1,Exported!$1:$1,0))</f>
        <v>#N/A</v>
      </c>
      <c r="W454" s="117" t="e">
        <f>INDEX(Exported!$1:$1048576,MATCH($A454,Exported!$D:$D,0),MATCH(W$1,Exported!$1:$1,0))</f>
        <v>#N/A</v>
      </c>
      <c r="X454" s="118"/>
      <c r="Y454" s="119" t="e">
        <f>INDEX(Exported!$1:$1048576,MATCH($A454,Exported!$D:$D,0),MATCH(Y$1,Exported!$1:$1,0))</f>
        <v>#N/A</v>
      </c>
      <c r="Z454" s="120"/>
      <c r="AA454" s="121"/>
      <c r="AB454" s="121" t="s">
        <v>3383</v>
      </c>
      <c r="AC454" s="117" t="e">
        <f>INDEX(Exported!$1:$1048576,MATCH($A454,Exported!$D:$D,0),MATCH(AC$1,Exported!$1:$1,0))</f>
        <v>#N/A</v>
      </c>
    </row>
    <row r="455" spans="1:29" s="111" customFormat="1" ht="14.25" customHeight="1" x14ac:dyDescent="0.25">
      <c r="A455" s="104">
        <v>10017879066</v>
      </c>
      <c r="B455" s="105" t="str">
        <f>INDEX(Exported!$1:$1048576,MATCH($A455,Exported!E:E,0),MATCH(B$1,Exported!$1:$1,0))</f>
        <v>کیسه سلفون شفاف بدون لبه | 32*40 ضخیم | بسته 1 کیلویی</v>
      </c>
      <c r="C455" s="106">
        <v>10017879058</v>
      </c>
      <c r="D455" s="107">
        <f>VLOOKUP(C455,PriceRelations!A:D,4,FALSE)</f>
        <v>525000</v>
      </c>
      <c r="E455" s="219">
        <v>1</v>
      </c>
      <c r="F455" s="109"/>
      <c r="G455" s="183">
        <v>1</v>
      </c>
      <c r="H455" s="111" t="s">
        <v>93</v>
      </c>
      <c r="I455" s="110">
        <f t="shared" si="31"/>
        <v>525000</v>
      </c>
      <c r="J455" s="112">
        <v>1</v>
      </c>
      <c r="K455" s="113"/>
      <c r="L455" s="113"/>
      <c r="M455" s="154">
        <v>0.28000000000000003</v>
      </c>
      <c r="N455" s="148" t="str">
        <f>INDEX(Exported!$1:$1048576,MATCH($A455,Exported!E:E,0),MATCH(N$1,Exported!$1:$1,0))</f>
        <v>723500</v>
      </c>
      <c r="O455" s="114">
        <f t="shared" si="33"/>
        <v>672000</v>
      </c>
      <c r="P455" s="115">
        <f t="shared" si="32"/>
        <v>0.92881824464409124</v>
      </c>
      <c r="Q455" s="116" t="e">
        <f>INDEX(Exported!$1:$1048576,MATCH($A455,Exported!$D:$D,0),MATCH(Q$1,Exported!$1:$1,0))</f>
        <v>#N/A</v>
      </c>
      <c r="R455" s="117" t="e">
        <f>INDEX(Exported!$1:$1048576,MATCH($A455,Exported!$D:$D,0),MATCH(R$1,Exported!$1:$1,0))</f>
        <v>#N/A</v>
      </c>
      <c r="S455" s="117" t="e">
        <f>INDEX(Exported!$1:$1048576,MATCH($A455,Exported!$D:$D,0),MATCH(S$1,Exported!$1:$1,0))</f>
        <v>#N/A</v>
      </c>
      <c r="T455" s="117" t="e">
        <f>INDEX(Exported!$1:$1048576,MATCH($A455,Exported!$D:$D,0),MATCH(T$1,Exported!$1:$1,0))</f>
        <v>#N/A</v>
      </c>
      <c r="U455" s="117" t="e">
        <f>INDEX(Exported!$1:$1048576,MATCH($A455,Exported!$D:$D,0),MATCH(U$1,Exported!$1:$1,0))</f>
        <v>#N/A</v>
      </c>
      <c r="V455" s="117" t="e">
        <f>INDEX(Exported!$1:$1048576,MATCH($A455,Exported!$D:$D,0),MATCH(V$1,Exported!$1:$1,0))</f>
        <v>#N/A</v>
      </c>
      <c r="W455" s="117" t="e">
        <f>INDEX(Exported!$1:$1048576,MATCH($A455,Exported!$D:$D,0),MATCH(W$1,Exported!$1:$1,0))</f>
        <v>#N/A</v>
      </c>
      <c r="X455" s="118"/>
      <c r="Y455" s="119" t="e">
        <f>INDEX(Exported!$1:$1048576,MATCH($A455,Exported!$D:$D,0),MATCH(Y$1,Exported!$1:$1,0))</f>
        <v>#N/A</v>
      </c>
      <c r="Z455" s="120"/>
      <c r="AA455" s="121"/>
      <c r="AB455" s="121" t="s">
        <v>3383</v>
      </c>
      <c r="AC455" s="117" t="e">
        <f>INDEX(Exported!$1:$1048576,MATCH($A455,Exported!$D:$D,0),MATCH(AC$1,Exported!$1:$1,0))</f>
        <v>#N/A</v>
      </c>
    </row>
    <row r="456" spans="1:29" s="111" customFormat="1" ht="14.25" hidden="1" customHeight="1" x14ac:dyDescent="0.25">
      <c r="A456" s="104">
        <v>10017880070</v>
      </c>
      <c r="B456" s="105" t="str">
        <f>INDEX(Exported!$1:$1048576,MATCH($A456,Exported!E:E,0),MATCH(B$1,Exported!$1:$1,0))</f>
        <v>کیسه سلفون شفاف بدون لبه | 32*40 نازک | بسته 1 کیلویی</v>
      </c>
      <c r="C456" s="106">
        <v>10017879058</v>
      </c>
      <c r="D456" s="107">
        <f>VLOOKUP(C456,PriceRelations!A:D,4,FALSE)</f>
        <v>525000</v>
      </c>
      <c r="E456" s="219">
        <v>1</v>
      </c>
      <c r="F456" s="109"/>
      <c r="G456" s="183">
        <v>1</v>
      </c>
      <c r="H456" s="111" t="s">
        <v>93</v>
      </c>
      <c r="I456" s="110">
        <f t="shared" si="31"/>
        <v>525000</v>
      </c>
      <c r="J456" s="112">
        <v>1</v>
      </c>
      <c r="K456" s="113"/>
      <c r="L456" s="113"/>
      <c r="M456" s="154">
        <v>0.28000000000000003</v>
      </c>
      <c r="N456" s="148" t="str">
        <f>INDEX(Exported!$1:$1048576,MATCH($A456,Exported!E:E,0),MATCH(N$1,Exported!$1:$1,0))</f>
        <v>723500</v>
      </c>
      <c r="O456" s="114">
        <f t="shared" si="33"/>
        <v>672000</v>
      </c>
      <c r="P456" s="115">
        <f t="shared" si="32"/>
        <v>0.92881824464409124</v>
      </c>
      <c r="Q456" s="116" t="e">
        <f>INDEX(Exported!$1:$1048576,MATCH($A456,Exported!$D:$D,0),MATCH(Q$1,Exported!$1:$1,0))</f>
        <v>#N/A</v>
      </c>
      <c r="R456" s="117" t="e">
        <f>INDEX(Exported!$1:$1048576,MATCH($A456,Exported!$D:$D,0),MATCH(R$1,Exported!$1:$1,0))</f>
        <v>#N/A</v>
      </c>
      <c r="S456" s="117" t="e">
        <f>INDEX(Exported!$1:$1048576,MATCH($A456,Exported!$D:$D,0),MATCH(S$1,Exported!$1:$1,0))</f>
        <v>#N/A</v>
      </c>
      <c r="T456" s="117" t="e">
        <f>INDEX(Exported!$1:$1048576,MATCH($A456,Exported!$D:$D,0),MATCH(T$1,Exported!$1:$1,0))</f>
        <v>#N/A</v>
      </c>
      <c r="U456" s="117" t="e">
        <f>INDEX(Exported!$1:$1048576,MATCH($A456,Exported!$D:$D,0),MATCH(U$1,Exported!$1:$1,0))</f>
        <v>#N/A</v>
      </c>
      <c r="V456" s="117" t="e">
        <f>INDEX(Exported!$1:$1048576,MATCH($A456,Exported!$D:$D,0),MATCH(V$1,Exported!$1:$1,0))</f>
        <v>#N/A</v>
      </c>
      <c r="W456" s="117" t="e">
        <f>INDEX(Exported!$1:$1048576,MATCH($A456,Exported!$D:$D,0),MATCH(W$1,Exported!$1:$1,0))</f>
        <v>#N/A</v>
      </c>
      <c r="X456" s="118"/>
      <c r="Y456" s="119" t="e">
        <f>INDEX(Exported!$1:$1048576,MATCH($A456,Exported!$D:$D,0),MATCH(Y$1,Exported!$1:$1,0))</f>
        <v>#N/A</v>
      </c>
      <c r="Z456" s="120"/>
      <c r="AA456" s="121"/>
      <c r="AB456" s="121" t="s">
        <v>3383</v>
      </c>
      <c r="AC456" s="117" t="e">
        <f>INDEX(Exported!$1:$1048576,MATCH($A456,Exported!$D:$D,0),MATCH(AC$1,Exported!$1:$1,0))</f>
        <v>#N/A</v>
      </c>
    </row>
    <row r="457" spans="1:29" s="111" customFormat="1" ht="14.25" customHeight="1" x14ac:dyDescent="0.25">
      <c r="A457" s="104">
        <v>10017879065</v>
      </c>
      <c r="B457" s="105" t="str">
        <f>INDEX(Exported!$1:$1048576,MATCH($A457,Exported!E:E,0),MATCH(B$1,Exported!$1:$1,0))</f>
        <v>کیسه سلفون شفاف بدون لبه | 32*45 ضخیم | بسته 1 کیلویی</v>
      </c>
      <c r="C457" s="106">
        <v>10017879058</v>
      </c>
      <c r="D457" s="107">
        <f>VLOOKUP(C457,PriceRelations!A:D,4,FALSE)</f>
        <v>525000</v>
      </c>
      <c r="E457" s="219">
        <v>1</v>
      </c>
      <c r="F457" s="109"/>
      <c r="G457" s="183">
        <v>1</v>
      </c>
      <c r="H457" s="111" t="s">
        <v>93</v>
      </c>
      <c r="I457" s="110">
        <f t="shared" si="31"/>
        <v>525000</v>
      </c>
      <c r="J457" s="112">
        <v>1</v>
      </c>
      <c r="K457" s="113"/>
      <c r="L457" s="113"/>
      <c r="M457" s="154">
        <v>0.28000000000000003</v>
      </c>
      <c r="N457" s="148" t="str">
        <f>INDEX(Exported!$1:$1048576,MATCH($A457,Exported!E:E,0),MATCH(N$1,Exported!$1:$1,0))</f>
        <v>723500</v>
      </c>
      <c r="O457" s="114">
        <f t="shared" si="33"/>
        <v>672000</v>
      </c>
      <c r="P457" s="115">
        <f t="shared" si="32"/>
        <v>0.92881824464409124</v>
      </c>
      <c r="Q457" s="116" t="e">
        <f>INDEX(Exported!$1:$1048576,MATCH($A457,Exported!$D:$D,0),MATCH(Q$1,Exported!$1:$1,0))</f>
        <v>#N/A</v>
      </c>
      <c r="R457" s="117" t="e">
        <f>INDEX(Exported!$1:$1048576,MATCH($A457,Exported!$D:$D,0),MATCH(R$1,Exported!$1:$1,0))</f>
        <v>#N/A</v>
      </c>
      <c r="S457" s="117" t="e">
        <f>INDEX(Exported!$1:$1048576,MATCH($A457,Exported!$D:$D,0),MATCH(S$1,Exported!$1:$1,0))</f>
        <v>#N/A</v>
      </c>
      <c r="T457" s="117" t="e">
        <f>INDEX(Exported!$1:$1048576,MATCH($A457,Exported!$D:$D,0),MATCH(T$1,Exported!$1:$1,0))</f>
        <v>#N/A</v>
      </c>
      <c r="U457" s="117" t="e">
        <f>INDEX(Exported!$1:$1048576,MATCH($A457,Exported!$D:$D,0),MATCH(U$1,Exported!$1:$1,0))</f>
        <v>#N/A</v>
      </c>
      <c r="V457" s="117" t="e">
        <f>INDEX(Exported!$1:$1048576,MATCH($A457,Exported!$D:$D,0),MATCH(V$1,Exported!$1:$1,0))</f>
        <v>#N/A</v>
      </c>
      <c r="W457" s="117" t="e">
        <f>INDEX(Exported!$1:$1048576,MATCH($A457,Exported!$D:$D,0),MATCH(W$1,Exported!$1:$1,0))</f>
        <v>#N/A</v>
      </c>
      <c r="X457" s="118"/>
      <c r="Y457" s="119" t="e">
        <f>INDEX(Exported!$1:$1048576,MATCH($A457,Exported!$D:$D,0),MATCH(Y$1,Exported!$1:$1,0))</f>
        <v>#N/A</v>
      </c>
      <c r="Z457" s="120"/>
      <c r="AA457" s="121"/>
      <c r="AB457" s="121" t="s">
        <v>3383</v>
      </c>
      <c r="AC457" s="117" t="e">
        <f>INDEX(Exported!$1:$1048576,MATCH($A457,Exported!$D:$D,0),MATCH(AC$1,Exported!$1:$1,0))</f>
        <v>#N/A</v>
      </c>
    </row>
    <row r="458" spans="1:29" s="111" customFormat="1" ht="14.25" hidden="1" customHeight="1" x14ac:dyDescent="0.25">
      <c r="A458" s="104">
        <v>10017880050</v>
      </c>
      <c r="B458" s="105" t="str">
        <f>INDEX(Exported!$1:$1048576,MATCH($A458,Exported!E:E,0),MATCH(B$1,Exported!$1:$1,0))</f>
        <v>کیسه سلفون شفاف بدون لبه | 32*45 نازک | بسته 1 کیلویی</v>
      </c>
      <c r="C458" s="106">
        <v>10017879058</v>
      </c>
      <c r="D458" s="107">
        <f>VLOOKUP(C458,PriceRelations!A:D,4,FALSE)</f>
        <v>525000</v>
      </c>
      <c r="E458" s="219">
        <v>1</v>
      </c>
      <c r="F458" s="109"/>
      <c r="G458" s="183">
        <v>1</v>
      </c>
      <c r="H458" s="111" t="s">
        <v>93</v>
      </c>
      <c r="I458" s="110">
        <f t="shared" si="31"/>
        <v>525000</v>
      </c>
      <c r="J458" s="112">
        <v>1</v>
      </c>
      <c r="K458" s="113"/>
      <c r="L458" s="113"/>
      <c r="M458" s="154">
        <v>0.28000000000000003</v>
      </c>
      <c r="N458" s="148" t="str">
        <f>INDEX(Exported!$1:$1048576,MATCH($A458,Exported!E:E,0),MATCH(N$1,Exported!$1:$1,0))</f>
        <v>723500</v>
      </c>
      <c r="O458" s="114">
        <f t="shared" si="33"/>
        <v>672000</v>
      </c>
      <c r="P458" s="115">
        <f t="shared" si="32"/>
        <v>0.92881824464409124</v>
      </c>
      <c r="Q458" s="116" t="e">
        <f>INDEX(Exported!$1:$1048576,MATCH($A458,Exported!$D:$D,0),MATCH(Q$1,Exported!$1:$1,0))</f>
        <v>#N/A</v>
      </c>
      <c r="R458" s="117" t="e">
        <f>INDEX(Exported!$1:$1048576,MATCH($A458,Exported!$D:$D,0),MATCH(R$1,Exported!$1:$1,0))</f>
        <v>#N/A</v>
      </c>
      <c r="S458" s="117" t="e">
        <f>INDEX(Exported!$1:$1048576,MATCH($A458,Exported!$D:$D,0),MATCH(S$1,Exported!$1:$1,0))</f>
        <v>#N/A</v>
      </c>
      <c r="T458" s="117" t="e">
        <f>INDEX(Exported!$1:$1048576,MATCH($A458,Exported!$D:$D,0),MATCH(T$1,Exported!$1:$1,0))</f>
        <v>#N/A</v>
      </c>
      <c r="U458" s="117" t="e">
        <f>INDEX(Exported!$1:$1048576,MATCH($A458,Exported!$D:$D,0),MATCH(U$1,Exported!$1:$1,0))</f>
        <v>#N/A</v>
      </c>
      <c r="V458" s="117" t="e">
        <f>INDEX(Exported!$1:$1048576,MATCH($A458,Exported!$D:$D,0),MATCH(V$1,Exported!$1:$1,0))</f>
        <v>#N/A</v>
      </c>
      <c r="W458" s="117" t="e">
        <f>INDEX(Exported!$1:$1048576,MATCH($A458,Exported!$D:$D,0),MATCH(W$1,Exported!$1:$1,0))</f>
        <v>#N/A</v>
      </c>
      <c r="X458" s="118"/>
      <c r="Y458" s="119" t="e">
        <f>INDEX(Exported!$1:$1048576,MATCH($A458,Exported!$D:$D,0),MATCH(Y$1,Exported!$1:$1,0))</f>
        <v>#N/A</v>
      </c>
      <c r="Z458" s="120"/>
      <c r="AA458" s="121"/>
      <c r="AB458" s="121" t="s">
        <v>3383</v>
      </c>
      <c r="AC458" s="117" t="e">
        <f>INDEX(Exported!$1:$1048576,MATCH($A458,Exported!$D:$D,0),MATCH(AC$1,Exported!$1:$1,0))</f>
        <v>#N/A</v>
      </c>
    </row>
    <row r="459" spans="1:29" s="111" customFormat="1" ht="14.25" customHeight="1" x14ac:dyDescent="0.25">
      <c r="A459" s="104">
        <v>10017879067</v>
      </c>
      <c r="B459" s="105" t="str">
        <f>INDEX(Exported!$1:$1048576,MATCH($A459,Exported!E:E,0),MATCH(B$1,Exported!$1:$1,0))</f>
        <v>کیسه سلفون شفاف بدون لبه | 35*45 ضخیم | بسته 1 کیلویی</v>
      </c>
      <c r="C459" s="106">
        <v>10017879058</v>
      </c>
      <c r="D459" s="107">
        <f>VLOOKUP(C459,PriceRelations!A:D,4,FALSE)</f>
        <v>525000</v>
      </c>
      <c r="E459" s="219">
        <v>1</v>
      </c>
      <c r="F459" s="109"/>
      <c r="G459" s="183">
        <v>1</v>
      </c>
      <c r="H459" s="111" t="s">
        <v>93</v>
      </c>
      <c r="I459" s="110">
        <f t="shared" si="31"/>
        <v>525000</v>
      </c>
      <c r="J459" s="112">
        <v>1</v>
      </c>
      <c r="K459" s="113"/>
      <c r="L459" s="113"/>
      <c r="M459" s="154">
        <v>0.28000000000000003</v>
      </c>
      <c r="N459" s="148" t="str">
        <f>INDEX(Exported!$1:$1048576,MATCH($A459,Exported!E:E,0),MATCH(N$1,Exported!$1:$1,0))</f>
        <v>723500</v>
      </c>
      <c r="O459" s="114">
        <f t="shared" si="33"/>
        <v>672000</v>
      </c>
      <c r="P459" s="115">
        <f t="shared" si="32"/>
        <v>0.92881824464409124</v>
      </c>
      <c r="Q459" s="116" t="e">
        <f>INDEX(Exported!$1:$1048576,MATCH($A459,Exported!$D:$D,0),MATCH(Q$1,Exported!$1:$1,0))</f>
        <v>#N/A</v>
      </c>
      <c r="R459" s="117" t="e">
        <f>INDEX(Exported!$1:$1048576,MATCH($A459,Exported!$D:$D,0),MATCH(R$1,Exported!$1:$1,0))</f>
        <v>#N/A</v>
      </c>
      <c r="S459" s="117" t="e">
        <f>INDEX(Exported!$1:$1048576,MATCH($A459,Exported!$D:$D,0),MATCH(S$1,Exported!$1:$1,0))</f>
        <v>#N/A</v>
      </c>
      <c r="T459" s="117" t="e">
        <f>INDEX(Exported!$1:$1048576,MATCH($A459,Exported!$D:$D,0),MATCH(T$1,Exported!$1:$1,0))</f>
        <v>#N/A</v>
      </c>
      <c r="U459" s="117" t="e">
        <f>INDEX(Exported!$1:$1048576,MATCH($A459,Exported!$D:$D,0),MATCH(U$1,Exported!$1:$1,0))</f>
        <v>#N/A</v>
      </c>
      <c r="V459" s="117" t="e">
        <f>INDEX(Exported!$1:$1048576,MATCH($A459,Exported!$D:$D,0),MATCH(V$1,Exported!$1:$1,0))</f>
        <v>#N/A</v>
      </c>
      <c r="W459" s="117" t="e">
        <f>INDEX(Exported!$1:$1048576,MATCH($A459,Exported!$D:$D,0),MATCH(W$1,Exported!$1:$1,0))</f>
        <v>#N/A</v>
      </c>
      <c r="X459" s="118"/>
      <c r="Y459" s="119" t="e">
        <f>INDEX(Exported!$1:$1048576,MATCH($A459,Exported!$D:$D,0),MATCH(Y$1,Exported!$1:$1,0))</f>
        <v>#N/A</v>
      </c>
      <c r="Z459" s="120"/>
      <c r="AA459" s="121"/>
      <c r="AB459" s="121" t="s">
        <v>3383</v>
      </c>
      <c r="AC459" s="117" t="e">
        <f>INDEX(Exported!$1:$1048576,MATCH($A459,Exported!$D:$D,0),MATCH(AC$1,Exported!$1:$1,0))</f>
        <v>#N/A</v>
      </c>
    </row>
    <row r="460" spans="1:29" s="111" customFormat="1" ht="14.25" hidden="1" customHeight="1" x14ac:dyDescent="0.25">
      <c r="A460" s="104">
        <v>10017880090</v>
      </c>
      <c r="B460" s="105" t="str">
        <f>INDEX(Exported!$1:$1048576,MATCH($A460,Exported!E:E,0),MATCH(B$1,Exported!$1:$1,0))</f>
        <v>کیسه سلفون شفاف بدون لبه | 35*45 نازک | بسته 1 کیلویی</v>
      </c>
      <c r="C460" s="106">
        <v>10017879058</v>
      </c>
      <c r="D460" s="107">
        <f>VLOOKUP(C460,PriceRelations!A:D,4,FALSE)</f>
        <v>525000</v>
      </c>
      <c r="E460" s="219">
        <v>1</v>
      </c>
      <c r="F460" s="109"/>
      <c r="G460" s="183">
        <v>1</v>
      </c>
      <c r="H460" s="111" t="s">
        <v>93</v>
      </c>
      <c r="I460" s="110">
        <f t="shared" si="31"/>
        <v>525000</v>
      </c>
      <c r="J460" s="112">
        <v>1</v>
      </c>
      <c r="K460" s="113"/>
      <c r="L460" s="113"/>
      <c r="M460" s="154">
        <v>0.28000000000000003</v>
      </c>
      <c r="N460" s="148" t="str">
        <f>INDEX(Exported!$1:$1048576,MATCH($A460,Exported!E:E,0),MATCH(N$1,Exported!$1:$1,0))</f>
        <v>723500</v>
      </c>
      <c r="O460" s="114">
        <f t="shared" si="33"/>
        <v>672000</v>
      </c>
      <c r="P460" s="115">
        <f t="shared" si="32"/>
        <v>0.92881824464409124</v>
      </c>
      <c r="Q460" s="116" t="e">
        <f>INDEX(Exported!$1:$1048576,MATCH($A460,Exported!$D:$D,0),MATCH(Q$1,Exported!$1:$1,0))</f>
        <v>#N/A</v>
      </c>
      <c r="R460" s="117" t="e">
        <f>INDEX(Exported!$1:$1048576,MATCH($A460,Exported!$D:$D,0),MATCH(R$1,Exported!$1:$1,0))</f>
        <v>#N/A</v>
      </c>
      <c r="S460" s="117" t="e">
        <f>INDEX(Exported!$1:$1048576,MATCH($A460,Exported!$D:$D,0),MATCH(S$1,Exported!$1:$1,0))</f>
        <v>#N/A</v>
      </c>
      <c r="T460" s="117" t="e">
        <f>INDEX(Exported!$1:$1048576,MATCH($A460,Exported!$D:$D,0),MATCH(T$1,Exported!$1:$1,0))</f>
        <v>#N/A</v>
      </c>
      <c r="U460" s="117" t="e">
        <f>INDEX(Exported!$1:$1048576,MATCH($A460,Exported!$D:$D,0),MATCH(U$1,Exported!$1:$1,0))</f>
        <v>#N/A</v>
      </c>
      <c r="V460" s="117" t="e">
        <f>INDEX(Exported!$1:$1048576,MATCH($A460,Exported!$D:$D,0),MATCH(V$1,Exported!$1:$1,0))</f>
        <v>#N/A</v>
      </c>
      <c r="W460" s="117" t="e">
        <f>INDEX(Exported!$1:$1048576,MATCH($A460,Exported!$D:$D,0),MATCH(W$1,Exported!$1:$1,0))</f>
        <v>#N/A</v>
      </c>
      <c r="X460" s="118"/>
      <c r="Y460" s="119" t="e">
        <f>INDEX(Exported!$1:$1048576,MATCH($A460,Exported!$D:$D,0),MATCH(Y$1,Exported!$1:$1,0))</f>
        <v>#N/A</v>
      </c>
      <c r="Z460" s="120"/>
      <c r="AA460" s="121"/>
      <c r="AB460" s="121" t="s">
        <v>3383</v>
      </c>
      <c r="AC460" s="117" t="e">
        <f>INDEX(Exported!$1:$1048576,MATCH($A460,Exported!$D:$D,0),MATCH(AC$1,Exported!$1:$1,0))</f>
        <v>#N/A</v>
      </c>
    </row>
    <row r="461" spans="1:29" s="111" customFormat="1" ht="14.25" customHeight="1" x14ac:dyDescent="0.25">
      <c r="A461" s="104">
        <v>10017879068</v>
      </c>
      <c r="B461" s="105" t="str">
        <f>INDEX(Exported!$1:$1048576,MATCH($A461,Exported!E:E,0),MATCH(B$1,Exported!$1:$1,0))</f>
        <v>کیسه سلفون شفاف بدون لبه | 35*50 ضخیم | بسته 1 کیلویی</v>
      </c>
      <c r="C461" s="106">
        <v>10017879058</v>
      </c>
      <c r="D461" s="107">
        <f>VLOOKUP(C461,PriceRelations!A:D,4,FALSE)</f>
        <v>525000</v>
      </c>
      <c r="E461" s="219">
        <v>1</v>
      </c>
      <c r="F461" s="109"/>
      <c r="G461" s="183">
        <v>1</v>
      </c>
      <c r="H461" s="111" t="s">
        <v>93</v>
      </c>
      <c r="I461" s="110">
        <f t="shared" si="31"/>
        <v>525000</v>
      </c>
      <c r="J461" s="112">
        <v>1</v>
      </c>
      <c r="K461" s="113"/>
      <c r="L461" s="113"/>
      <c r="M461" s="154">
        <v>0.28000000000000003</v>
      </c>
      <c r="N461" s="148" t="str">
        <f>INDEX(Exported!$1:$1048576,MATCH($A461,Exported!E:E,0),MATCH(N$1,Exported!$1:$1,0))</f>
        <v>723500</v>
      </c>
      <c r="O461" s="114">
        <f t="shared" si="33"/>
        <v>672000</v>
      </c>
      <c r="P461" s="115">
        <f t="shared" si="32"/>
        <v>0.92881824464409124</v>
      </c>
      <c r="Q461" s="116" t="e">
        <f>INDEX(Exported!$1:$1048576,MATCH($A461,Exported!$D:$D,0),MATCH(Q$1,Exported!$1:$1,0))</f>
        <v>#N/A</v>
      </c>
      <c r="R461" s="117" t="e">
        <f>INDEX(Exported!$1:$1048576,MATCH($A461,Exported!$D:$D,0),MATCH(R$1,Exported!$1:$1,0))</f>
        <v>#N/A</v>
      </c>
      <c r="S461" s="117" t="e">
        <f>INDEX(Exported!$1:$1048576,MATCH($A461,Exported!$D:$D,0),MATCH(S$1,Exported!$1:$1,0))</f>
        <v>#N/A</v>
      </c>
      <c r="T461" s="117" t="e">
        <f>INDEX(Exported!$1:$1048576,MATCH($A461,Exported!$D:$D,0),MATCH(T$1,Exported!$1:$1,0))</f>
        <v>#N/A</v>
      </c>
      <c r="U461" s="117" t="e">
        <f>INDEX(Exported!$1:$1048576,MATCH($A461,Exported!$D:$D,0),MATCH(U$1,Exported!$1:$1,0))</f>
        <v>#N/A</v>
      </c>
      <c r="V461" s="117" t="e">
        <f>INDEX(Exported!$1:$1048576,MATCH($A461,Exported!$D:$D,0),MATCH(V$1,Exported!$1:$1,0))</f>
        <v>#N/A</v>
      </c>
      <c r="W461" s="117" t="e">
        <f>INDEX(Exported!$1:$1048576,MATCH($A461,Exported!$D:$D,0),MATCH(W$1,Exported!$1:$1,0))</f>
        <v>#N/A</v>
      </c>
      <c r="X461" s="118"/>
      <c r="Y461" s="119" t="e">
        <f>INDEX(Exported!$1:$1048576,MATCH($A461,Exported!$D:$D,0),MATCH(Y$1,Exported!$1:$1,0))</f>
        <v>#N/A</v>
      </c>
      <c r="Z461" s="120"/>
      <c r="AA461" s="121"/>
      <c r="AB461" s="121" t="s">
        <v>3383</v>
      </c>
      <c r="AC461" s="117" t="e">
        <f>INDEX(Exported!$1:$1048576,MATCH($A461,Exported!$D:$D,0),MATCH(AC$1,Exported!$1:$1,0))</f>
        <v>#N/A</v>
      </c>
    </row>
    <row r="462" spans="1:29" s="111" customFormat="1" ht="14.25" hidden="1" customHeight="1" x14ac:dyDescent="0.25">
      <c r="A462" s="104">
        <v>10017880110</v>
      </c>
      <c r="B462" s="105" t="str">
        <f>INDEX(Exported!$1:$1048576,MATCH($A462,Exported!E:E,0),MATCH(B$1,Exported!$1:$1,0))</f>
        <v>کیسه سلفون شفاف بدون لبه | 35*50 نازک | بسته 1 کیلویی</v>
      </c>
      <c r="C462" s="106">
        <v>10017879058</v>
      </c>
      <c r="D462" s="107">
        <f>VLOOKUP(C462,PriceRelations!A:D,4,FALSE)</f>
        <v>525000</v>
      </c>
      <c r="E462" s="219">
        <v>1</v>
      </c>
      <c r="F462" s="109"/>
      <c r="G462" s="183">
        <v>1</v>
      </c>
      <c r="H462" s="111" t="s">
        <v>93</v>
      </c>
      <c r="I462" s="110">
        <f t="shared" si="31"/>
        <v>525000</v>
      </c>
      <c r="J462" s="112">
        <v>1</v>
      </c>
      <c r="K462" s="113"/>
      <c r="L462" s="113"/>
      <c r="M462" s="154">
        <v>0.28000000000000003</v>
      </c>
      <c r="N462" s="148" t="str">
        <f>INDEX(Exported!$1:$1048576,MATCH($A462,Exported!E:E,0),MATCH(N$1,Exported!$1:$1,0))</f>
        <v>723500</v>
      </c>
      <c r="O462" s="114">
        <f t="shared" si="33"/>
        <v>672000</v>
      </c>
      <c r="P462" s="115">
        <f t="shared" si="32"/>
        <v>0.92881824464409124</v>
      </c>
      <c r="Q462" s="116" t="e">
        <f>INDEX(Exported!$1:$1048576,MATCH($A462,Exported!$D:$D,0),MATCH(Q$1,Exported!$1:$1,0))</f>
        <v>#N/A</v>
      </c>
      <c r="R462" s="117" t="e">
        <f>INDEX(Exported!$1:$1048576,MATCH($A462,Exported!$D:$D,0),MATCH(R$1,Exported!$1:$1,0))</f>
        <v>#N/A</v>
      </c>
      <c r="S462" s="117" t="e">
        <f>INDEX(Exported!$1:$1048576,MATCH($A462,Exported!$D:$D,0),MATCH(S$1,Exported!$1:$1,0))</f>
        <v>#N/A</v>
      </c>
      <c r="T462" s="117" t="e">
        <f>INDEX(Exported!$1:$1048576,MATCH($A462,Exported!$D:$D,0),MATCH(T$1,Exported!$1:$1,0))</f>
        <v>#N/A</v>
      </c>
      <c r="U462" s="117" t="e">
        <f>INDEX(Exported!$1:$1048576,MATCH($A462,Exported!$D:$D,0),MATCH(U$1,Exported!$1:$1,0))</f>
        <v>#N/A</v>
      </c>
      <c r="V462" s="117" t="e">
        <f>INDEX(Exported!$1:$1048576,MATCH($A462,Exported!$D:$D,0),MATCH(V$1,Exported!$1:$1,0))</f>
        <v>#N/A</v>
      </c>
      <c r="W462" s="117" t="e">
        <f>INDEX(Exported!$1:$1048576,MATCH($A462,Exported!$D:$D,0),MATCH(W$1,Exported!$1:$1,0))</f>
        <v>#N/A</v>
      </c>
      <c r="X462" s="118"/>
      <c r="Y462" s="119" t="e">
        <f>INDEX(Exported!$1:$1048576,MATCH($A462,Exported!$D:$D,0),MATCH(Y$1,Exported!$1:$1,0))</f>
        <v>#N/A</v>
      </c>
      <c r="Z462" s="120"/>
      <c r="AA462" s="121"/>
      <c r="AB462" s="121" t="s">
        <v>3383</v>
      </c>
      <c r="AC462" s="117" t="e">
        <f>INDEX(Exported!$1:$1048576,MATCH($A462,Exported!$D:$D,0),MATCH(AC$1,Exported!$1:$1,0))</f>
        <v>#N/A</v>
      </c>
    </row>
    <row r="463" spans="1:29" s="111" customFormat="1" ht="14.25" customHeight="1" x14ac:dyDescent="0.25">
      <c r="A463" s="104">
        <v>10017879069</v>
      </c>
      <c r="B463" s="105" t="str">
        <f>INDEX(Exported!$1:$1048576,MATCH($A463,Exported!E:E,0),MATCH(B$1,Exported!$1:$1,0))</f>
        <v>کیسه سلفون شفاف بدون لبه | 35*60 ضخیم | بسته 1 کیلویی</v>
      </c>
      <c r="C463" s="106">
        <v>10017879058</v>
      </c>
      <c r="D463" s="107">
        <f>VLOOKUP(C463,PriceRelations!A:D,4,FALSE)</f>
        <v>525000</v>
      </c>
      <c r="E463" s="219">
        <v>1</v>
      </c>
      <c r="F463" s="109"/>
      <c r="G463" s="183">
        <v>1</v>
      </c>
      <c r="H463" s="111" t="s">
        <v>93</v>
      </c>
      <c r="I463" s="110">
        <f t="shared" si="31"/>
        <v>525000</v>
      </c>
      <c r="J463" s="112">
        <v>1</v>
      </c>
      <c r="K463" s="113"/>
      <c r="L463" s="113"/>
      <c r="M463" s="154">
        <v>0.28000000000000003</v>
      </c>
      <c r="N463" s="148" t="str">
        <f>INDEX(Exported!$1:$1048576,MATCH($A463,Exported!E:E,0),MATCH(N$1,Exported!$1:$1,0))</f>
        <v>723500</v>
      </c>
      <c r="O463" s="114">
        <f t="shared" si="33"/>
        <v>672000</v>
      </c>
      <c r="P463" s="115">
        <f t="shared" si="32"/>
        <v>0.92881824464409124</v>
      </c>
      <c r="Q463" s="116" t="e">
        <f>INDEX(Exported!$1:$1048576,MATCH($A463,Exported!$D:$D,0),MATCH(Q$1,Exported!$1:$1,0))</f>
        <v>#N/A</v>
      </c>
      <c r="R463" s="117" t="e">
        <f>INDEX(Exported!$1:$1048576,MATCH($A463,Exported!$D:$D,0),MATCH(R$1,Exported!$1:$1,0))</f>
        <v>#N/A</v>
      </c>
      <c r="S463" s="117" t="e">
        <f>INDEX(Exported!$1:$1048576,MATCH($A463,Exported!$D:$D,0),MATCH(S$1,Exported!$1:$1,0))</f>
        <v>#N/A</v>
      </c>
      <c r="T463" s="117" t="e">
        <f>INDEX(Exported!$1:$1048576,MATCH($A463,Exported!$D:$D,0),MATCH(T$1,Exported!$1:$1,0))</f>
        <v>#N/A</v>
      </c>
      <c r="U463" s="117" t="e">
        <f>INDEX(Exported!$1:$1048576,MATCH($A463,Exported!$D:$D,0),MATCH(U$1,Exported!$1:$1,0))</f>
        <v>#N/A</v>
      </c>
      <c r="V463" s="117" t="e">
        <f>INDEX(Exported!$1:$1048576,MATCH($A463,Exported!$D:$D,0),MATCH(V$1,Exported!$1:$1,0))</f>
        <v>#N/A</v>
      </c>
      <c r="W463" s="117" t="e">
        <f>INDEX(Exported!$1:$1048576,MATCH($A463,Exported!$D:$D,0),MATCH(W$1,Exported!$1:$1,0))</f>
        <v>#N/A</v>
      </c>
      <c r="X463" s="118"/>
      <c r="Y463" s="119" t="e">
        <f>INDEX(Exported!$1:$1048576,MATCH($A463,Exported!$D:$D,0),MATCH(Y$1,Exported!$1:$1,0))</f>
        <v>#N/A</v>
      </c>
      <c r="Z463" s="120"/>
      <c r="AA463" s="121"/>
      <c r="AB463" s="121" t="s">
        <v>3383</v>
      </c>
      <c r="AC463" s="117" t="e">
        <f>INDEX(Exported!$1:$1048576,MATCH($A463,Exported!$D:$D,0),MATCH(AC$1,Exported!$1:$1,0))</f>
        <v>#N/A</v>
      </c>
    </row>
    <row r="464" spans="1:29" s="111" customFormat="1" ht="14.25" hidden="1" customHeight="1" x14ac:dyDescent="0.25">
      <c r="A464" s="104">
        <v>10017880130</v>
      </c>
      <c r="B464" s="105" t="str">
        <f>INDEX(Exported!$1:$1048576,MATCH($A464,Exported!E:E,0),MATCH(B$1,Exported!$1:$1,0))</f>
        <v>کیسه سلفون شفاف بدون لبه | 35*60 نازک | بسته 1 کیلویی</v>
      </c>
      <c r="C464" s="106">
        <v>10017879058</v>
      </c>
      <c r="D464" s="107">
        <f>VLOOKUP(C464,PriceRelations!A:D,4,FALSE)</f>
        <v>525000</v>
      </c>
      <c r="E464" s="219">
        <v>1</v>
      </c>
      <c r="F464" s="109"/>
      <c r="G464" s="183">
        <v>1</v>
      </c>
      <c r="H464" s="111" t="s">
        <v>93</v>
      </c>
      <c r="I464" s="110">
        <f t="shared" si="31"/>
        <v>525000</v>
      </c>
      <c r="J464" s="112">
        <v>1</v>
      </c>
      <c r="K464" s="113"/>
      <c r="L464" s="113"/>
      <c r="M464" s="154">
        <v>0.28000000000000003</v>
      </c>
      <c r="N464" s="148" t="str">
        <f>INDEX(Exported!$1:$1048576,MATCH($A464,Exported!E:E,0),MATCH(N$1,Exported!$1:$1,0))</f>
        <v>723500</v>
      </c>
      <c r="O464" s="114">
        <f t="shared" si="33"/>
        <v>672000</v>
      </c>
      <c r="P464" s="115">
        <f t="shared" si="32"/>
        <v>0.92881824464409124</v>
      </c>
      <c r="Q464" s="116" t="e">
        <f>INDEX(Exported!$1:$1048576,MATCH($A464,Exported!$D:$D,0),MATCH(Q$1,Exported!$1:$1,0))</f>
        <v>#N/A</v>
      </c>
      <c r="R464" s="117" t="e">
        <f>INDEX(Exported!$1:$1048576,MATCH($A464,Exported!$D:$D,0),MATCH(R$1,Exported!$1:$1,0))</f>
        <v>#N/A</v>
      </c>
      <c r="S464" s="117" t="e">
        <f>INDEX(Exported!$1:$1048576,MATCH($A464,Exported!$D:$D,0),MATCH(S$1,Exported!$1:$1,0))</f>
        <v>#N/A</v>
      </c>
      <c r="T464" s="117" t="e">
        <f>INDEX(Exported!$1:$1048576,MATCH($A464,Exported!$D:$D,0),MATCH(T$1,Exported!$1:$1,0))</f>
        <v>#N/A</v>
      </c>
      <c r="U464" s="117" t="e">
        <f>INDEX(Exported!$1:$1048576,MATCH($A464,Exported!$D:$D,0),MATCH(U$1,Exported!$1:$1,0))</f>
        <v>#N/A</v>
      </c>
      <c r="V464" s="117" t="e">
        <f>INDEX(Exported!$1:$1048576,MATCH($A464,Exported!$D:$D,0),MATCH(V$1,Exported!$1:$1,0))</f>
        <v>#N/A</v>
      </c>
      <c r="W464" s="117" t="e">
        <f>INDEX(Exported!$1:$1048576,MATCH($A464,Exported!$D:$D,0),MATCH(W$1,Exported!$1:$1,0))</f>
        <v>#N/A</v>
      </c>
      <c r="X464" s="118"/>
      <c r="Y464" s="119" t="e">
        <f>INDEX(Exported!$1:$1048576,MATCH($A464,Exported!$D:$D,0),MATCH(Y$1,Exported!$1:$1,0))</f>
        <v>#N/A</v>
      </c>
      <c r="Z464" s="120"/>
      <c r="AA464" s="121"/>
      <c r="AB464" s="121" t="s">
        <v>3383</v>
      </c>
      <c r="AC464" s="117" t="e">
        <f>INDEX(Exported!$1:$1048576,MATCH($A464,Exported!$D:$D,0),MATCH(AC$1,Exported!$1:$1,0))</f>
        <v>#N/A</v>
      </c>
    </row>
    <row r="465" spans="1:29" s="111" customFormat="1" ht="14.25" customHeight="1" x14ac:dyDescent="0.25">
      <c r="A465" s="104">
        <v>10017879077</v>
      </c>
      <c r="B465" s="105" t="str">
        <f>INDEX(Exported!$1:$1048576,MATCH($A465,Exported!E:E,0),MATCH(B$1,Exported!$1:$1,0))</f>
        <v>کیسه سلفون شفاف بدون لبه | 50*60 ضخیم | بسته 1 کیلویی</v>
      </c>
      <c r="C465" s="106">
        <v>10017879058</v>
      </c>
      <c r="D465" s="107">
        <f>VLOOKUP(C465,PriceRelations!A:D,4,FALSE)</f>
        <v>525000</v>
      </c>
      <c r="E465" s="219">
        <v>1</v>
      </c>
      <c r="F465" s="109"/>
      <c r="G465" s="183">
        <v>1</v>
      </c>
      <c r="H465" s="111" t="s">
        <v>93</v>
      </c>
      <c r="I465" s="110">
        <f t="shared" si="31"/>
        <v>525000</v>
      </c>
      <c r="J465" s="112">
        <v>1</v>
      </c>
      <c r="K465" s="113"/>
      <c r="L465" s="113"/>
      <c r="M465" s="154">
        <v>0.28000000000000003</v>
      </c>
      <c r="N465" s="148" t="str">
        <f>INDEX(Exported!$1:$1048576,MATCH($A465,Exported!E:E,0),MATCH(N$1,Exported!$1:$1,0))</f>
        <v>723500</v>
      </c>
      <c r="O465" s="114">
        <f t="shared" si="33"/>
        <v>672000</v>
      </c>
      <c r="P465" s="115">
        <f t="shared" si="32"/>
        <v>0.92881824464409124</v>
      </c>
      <c r="Q465" s="116" t="e">
        <f>INDEX(Exported!$1:$1048576,MATCH($A465,Exported!$D:$D,0),MATCH(Q$1,Exported!$1:$1,0))</f>
        <v>#N/A</v>
      </c>
      <c r="R465" s="117" t="e">
        <f>INDEX(Exported!$1:$1048576,MATCH($A465,Exported!$D:$D,0),MATCH(R$1,Exported!$1:$1,0))</f>
        <v>#N/A</v>
      </c>
      <c r="S465" s="117" t="e">
        <f>INDEX(Exported!$1:$1048576,MATCH($A465,Exported!$D:$D,0),MATCH(S$1,Exported!$1:$1,0))</f>
        <v>#N/A</v>
      </c>
      <c r="T465" s="117" t="e">
        <f>INDEX(Exported!$1:$1048576,MATCH($A465,Exported!$D:$D,0),MATCH(T$1,Exported!$1:$1,0))</f>
        <v>#N/A</v>
      </c>
      <c r="U465" s="117" t="e">
        <f>INDEX(Exported!$1:$1048576,MATCH($A465,Exported!$D:$D,0),MATCH(U$1,Exported!$1:$1,0))</f>
        <v>#N/A</v>
      </c>
      <c r="V465" s="117" t="e">
        <f>INDEX(Exported!$1:$1048576,MATCH($A465,Exported!$D:$D,0),MATCH(V$1,Exported!$1:$1,0))</f>
        <v>#N/A</v>
      </c>
      <c r="W465" s="117" t="e">
        <f>INDEX(Exported!$1:$1048576,MATCH($A465,Exported!$D:$D,0),MATCH(W$1,Exported!$1:$1,0))</f>
        <v>#N/A</v>
      </c>
      <c r="X465" s="118"/>
      <c r="Y465" s="119" t="e">
        <f>INDEX(Exported!$1:$1048576,MATCH($A465,Exported!$D:$D,0),MATCH(Y$1,Exported!$1:$1,0))</f>
        <v>#N/A</v>
      </c>
      <c r="Z465" s="120"/>
      <c r="AA465" s="121"/>
      <c r="AB465" s="121" t="s">
        <v>3383</v>
      </c>
      <c r="AC465" s="117" t="e">
        <f>INDEX(Exported!$1:$1048576,MATCH($A465,Exported!$D:$D,0),MATCH(AC$1,Exported!$1:$1,0))</f>
        <v>#N/A</v>
      </c>
    </row>
    <row r="466" spans="1:29" s="111" customFormat="1" ht="14.25" hidden="1" customHeight="1" x14ac:dyDescent="0.25">
      <c r="A466" s="104">
        <v>10017880290</v>
      </c>
      <c r="B466" s="105" t="str">
        <f>INDEX(Exported!$1:$1048576,MATCH($A466,Exported!E:E,0),MATCH(B$1,Exported!$1:$1,0))</f>
        <v>کیسه سلفون شفاف بدون لبه | 50*60 نازک | بسته 1 کیلویی</v>
      </c>
      <c r="C466" s="106">
        <v>10017879058</v>
      </c>
      <c r="D466" s="107">
        <f>VLOOKUP(C466,PriceRelations!A:D,4,FALSE)</f>
        <v>525000</v>
      </c>
      <c r="E466" s="219">
        <v>1</v>
      </c>
      <c r="F466" s="109"/>
      <c r="G466" s="183">
        <v>1</v>
      </c>
      <c r="H466" s="111" t="s">
        <v>93</v>
      </c>
      <c r="I466" s="110">
        <f t="shared" si="31"/>
        <v>525000</v>
      </c>
      <c r="J466" s="112">
        <v>1</v>
      </c>
      <c r="K466" s="113"/>
      <c r="L466" s="113"/>
      <c r="M466" s="154">
        <v>0.28000000000000003</v>
      </c>
      <c r="N466" s="148" t="str">
        <f>INDEX(Exported!$1:$1048576,MATCH($A466,Exported!E:E,0),MATCH(N$1,Exported!$1:$1,0))</f>
        <v>723500</v>
      </c>
      <c r="O466" s="114">
        <f t="shared" si="33"/>
        <v>672000</v>
      </c>
      <c r="P466" s="115">
        <f t="shared" si="32"/>
        <v>0.92881824464409124</v>
      </c>
      <c r="Q466" s="116" t="e">
        <f>INDEX(Exported!$1:$1048576,MATCH($A466,Exported!$D:$D,0),MATCH(Q$1,Exported!$1:$1,0))</f>
        <v>#N/A</v>
      </c>
      <c r="R466" s="117" t="e">
        <f>INDEX(Exported!$1:$1048576,MATCH($A466,Exported!$D:$D,0),MATCH(R$1,Exported!$1:$1,0))</f>
        <v>#N/A</v>
      </c>
      <c r="S466" s="117" t="e">
        <f>INDEX(Exported!$1:$1048576,MATCH($A466,Exported!$D:$D,0),MATCH(S$1,Exported!$1:$1,0))</f>
        <v>#N/A</v>
      </c>
      <c r="T466" s="117" t="e">
        <f>INDEX(Exported!$1:$1048576,MATCH($A466,Exported!$D:$D,0),MATCH(T$1,Exported!$1:$1,0))</f>
        <v>#N/A</v>
      </c>
      <c r="U466" s="117" t="e">
        <f>INDEX(Exported!$1:$1048576,MATCH($A466,Exported!$D:$D,0),MATCH(U$1,Exported!$1:$1,0))</f>
        <v>#N/A</v>
      </c>
      <c r="V466" s="117" t="e">
        <f>INDEX(Exported!$1:$1048576,MATCH($A466,Exported!$D:$D,0),MATCH(V$1,Exported!$1:$1,0))</f>
        <v>#N/A</v>
      </c>
      <c r="W466" s="117" t="e">
        <f>INDEX(Exported!$1:$1048576,MATCH($A466,Exported!$D:$D,0),MATCH(W$1,Exported!$1:$1,0))</f>
        <v>#N/A</v>
      </c>
      <c r="X466" s="118"/>
      <c r="Y466" s="119" t="e">
        <f>INDEX(Exported!$1:$1048576,MATCH($A466,Exported!$D:$D,0),MATCH(Y$1,Exported!$1:$1,0))</f>
        <v>#N/A</v>
      </c>
      <c r="Z466" s="120"/>
      <c r="AA466" s="121"/>
      <c r="AB466" s="121" t="s">
        <v>3383</v>
      </c>
      <c r="AC466" s="117" t="e">
        <f>INDEX(Exported!$1:$1048576,MATCH($A466,Exported!$D:$D,0),MATCH(AC$1,Exported!$1:$1,0))</f>
        <v>#N/A</v>
      </c>
    </row>
    <row r="467" spans="1:29" s="111" customFormat="1" ht="14.25" customHeight="1" x14ac:dyDescent="0.25">
      <c r="A467" s="104">
        <v>10017879075</v>
      </c>
      <c r="B467" s="105" t="str">
        <f>INDEX(Exported!$1:$1048576,MATCH($A467,Exported!E:E,0),MATCH(B$1,Exported!$1:$1,0))</f>
        <v>کیسه سلفون شفاف بدون لبه | 50*70 ضخیم | بسته 1 کیلویی</v>
      </c>
      <c r="C467" s="106">
        <v>10017879058</v>
      </c>
      <c r="D467" s="107">
        <f>VLOOKUP(C467,PriceRelations!A:D,4,FALSE)</f>
        <v>525000</v>
      </c>
      <c r="E467" s="219">
        <v>1</v>
      </c>
      <c r="F467" s="109"/>
      <c r="G467" s="183">
        <v>1</v>
      </c>
      <c r="H467" s="111" t="s">
        <v>93</v>
      </c>
      <c r="I467" s="110">
        <f t="shared" si="31"/>
        <v>525000</v>
      </c>
      <c r="J467" s="112">
        <v>1</v>
      </c>
      <c r="K467" s="113"/>
      <c r="L467" s="113"/>
      <c r="M467" s="154">
        <v>0.28000000000000003</v>
      </c>
      <c r="N467" s="148" t="str">
        <f>INDEX(Exported!$1:$1048576,MATCH($A467,Exported!E:E,0),MATCH(N$1,Exported!$1:$1,0))</f>
        <v>723500</v>
      </c>
      <c r="O467" s="114">
        <f t="shared" si="33"/>
        <v>672000</v>
      </c>
      <c r="P467" s="115">
        <f t="shared" si="32"/>
        <v>0.92881824464409124</v>
      </c>
      <c r="Q467" s="116" t="e">
        <f>INDEX(Exported!$1:$1048576,MATCH($A467,Exported!$D:$D,0),MATCH(Q$1,Exported!$1:$1,0))</f>
        <v>#N/A</v>
      </c>
      <c r="R467" s="117" t="e">
        <f>INDEX(Exported!$1:$1048576,MATCH($A467,Exported!$D:$D,0),MATCH(R$1,Exported!$1:$1,0))</f>
        <v>#N/A</v>
      </c>
      <c r="S467" s="117" t="e">
        <f>INDEX(Exported!$1:$1048576,MATCH($A467,Exported!$D:$D,0),MATCH(S$1,Exported!$1:$1,0))</f>
        <v>#N/A</v>
      </c>
      <c r="T467" s="117" t="e">
        <f>INDEX(Exported!$1:$1048576,MATCH($A467,Exported!$D:$D,0),MATCH(T$1,Exported!$1:$1,0))</f>
        <v>#N/A</v>
      </c>
      <c r="U467" s="117" t="e">
        <f>INDEX(Exported!$1:$1048576,MATCH($A467,Exported!$D:$D,0),MATCH(U$1,Exported!$1:$1,0))</f>
        <v>#N/A</v>
      </c>
      <c r="V467" s="117" t="e">
        <f>INDEX(Exported!$1:$1048576,MATCH($A467,Exported!$D:$D,0),MATCH(V$1,Exported!$1:$1,0))</f>
        <v>#N/A</v>
      </c>
      <c r="W467" s="117" t="e">
        <f>INDEX(Exported!$1:$1048576,MATCH($A467,Exported!$D:$D,0),MATCH(W$1,Exported!$1:$1,0))</f>
        <v>#N/A</v>
      </c>
      <c r="X467" s="118"/>
      <c r="Y467" s="119" t="e">
        <f>INDEX(Exported!$1:$1048576,MATCH($A467,Exported!$D:$D,0),MATCH(Y$1,Exported!$1:$1,0))</f>
        <v>#N/A</v>
      </c>
      <c r="Z467" s="120"/>
      <c r="AA467" s="121"/>
      <c r="AB467" s="121" t="s">
        <v>3383</v>
      </c>
      <c r="AC467" s="117" t="e">
        <f>INDEX(Exported!$1:$1048576,MATCH($A467,Exported!$D:$D,0),MATCH(AC$1,Exported!$1:$1,0))</f>
        <v>#N/A</v>
      </c>
    </row>
    <row r="468" spans="1:29" s="111" customFormat="1" ht="14.25" hidden="1" customHeight="1" x14ac:dyDescent="0.25">
      <c r="A468" s="104">
        <v>10017880250</v>
      </c>
      <c r="B468" s="105" t="str">
        <f>INDEX(Exported!$1:$1048576,MATCH($A468,Exported!E:E,0),MATCH(B$1,Exported!$1:$1,0))</f>
        <v>کیسه سلفون شفاف بدون لبه | 50*70 نازک | بسته 1 کیلویی</v>
      </c>
      <c r="C468" s="106">
        <v>10017879058</v>
      </c>
      <c r="D468" s="107">
        <f>VLOOKUP(C468,PriceRelations!A:D,4,FALSE)</f>
        <v>525000</v>
      </c>
      <c r="E468" s="219">
        <v>1</v>
      </c>
      <c r="F468" s="109"/>
      <c r="G468" s="183">
        <v>1</v>
      </c>
      <c r="H468" s="111" t="s">
        <v>93</v>
      </c>
      <c r="I468" s="110">
        <f t="shared" si="31"/>
        <v>525000</v>
      </c>
      <c r="J468" s="112">
        <v>1</v>
      </c>
      <c r="K468" s="113"/>
      <c r="L468" s="113"/>
      <c r="M468" s="154">
        <v>0.28000000000000003</v>
      </c>
      <c r="N468" s="148" t="str">
        <f>INDEX(Exported!$1:$1048576,MATCH($A468,Exported!E:E,0),MATCH(N$1,Exported!$1:$1,0))</f>
        <v>723500</v>
      </c>
      <c r="O468" s="114">
        <f t="shared" si="33"/>
        <v>672000</v>
      </c>
      <c r="P468" s="115">
        <f t="shared" si="32"/>
        <v>0.92881824464409124</v>
      </c>
      <c r="Q468" s="116" t="e">
        <f>INDEX(Exported!$1:$1048576,MATCH($A468,Exported!$D:$D,0),MATCH(Q$1,Exported!$1:$1,0))</f>
        <v>#N/A</v>
      </c>
      <c r="R468" s="117" t="e">
        <f>INDEX(Exported!$1:$1048576,MATCH($A468,Exported!$D:$D,0),MATCH(R$1,Exported!$1:$1,0))</f>
        <v>#N/A</v>
      </c>
      <c r="S468" s="117" t="e">
        <f>INDEX(Exported!$1:$1048576,MATCH($A468,Exported!$D:$D,0),MATCH(S$1,Exported!$1:$1,0))</f>
        <v>#N/A</v>
      </c>
      <c r="T468" s="117" t="e">
        <f>INDEX(Exported!$1:$1048576,MATCH($A468,Exported!$D:$D,0),MATCH(T$1,Exported!$1:$1,0))</f>
        <v>#N/A</v>
      </c>
      <c r="U468" s="117" t="e">
        <f>INDEX(Exported!$1:$1048576,MATCH($A468,Exported!$D:$D,0),MATCH(U$1,Exported!$1:$1,0))</f>
        <v>#N/A</v>
      </c>
      <c r="V468" s="117" t="e">
        <f>INDEX(Exported!$1:$1048576,MATCH($A468,Exported!$D:$D,0),MATCH(V$1,Exported!$1:$1,0))</f>
        <v>#N/A</v>
      </c>
      <c r="W468" s="117" t="e">
        <f>INDEX(Exported!$1:$1048576,MATCH($A468,Exported!$D:$D,0),MATCH(W$1,Exported!$1:$1,0))</f>
        <v>#N/A</v>
      </c>
      <c r="X468" s="118"/>
      <c r="Y468" s="119" t="e">
        <f>INDEX(Exported!$1:$1048576,MATCH($A468,Exported!$D:$D,0),MATCH(Y$1,Exported!$1:$1,0))</f>
        <v>#N/A</v>
      </c>
      <c r="Z468" s="120"/>
      <c r="AA468" s="121"/>
      <c r="AB468" s="121" t="s">
        <v>3383</v>
      </c>
      <c r="AC468" s="117" t="e">
        <f>INDEX(Exported!$1:$1048576,MATCH($A468,Exported!$D:$D,0),MATCH(AC$1,Exported!$1:$1,0))</f>
        <v>#N/A</v>
      </c>
    </row>
    <row r="469" spans="1:29" s="111" customFormat="1" ht="14.25" customHeight="1" x14ac:dyDescent="0.25">
      <c r="A469" s="104">
        <v>10017879076</v>
      </c>
      <c r="B469" s="105" t="str">
        <f>INDEX(Exported!$1:$1048576,MATCH($A469,Exported!E:E,0),MATCH(B$1,Exported!$1:$1,0))</f>
        <v>کیسه سلفون شفاف بدون لبه | 50*80 ضخیم | بسته 1 کیلویی</v>
      </c>
      <c r="C469" s="106">
        <v>10017879058</v>
      </c>
      <c r="D469" s="107">
        <f>VLOOKUP(C469,PriceRelations!A:D,4,FALSE)</f>
        <v>525000</v>
      </c>
      <c r="E469" s="219">
        <v>1</v>
      </c>
      <c r="F469" s="109"/>
      <c r="G469" s="183">
        <v>1</v>
      </c>
      <c r="H469" s="111" t="s">
        <v>93</v>
      </c>
      <c r="I469" s="110">
        <f t="shared" si="31"/>
        <v>525000</v>
      </c>
      <c r="J469" s="112">
        <v>1</v>
      </c>
      <c r="K469" s="113"/>
      <c r="L469" s="113"/>
      <c r="M469" s="154">
        <v>0.28000000000000003</v>
      </c>
      <c r="N469" s="148" t="str">
        <f>INDEX(Exported!$1:$1048576,MATCH($A469,Exported!E:E,0),MATCH(N$1,Exported!$1:$1,0))</f>
        <v>723500</v>
      </c>
      <c r="O469" s="114">
        <f t="shared" si="33"/>
        <v>672000</v>
      </c>
      <c r="P469" s="115">
        <f t="shared" si="32"/>
        <v>0.92881824464409124</v>
      </c>
      <c r="Q469" s="116" t="e">
        <f>INDEX(Exported!$1:$1048576,MATCH($A469,Exported!$D:$D,0),MATCH(Q$1,Exported!$1:$1,0))</f>
        <v>#N/A</v>
      </c>
      <c r="R469" s="117" t="e">
        <f>INDEX(Exported!$1:$1048576,MATCH($A469,Exported!$D:$D,0),MATCH(R$1,Exported!$1:$1,0))</f>
        <v>#N/A</v>
      </c>
      <c r="S469" s="117" t="e">
        <f>INDEX(Exported!$1:$1048576,MATCH($A469,Exported!$D:$D,0),MATCH(S$1,Exported!$1:$1,0))</f>
        <v>#N/A</v>
      </c>
      <c r="T469" s="117" t="e">
        <f>INDEX(Exported!$1:$1048576,MATCH($A469,Exported!$D:$D,0),MATCH(T$1,Exported!$1:$1,0))</f>
        <v>#N/A</v>
      </c>
      <c r="U469" s="117" t="e">
        <f>INDEX(Exported!$1:$1048576,MATCH($A469,Exported!$D:$D,0),MATCH(U$1,Exported!$1:$1,0))</f>
        <v>#N/A</v>
      </c>
      <c r="V469" s="117" t="e">
        <f>INDEX(Exported!$1:$1048576,MATCH($A469,Exported!$D:$D,0),MATCH(V$1,Exported!$1:$1,0))</f>
        <v>#N/A</v>
      </c>
      <c r="W469" s="117" t="e">
        <f>INDEX(Exported!$1:$1048576,MATCH($A469,Exported!$D:$D,0),MATCH(W$1,Exported!$1:$1,0))</f>
        <v>#N/A</v>
      </c>
      <c r="X469" s="118"/>
      <c r="Y469" s="119" t="e">
        <f>INDEX(Exported!$1:$1048576,MATCH($A469,Exported!$D:$D,0),MATCH(Y$1,Exported!$1:$1,0))</f>
        <v>#N/A</v>
      </c>
      <c r="Z469" s="120"/>
      <c r="AA469" s="121"/>
      <c r="AB469" s="121" t="s">
        <v>3383</v>
      </c>
      <c r="AC469" s="117" t="e">
        <f>INDEX(Exported!$1:$1048576,MATCH($A469,Exported!$D:$D,0),MATCH(AC$1,Exported!$1:$1,0))</f>
        <v>#N/A</v>
      </c>
    </row>
    <row r="470" spans="1:29" s="111" customFormat="1" ht="14.25" hidden="1" customHeight="1" x14ac:dyDescent="0.25">
      <c r="A470" s="104">
        <v>10017880270</v>
      </c>
      <c r="B470" s="105" t="str">
        <f>INDEX(Exported!$1:$1048576,MATCH($A470,Exported!E:E,0),MATCH(B$1,Exported!$1:$1,0))</f>
        <v>کیسه سلفون شفاف بدون لبه | 50*80 نازک | بسته 1 کیلویی</v>
      </c>
      <c r="C470" s="106">
        <v>10017879058</v>
      </c>
      <c r="D470" s="107">
        <f>VLOOKUP(C470,PriceRelations!A:D,4,FALSE)</f>
        <v>525000</v>
      </c>
      <c r="E470" s="219">
        <v>1</v>
      </c>
      <c r="F470" s="109"/>
      <c r="G470" s="183">
        <v>1</v>
      </c>
      <c r="H470" s="111" t="s">
        <v>93</v>
      </c>
      <c r="I470" s="110">
        <f t="shared" si="31"/>
        <v>525000</v>
      </c>
      <c r="J470" s="112">
        <v>1</v>
      </c>
      <c r="K470" s="113"/>
      <c r="L470" s="113"/>
      <c r="M470" s="154">
        <v>0.28000000000000003</v>
      </c>
      <c r="N470" s="148" t="str">
        <f>INDEX(Exported!$1:$1048576,MATCH($A470,Exported!E:E,0),MATCH(N$1,Exported!$1:$1,0))</f>
        <v>723500</v>
      </c>
      <c r="O470" s="114">
        <f t="shared" si="33"/>
        <v>672000</v>
      </c>
      <c r="P470" s="115">
        <f t="shared" si="32"/>
        <v>0.92881824464409124</v>
      </c>
      <c r="Q470" s="116" t="e">
        <f>INDEX(Exported!$1:$1048576,MATCH($A470,Exported!$D:$D,0),MATCH(Q$1,Exported!$1:$1,0))</f>
        <v>#N/A</v>
      </c>
      <c r="R470" s="117" t="e">
        <f>INDEX(Exported!$1:$1048576,MATCH($A470,Exported!$D:$D,0),MATCH(R$1,Exported!$1:$1,0))</f>
        <v>#N/A</v>
      </c>
      <c r="S470" s="117" t="e">
        <f>INDEX(Exported!$1:$1048576,MATCH($A470,Exported!$D:$D,0),MATCH(S$1,Exported!$1:$1,0))</f>
        <v>#N/A</v>
      </c>
      <c r="T470" s="117" t="e">
        <f>INDEX(Exported!$1:$1048576,MATCH($A470,Exported!$D:$D,0),MATCH(T$1,Exported!$1:$1,0))</f>
        <v>#N/A</v>
      </c>
      <c r="U470" s="117" t="e">
        <f>INDEX(Exported!$1:$1048576,MATCH($A470,Exported!$D:$D,0),MATCH(U$1,Exported!$1:$1,0))</f>
        <v>#N/A</v>
      </c>
      <c r="V470" s="117" t="e">
        <f>INDEX(Exported!$1:$1048576,MATCH($A470,Exported!$D:$D,0),MATCH(V$1,Exported!$1:$1,0))</f>
        <v>#N/A</v>
      </c>
      <c r="W470" s="117" t="e">
        <f>INDEX(Exported!$1:$1048576,MATCH($A470,Exported!$D:$D,0),MATCH(W$1,Exported!$1:$1,0))</f>
        <v>#N/A</v>
      </c>
      <c r="X470" s="118"/>
      <c r="Y470" s="119" t="e">
        <f>INDEX(Exported!$1:$1048576,MATCH($A470,Exported!$D:$D,0),MATCH(Y$1,Exported!$1:$1,0))</f>
        <v>#N/A</v>
      </c>
      <c r="Z470" s="120"/>
      <c r="AA470" s="121"/>
      <c r="AB470" s="121" t="s">
        <v>3383</v>
      </c>
      <c r="AC470" s="117" t="e">
        <f>INDEX(Exported!$1:$1048576,MATCH($A470,Exported!$D:$D,0),MATCH(AC$1,Exported!$1:$1,0))</f>
        <v>#N/A</v>
      </c>
    </row>
    <row r="471" spans="1:29" s="111" customFormat="1" ht="14.25" customHeight="1" x14ac:dyDescent="0.25">
      <c r="A471" s="104">
        <v>10017879070</v>
      </c>
      <c r="B471" s="105" t="str">
        <f>INDEX(Exported!$1:$1048576,MATCH($A471,Exported!E:E,0),MATCH(B$1,Exported!$1:$1,0))</f>
        <v>کیسه سلفون شفاف بدون لبه | 40*50 ضخیم | بسته 1 کیلویی</v>
      </c>
      <c r="C471" s="106">
        <v>10017879058</v>
      </c>
      <c r="D471" s="107">
        <f>VLOOKUP(C471,PriceRelations!A:D,4,FALSE)</f>
        <v>525000</v>
      </c>
      <c r="E471" s="219">
        <v>1</v>
      </c>
      <c r="F471" s="109"/>
      <c r="G471" s="183">
        <v>1</v>
      </c>
      <c r="H471" s="111" t="s">
        <v>93</v>
      </c>
      <c r="I471" s="110">
        <f t="shared" si="31"/>
        <v>525000</v>
      </c>
      <c r="J471" s="112">
        <v>1</v>
      </c>
      <c r="K471" s="113"/>
      <c r="L471" s="113"/>
      <c r="M471" s="154">
        <v>0.28000000000000003</v>
      </c>
      <c r="N471" s="148" t="str">
        <f>INDEX(Exported!$1:$1048576,MATCH($A471,Exported!E:E,0),MATCH(N$1,Exported!$1:$1,0))</f>
        <v>723500</v>
      </c>
      <c r="O471" s="114">
        <f t="shared" si="33"/>
        <v>672000</v>
      </c>
      <c r="P471" s="115">
        <f t="shared" si="32"/>
        <v>0.92881824464409124</v>
      </c>
      <c r="Q471" s="116" t="e">
        <f>INDEX(Exported!$1:$1048576,MATCH($A471,Exported!$D:$D,0),MATCH(Q$1,Exported!$1:$1,0))</f>
        <v>#N/A</v>
      </c>
      <c r="R471" s="117" t="e">
        <f>INDEX(Exported!$1:$1048576,MATCH($A471,Exported!$D:$D,0),MATCH(R$1,Exported!$1:$1,0))</f>
        <v>#N/A</v>
      </c>
      <c r="S471" s="117" t="e">
        <f>INDEX(Exported!$1:$1048576,MATCH($A471,Exported!$D:$D,0),MATCH(S$1,Exported!$1:$1,0))</f>
        <v>#N/A</v>
      </c>
      <c r="T471" s="117" t="e">
        <f>INDEX(Exported!$1:$1048576,MATCH($A471,Exported!$D:$D,0),MATCH(T$1,Exported!$1:$1,0))</f>
        <v>#N/A</v>
      </c>
      <c r="U471" s="117" t="e">
        <f>INDEX(Exported!$1:$1048576,MATCH($A471,Exported!$D:$D,0),MATCH(U$1,Exported!$1:$1,0))</f>
        <v>#N/A</v>
      </c>
      <c r="V471" s="117" t="e">
        <f>INDEX(Exported!$1:$1048576,MATCH($A471,Exported!$D:$D,0),MATCH(V$1,Exported!$1:$1,0))</f>
        <v>#N/A</v>
      </c>
      <c r="W471" s="117" t="e">
        <f>INDEX(Exported!$1:$1048576,MATCH($A471,Exported!$D:$D,0),MATCH(W$1,Exported!$1:$1,0))</f>
        <v>#N/A</v>
      </c>
      <c r="X471" s="118"/>
      <c r="Y471" s="119" t="e">
        <f>INDEX(Exported!$1:$1048576,MATCH($A471,Exported!$D:$D,0),MATCH(Y$1,Exported!$1:$1,0))</f>
        <v>#N/A</v>
      </c>
      <c r="Z471" s="120"/>
      <c r="AA471" s="121"/>
      <c r="AB471" s="121" t="s">
        <v>3383</v>
      </c>
      <c r="AC471" s="117" t="e">
        <f>INDEX(Exported!$1:$1048576,MATCH($A471,Exported!$D:$D,0),MATCH(AC$1,Exported!$1:$1,0))</f>
        <v>#N/A</v>
      </c>
    </row>
    <row r="472" spans="1:29" s="111" customFormat="1" ht="14.25" hidden="1" customHeight="1" x14ac:dyDescent="0.25">
      <c r="A472" s="104">
        <v>10017880150</v>
      </c>
      <c r="B472" s="105" t="str">
        <f>INDEX(Exported!$1:$1048576,MATCH($A472,Exported!E:E,0),MATCH(B$1,Exported!$1:$1,0))</f>
        <v>کیسه سلفون شفاف بدون لبه | 40*50 نازک | بسته 1 کیلویی</v>
      </c>
      <c r="C472" s="106">
        <v>10017879058</v>
      </c>
      <c r="D472" s="107">
        <f>VLOOKUP(C472,PriceRelations!A:D,4,FALSE)</f>
        <v>525000</v>
      </c>
      <c r="E472" s="219">
        <v>1</v>
      </c>
      <c r="F472" s="109"/>
      <c r="G472" s="183">
        <v>1</v>
      </c>
      <c r="H472" s="111" t="s">
        <v>93</v>
      </c>
      <c r="I472" s="110">
        <f t="shared" si="31"/>
        <v>525000</v>
      </c>
      <c r="J472" s="112">
        <v>1</v>
      </c>
      <c r="K472" s="113"/>
      <c r="L472" s="113"/>
      <c r="M472" s="154">
        <v>0.28000000000000003</v>
      </c>
      <c r="N472" s="148" t="str">
        <f>INDEX(Exported!$1:$1048576,MATCH($A472,Exported!E:E,0),MATCH(N$1,Exported!$1:$1,0))</f>
        <v>723500</v>
      </c>
      <c r="O472" s="114">
        <f t="shared" si="33"/>
        <v>672000</v>
      </c>
      <c r="P472" s="115">
        <f t="shared" si="32"/>
        <v>0.92881824464409124</v>
      </c>
      <c r="Q472" s="116" t="e">
        <f>INDEX(Exported!$1:$1048576,MATCH($A472,Exported!$D:$D,0),MATCH(Q$1,Exported!$1:$1,0))</f>
        <v>#N/A</v>
      </c>
      <c r="R472" s="117" t="e">
        <f>INDEX(Exported!$1:$1048576,MATCH($A472,Exported!$D:$D,0),MATCH(R$1,Exported!$1:$1,0))</f>
        <v>#N/A</v>
      </c>
      <c r="S472" s="117" t="e">
        <f>INDEX(Exported!$1:$1048576,MATCH($A472,Exported!$D:$D,0),MATCH(S$1,Exported!$1:$1,0))</f>
        <v>#N/A</v>
      </c>
      <c r="T472" s="117" t="e">
        <f>INDEX(Exported!$1:$1048576,MATCH($A472,Exported!$D:$D,0),MATCH(T$1,Exported!$1:$1,0))</f>
        <v>#N/A</v>
      </c>
      <c r="U472" s="117" t="e">
        <f>INDEX(Exported!$1:$1048576,MATCH($A472,Exported!$D:$D,0),MATCH(U$1,Exported!$1:$1,0))</f>
        <v>#N/A</v>
      </c>
      <c r="V472" s="117" t="e">
        <f>INDEX(Exported!$1:$1048576,MATCH($A472,Exported!$D:$D,0),MATCH(V$1,Exported!$1:$1,0))</f>
        <v>#N/A</v>
      </c>
      <c r="W472" s="117" t="e">
        <f>INDEX(Exported!$1:$1048576,MATCH($A472,Exported!$D:$D,0),MATCH(W$1,Exported!$1:$1,0))</f>
        <v>#N/A</v>
      </c>
      <c r="X472" s="118"/>
      <c r="Y472" s="119" t="e">
        <f>INDEX(Exported!$1:$1048576,MATCH($A472,Exported!$D:$D,0),MATCH(Y$1,Exported!$1:$1,0))</f>
        <v>#N/A</v>
      </c>
      <c r="Z472" s="120"/>
      <c r="AA472" s="121"/>
      <c r="AB472" s="121" t="s">
        <v>3383</v>
      </c>
      <c r="AC472" s="117" t="e">
        <f>INDEX(Exported!$1:$1048576,MATCH($A472,Exported!$D:$D,0),MATCH(AC$1,Exported!$1:$1,0))</f>
        <v>#N/A</v>
      </c>
    </row>
    <row r="473" spans="1:29" s="111" customFormat="1" ht="14.25" customHeight="1" x14ac:dyDescent="0.25">
      <c r="A473" s="104">
        <v>10017879071</v>
      </c>
      <c r="B473" s="105" t="str">
        <f>INDEX(Exported!$1:$1048576,MATCH($A473,Exported!E:E,0),MATCH(B$1,Exported!$1:$1,0))</f>
        <v>کیسه سلفون شفاف بدون لبه | 40*60 ضخیم | بسته 1 کیلویی</v>
      </c>
      <c r="C473" s="106">
        <v>10017879058</v>
      </c>
      <c r="D473" s="107">
        <f>VLOOKUP(C473,PriceRelations!A:D,4,FALSE)</f>
        <v>525000</v>
      </c>
      <c r="E473" s="219">
        <v>1</v>
      </c>
      <c r="F473" s="109"/>
      <c r="G473" s="183">
        <v>1</v>
      </c>
      <c r="H473" s="111" t="s">
        <v>93</v>
      </c>
      <c r="I473" s="110">
        <f t="shared" si="31"/>
        <v>525000</v>
      </c>
      <c r="J473" s="112">
        <v>1</v>
      </c>
      <c r="K473" s="113"/>
      <c r="L473" s="113"/>
      <c r="M473" s="154">
        <v>0.28000000000000003</v>
      </c>
      <c r="N473" s="148" t="str">
        <f>INDEX(Exported!$1:$1048576,MATCH($A473,Exported!E:E,0),MATCH(N$1,Exported!$1:$1,0))</f>
        <v>723500</v>
      </c>
      <c r="O473" s="114">
        <f t="shared" si="33"/>
        <v>672000</v>
      </c>
      <c r="P473" s="115">
        <f t="shared" si="32"/>
        <v>0.92881824464409124</v>
      </c>
      <c r="Q473" s="116" t="e">
        <f>INDEX(Exported!$1:$1048576,MATCH($A473,Exported!$D:$D,0),MATCH(Q$1,Exported!$1:$1,0))</f>
        <v>#N/A</v>
      </c>
      <c r="R473" s="117" t="e">
        <f>INDEX(Exported!$1:$1048576,MATCH($A473,Exported!$D:$D,0),MATCH(R$1,Exported!$1:$1,0))</f>
        <v>#N/A</v>
      </c>
      <c r="S473" s="117" t="e">
        <f>INDEX(Exported!$1:$1048576,MATCH($A473,Exported!$D:$D,0),MATCH(S$1,Exported!$1:$1,0))</f>
        <v>#N/A</v>
      </c>
      <c r="T473" s="117" t="e">
        <f>INDEX(Exported!$1:$1048576,MATCH($A473,Exported!$D:$D,0),MATCH(T$1,Exported!$1:$1,0))</f>
        <v>#N/A</v>
      </c>
      <c r="U473" s="117" t="e">
        <f>INDEX(Exported!$1:$1048576,MATCH($A473,Exported!$D:$D,0),MATCH(U$1,Exported!$1:$1,0))</f>
        <v>#N/A</v>
      </c>
      <c r="V473" s="117" t="e">
        <f>INDEX(Exported!$1:$1048576,MATCH($A473,Exported!$D:$D,0),MATCH(V$1,Exported!$1:$1,0))</f>
        <v>#N/A</v>
      </c>
      <c r="W473" s="117" t="e">
        <f>INDEX(Exported!$1:$1048576,MATCH($A473,Exported!$D:$D,0),MATCH(W$1,Exported!$1:$1,0))</f>
        <v>#N/A</v>
      </c>
      <c r="X473" s="118"/>
      <c r="Y473" s="119" t="e">
        <f>INDEX(Exported!$1:$1048576,MATCH($A473,Exported!$D:$D,0),MATCH(Y$1,Exported!$1:$1,0))</f>
        <v>#N/A</v>
      </c>
      <c r="Z473" s="120"/>
      <c r="AA473" s="121"/>
      <c r="AB473" s="121" t="s">
        <v>3383</v>
      </c>
      <c r="AC473" s="117" t="e">
        <f>INDEX(Exported!$1:$1048576,MATCH($A473,Exported!$D:$D,0),MATCH(AC$1,Exported!$1:$1,0))</f>
        <v>#N/A</v>
      </c>
    </row>
    <row r="474" spans="1:29" s="111" customFormat="1" ht="14.25" hidden="1" customHeight="1" x14ac:dyDescent="0.25">
      <c r="A474" s="104">
        <v>10017880170</v>
      </c>
      <c r="B474" s="105" t="str">
        <f>INDEX(Exported!$1:$1048576,MATCH($A474,Exported!E:E,0),MATCH(B$1,Exported!$1:$1,0))</f>
        <v>کیسه سلفون شفاف بدون لبه | 40*60 نازک | بسته 1 کیلویی</v>
      </c>
      <c r="C474" s="106">
        <v>10017879058</v>
      </c>
      <c r="D474" s="107">
        <f>VLOOKUP(C474,PriceRelations!A:D,4,FALSE)</f>
        <v>525000</v>
      </c>
      <c r="E474" s="219">
        <v>1</v>
      </c>
      <c r="F474" s="109"/>
      <c r="G474" s="183">
        <v>1</v>
      </c>
      <c r="H474" s="111" t="s">
        <v>93</v>
      </c>
      <c r="I474" s="110">
        <f t="shared" si="31"/>
        <v>525000</v>
      </c>
      <c r="J474" s="112">
        <v>1</v>
      </c>
      <c r="K474" s="113"/>
      <c r="L474" s="113"/>
      <c r="M474" s="154">
        <v>0.28000000000000003</v>
      </c>
      <c r="N474" s="148" t="str">
        <f>INDEX(Exported!$1:$1048576,MATCH($A474,Exported!E:E,0),MATCH(N$1,Exported!$1:$1,0))</f>
        <v>723500</v>
      </c>
      <c r="O474" s="114">
        <f t="shared" si="33"/>
        <v>672000</v>
      </c>
      <c r="P474" s="115">
        <f t="shared" si="32"/>
        <v>0.92881824464409124</v>
      </c>
      <c r="Q474" s="116" t="e">
        <f>INDEX(Exported!$1:$1048576,MATCH($A474,Exported!$D:$D,0),MATCH(Q$1,Exported!$1:$1,0))</f>
        <v>#N/A</v>
      </c>
      <c r="R474" s="117" t="e">
        <f>INDEX(Exported!$1:$1048576,MATCH($A474,Exported!$D:$D,0),MATCH(R$1,Exported!$1:$1,0))</f>
        <v>#N/A</v>
      </c>
      <c r="S474" s="117" t="e">
        <f>INDEX(Exported!$1:$1048576,MATCH($A474,Exported!$D:$D,0),MATCH(S$1,Exported!$1:$1,0))</f>
        <v>#N/A</v>
      </c>
      <c r="T474" s="117" t="e">
        <f>INDEX(Exported!$1:$1048576,MATCH($A474,Exported!$D:$D,0),MATCH(T$1,Exported!$1:$1,0))</f>
        <v>#N/A</v>
      </c>
      <c r="U474" s="117" t="e">
        <f>INDEX(Exported!$1:$1048576,MATCH($A474,Exported!$D:$D,0),MATCH(U$1,Exported!$1:$1,0))</f>
        <v>#N/A</v>
      </c>
      <c r="V474" s="117" t="e">
        <f>INDEX(Exported!$1:$1048576,MATCH($A474,Exported!$D:$D,0),MATCH(V$1,Exported!$1:$1,0))</f>
        <v>#N/A</v>
      </c>
      <c r="W474" s="117" t="e">
        <f>INDEX(Exported!$1:$1048576,MATCH($A474,Exported!$D:$D,0),MATCH(W$1,Exported!$1:$1,0))</f>
        <v>#N/A</v>
      </c>
      <c r="X474" s="118"/>
      <c r="Y474" s="119" t="e">
        <f>INDEX(Exported!$1:$1048576,MATCH($A474,Exported!$D:$D,0),MATCH(Y$1,Exported!$1:$1,0))</f>
        <v>#N/A</v>
      </c>
      <c r="Z474" s="120"/>
      <c r="AA474" s="121"/>
      <c r="AB474" s="121" t="s">
        <v>3383</v>
      </c>
      <c r="AC474" s="117" t="e">
        <f>INDEX(Exported!$1:$1048576,MATCH($A474,Exported!$D:$D,0),MATCH(AC$1,Exported!$1:$1,0))</f>
        <v>#N/A</v>
      </c>
    </row>
    <row r="475" spans="1:29" s="111" customFormat="1" ht="14.25" customHeight="1" x14ac:dyDescent="0.25">
      <c r="A475" s="104">
        <v>10017879078</v>
      </c>
      <c r="B475" s="105" t="str">
        <f>INDEX(Exported!$1:$1048576,MATCH($A475,Exported!E:E,0),MATCH(B$1,Exported!$1:$1,0))</f>
        <v>کیسه سلفون شفاف بدون لبه | 45*55 ضخیم | بسته 1 کیلویی</v>
      </c>
      <c r="C475" s="106">
        <v>10017879058</v>
      </c>
      <c r="D475" s="107">
        <f>VLOOKUP(C475,PriceRelations!A:D,4,FALSE)</f>
        <v>525000</v>
      </c>
      <c r="E475" s="219">
        <v>1</v>
      </c>
      <c r="F475" s="109"/>
      <c r="G475" s="183">
        <v>1</v>
      </c>
      <c r="H475" s="111" t="s">
        <v>93</v>
      </c>
      <c r="I475" s="110">
        <f t="shared" si="31"/>
        <v>525000</v>
      </c>
      <c r="J475" s="112">
        <v>1</v>
      </c>
      <c r="K475" s="113"/>
      <c r="L475" s="113"/>
      <c r="M475" s="154">
        <v>0.28000000000000003</v>
      </c>
      <c r="N475" s="148" t="str">
        <f>INDEX(Exported!$1:$1048576,MATCH($A475,Exported!E:E,0),MATCH(N$1,Exported!$1:$1,0))</f>
        <v>723500</v>
      </c>
      <c r="O475" s="114">
        <f t="shared" si="33"/>
        <v>672000</v>
      </c>
      <c r="P475" s="115">
        <f t="shared" si="32"/>
        <v>0.92881824464409124</v>
      </c>
      <c r="Q475" s="116" t="e">
        <f>INDEX(Exported!$1:$1048576,MATCH($A475,Exported!$D:$D,0),MATCH(Q$1,Exported!$1:$1,0))</f>
        <v>#N/A</v>
      </c>
      <c r="R475" s="117" t="e">
        <f>INDEX(Exported!$1:$1048576,MATCH($A475,Exported!$D:$D,0),MATCH(R$1,Exported!$1:$1,0))</f>
        <v>#N/A</v>
      </c>
      <c r="S475" s="117" t="e">
        <f>INDEX(Exported!$1:$1048576,MATCH($A475,Exported!$D:$D,0),MATCH(S$1,Exported!$1:$1,0))</f>
        <v>#N/A</v>
      </c>
      <c r="T475" s="117" t="e">
        <f>INDEX(Exported!$1:$1048576,MATCH($A475,Exported!$D:$D,0),MATCH(T$1,Exported!$1:$1,0))</f>
        <v>#N/A</v>
      </c>
      <c r="U475" s="117" t="e">
        <f>INDEX(Exported!$1:$1048576,MATCH($A475,Exported!$D:$D,0),MATCH(U$1,Exported!$1:$1,0))</f>
        <v>#N/A</v>
      </c>
      <c r="V475" s="117" t="e">
        <f>INDEX(Exported!$1:$1048576,MATCH($A475,Exported!$D:$D,0),MATCH(V$1,Exported!$1:$1,0))</f>
        <v>#N/A</v>
      </c>
      <c r="W475" s="117" t="e">
        <f>INDEX(Exported!$1:$1048576,MATCH($A475,Exported!$D:$D,0),MATCH(W$1,Exported!$1:$1,0))</f>
        <v>#N/A</v>
      </c>
      <c r="X475" s="118"/>
      <c r="Y475" s="119" t="e">
        <f>INDEX(Exported!$1:$1048576,MATCH($A475,Exported!$D:$D,0),MATCH(Y$1,Exported!$1:$1,0))</f>
        <v>#N/A</v>
      </c>
      <c r="Z475" s="120"/>
      <c r="AA475" s="121"/>
      <c r="AB475" s="121" t="s">
        <v>3383</v>
      </c>
      <c r="AC475" s="117" t="e">
        <f>INDEX(Exported!$1:$1048576,MATCH($A475,Exported!$D:$D,0),MATCH(AC$1,Exported!$1:$1,0))</f>
        <v>#N/A</v>
      </c>
    </row>
    <row r="476" spans="1:29" s="111" customFormat="1" ht="14.25" hidden="1" customHeight="1" x14ac:dyDescent="0.25">
      <c r="A476" s="104">
        <v>10017880310</v>
      </c>
      <c r="B476" s="105" t="str">
        <f>INDEX(Exported!$1:$1048576,MATCH($A476,Exported!E:E,0),MATCH(B$1,Exported!$1:$1,0))</f>
        <v>کیسه سلفون شفاف بدون لبه | 45*55 نازک | بسته 1 کیلویی</v>
      </c>
      <c r="C476" s="106">
        <v>10017879058</v>
      </c>
      <c r="D476" s="107">
        <f>VLOOKUP(C476,PriceRelations!A:D,4,FALSE)</f>
        <v>525000</v>
      </c>
      <c r="E476" s="219">
        <v>1</v>
      </c>
      <c r="F476" s="109"/>
      <c r="G476" s="183">
        <v>1</v>
      </c>
      <c r="H476" s="111" t="s">
        <v>93</v>
      </c>
      <c r="I476" s="110">
        <f t="shared" si="31"/>
        <v>525000</v>
      </c>
      <c r="J476" s="112">
        <v>1</v>
      </c>
      <c r="K476" s="113"/>
      <c r="L476" s="113"/>
      <c r="M476" s="154">
        <v>0.28000000000000003</v>
      </c>
      <c r="N476" s="148" t="str">
        <f>INDEX(Exported!$1:$1048576,MATCH($A476,Exported!E:E,0),MATCH(N$1,Exported!$1:$1,0))</f>
        <v>723500</v>
      </c>
      <c r="O476" s="114">
        <f t="shared" si="33"/>
        <v>672000</v>
      </c>
      <c r="P476" s="115">
        <f t="shared" si="32"/>
        <v>0.92881824464409124</v>
      </c>
      <c r="Q476" s="116" t="e">
        <f>INDEX(Exported!$1:$1048576,MATCH($A476,Exported!$D:$D,0),MATCH(Q$1,Exported!$1:$1,0))</f>
        <v>#N/A</v>
      </c>
      <c r="R476" s="117" t="e">
        <f>INDEX(Exported!$1:$1048576,MATCH($A476,Exported!$D:$D,0),MATCH(R$1,Exported!$1:$1,0))</f>
        <v>#N/A</v>
      </c>
      <c r="S476" s="117" t="e">
        <f>INDEX(Exported!$1:$1048576,MATCH($A476,Exported!$D:$D,0),MATCH(S$1,Exported!$1:$1,0))</f>
        <v>#N/A</v>
      </c>
      <c r="T476" s="117" t="e">
        <f>INDEX(Exported!$1:$1048576,MATCH($A476,Exported!$D:$D,0),MATCH(T$1,Exported!$1:$1,0))</f>
        <v>#N/A</v>
      </c>
      <c r="U476" s="117" t="e">
        <f>INDEX(Exported!$1:$1048576,MATCH($A476,Exported!$D:$D,0),MATCH(U$1,Exported!$1:$1,0))</f>
        <v>#N/A</v>
      </c>
      <c r="V476" s="117" t="e">
        <f>INDEX(Exported!$1:$1048576,MATCH($A476,Exported!$D:$D,0),MATCH(V$1,Exported!$1:$1,0))</f>
        <v>#N/A</v>
      </c>
      <c r="W476" s="117" t="e">
        <f>INDEX(Exported!$1:$1048576,MATCH($A476,Exported!$D:$D,0),MATCH(W$1,Exported!$1:$1,0))</f>
        <v>#N/A</v>
      </c>
      <c r="X476" s="118"/>
      <c r="Y476" s="119" t="e">
        <f>INDEX(Exported!$1:$1048576,MATCH($A476,Exported!$D:$D,0),MATCH(Y$1,Exported!$1:$1,0))</f>
        <v>#N/A</v>
      </c>
      <c r="Z476" s="120"/>
      <c r="AA476" s="121"/>
      <c r="AB476" s="121" t="s">
        <v>3383</v>
      </c>
      <c r="AC476" s="117" t="e">
        <f>INDEX(Exported!$1:$1048576,MATCH($A476,Exported!$D:$D,0),MATCH(AC$1,Exported!$1:$1,0))</f>
        <v>#N/A</v>
      </c>
    </row>
    <row r="477" spans="1:29" s="111" customFormat="1" ht="14.25" customHeight="1" x14ac:dyDescent="0.25">
      <c r="A477" s="104">
        <v>10017879072</v>
      </c>
      <c r="B477" s="105" t="str">
        <f>INDEX(Exported!$1:$1048576,MATCH($A477,Exported!E:E,0),MATCH(B$1,Exported!$1:$1,0))</f>
        <v>کیسه سلفون شفاف بدون لبه | 45*60 ضخیم | بسته 1 کیلویی</v>
      </c>
      <c r="C477" s="106">
        <v>10017879058</v>
      </c>
      <c r="D477" s="107">
        <f>VLOOKUP(C477,PriceRelations!A:D,4,FALSE)</f>
        <v>525000</v>
      </c>
      <c r="E477" s="219">
        <v>1</v>
      </c>
      <c r="F477" s="109"/>
      <c r="G477" s="183">
        <v>1</v>
      </c>
      <c r="H477" s="111" t="s">
        <v>93</v>
      </c>
      <c r="I477" s="110">
        <f t="shared" si="31"/>
        <v>525000</v>
      </c>
      <c r="J477" s="112">
        <v>1</v>
      </c>
      <c r="K477" s="113"/>
      <c r="L477" s="113"/>
      <c r="M477" s="154">
        <v>0.28000000000000003</v>
      </c>
      <c r="N477" s="148" t="str">
        <f>INDEX(Exported!$1:$1048576,MATCH($A477,Exported!E:E,0),MATCH(N$1,Exported!$1:$1,0))</f>
        <v>723500</v>
      </c>
      <c r="O477" s="114">
        <f t="shared" si="33"/>
        <v>672000</v>
      </c>
      <c r="P477" s="115">
        <f t="shared" si="32"/>
        <v>0.92881824464409124</v>
      </c>
      <c r="Q477" s="116" t="e">
        <f>INDEX(Exported!$1:$1048576,MATCH($A477,Exported!$D:$D,0),MATCH(Q$1,Exported!$1:$1,0))</f>
        <v>#N/A</v>
      </c>
      <c r="R477" s="117" t="e">
        <f>INDEX(Exported!$1:$1048576,MATCH($A477,Exported!$D:$D,0),MATCH(R$1,Exported!$1:$1,0))</f>
        <v>#N/A</v>
      </c>
      <c r="S477" s="117" t="e">
        <f>INDEX(Exported!$1:$1048576,MATCH($A477,Exported!$D:$D,0),MATCH(S$1,Exported!$1:$1,0))</f>
        <v>#N/A</v>
      </c>
      <c r="T477" s="117" t="e">
        <f>INDEX(Exported!$1:$1048576,MATCH($A477,Exported!$D:$D,0),MATCH(T$1,Exported!$1:$1,0))</f>
        <v>#N/A</v>
      </c>
      <c r="U477" s="117" t="e">
        <f>INDEX(Exported!$1:$1048576,MATCH($A477,Exported!$D:$D,0),MATCH(U$1,Exported!$1:$1,0))</f>
        <v>#N/A</v>
      </c>
      <c r="V477" s="117" t="e">
        <f>INDEX(Exported!$1:$1048576,MATCH($A477,Exported!$D:$D,0),MATCH(V$1,Exported!$1:$1,0))</f>
        <v>#N/A</v>
      </c>
      <c r="W477" s="117" t="e">
        <f>INDEX(Exported!$1:$1048576,MATCH($A477,Exported!$D:$D,0),MATCH(W$1,Exported!$1:$1,0))</f>
        <v>#N/A</v>
      </c>
      <c r="X477" s="118"/>
      <c r="Y477" s="119" t="e">
        <f>INDEX(Exported!$1:$1048576,MATCH($A477,Exported!$D:$D,0),MATCH(Y$1,Exported!$1:$1,0))</f>
        <v>#N/A</v>
      </c>
      <c r="Z477" s="120"/>
      <c r="AA477" s="121"/>
      <c r="AB477" s="121" t="s">
        <v>3383</v>
      </c>
      <c r="AC477" s="117" t="e">
        <f>INDEX(Exported!$1:$1048576,MATCH($A477,Exported!$D:$D,0),MATCH(AC$1,Exported!$1:$1,0))</f>
        <v>#N/A</v>
      </c>
    </row>
    <row r="478" spans="1:29" s="111" customFormat="1" ht="14.25" hidden="1" customHeight="1" x14ac:dyDescent="0.25">
      <c r="A478" s="104">
        <v>10017880190</v>
      </c>
      <c r="B478" s="105" t="str">
        <f>INDEX(Exported!$1:$1048576,MATCH($A478,Exported!E:E,0),MATCH(B$1,Exported!$1:$1,0))</f>
        <v>کیسه سلفون شفاف بدون لبه | 45*60 نازک | بسته 1 کیلویی</v>
      </c>
      <c r="C478" s="106">
        <v>10017879058</v>
      </c>
      <c r="D478" s="107">
        <f>VLOOKUP(C478,PriceRelations!A:D,4,FALSE)</f>
        <v>525000</v>
      </c>
      <c r="E478" s="219">
        <v>1</v>
      </c>
      <c r="F478" s="109"/>
      <c r="G478" s="183">
        <v>1</v>
      </c>
      <c r="H478" s="111" t="s">
        <v>93</v>
      </c>
      <c r="I478" s="110">
        <f t="shared" si="31"/>
        <v>525000</v>
      </c>
      <c r="J478" s="112">
        <v>1</v>
      </c>
      <c r="K478" s="113"/>
      <c r="L478" s="113"/>
      <c r="M478" s="154">
        <v>0.28000000000000003</v>
      </c>
      <c r="N478" s="148" t="str">
        <f>INDEX(Exported!$1:$1048576,MATCH($A478,Exported!E:E,0),MATCH(N$1,Exported!$1:$1,0))</f>
        <v>723500</v>
      </c>
      <c r="O478" s="114">
        <f t="shared" si="33"/>
        <v>672000</v>
      </c>
      <c r="P478" s="115">
        <f t="shared" si="32"/>
        <v>0.92881824464409124</v>
      </c>
      <c r="Q478" s="116" t="e">
        <f>INDEX(Exported!$1:$1048576,MATCH($A478,Exported!$D:$D,0),MATCH(Q$1,Exported!$1:$1,0))</f>
        <v>#N/A</v>
      </c>
      <c r="R478" s="117" t="e">
        <f>INDEX(Exported!$1:$1048576,MATCH($A478,Exported!$D:$D,0),MATCH(R$1,Exported!$1:$1,0))</f>
        <v>#N/A</v>
      </c>
      <c r="S478" s="117" t="e">
        <f>INDEX(Exported!$1:$1048576,MATCH($A478,Exported!$D:$D,0),MATCH(S$1,Exported!$1:$1,0))</f>
        <v>#N/A</v>
      </c>
      <c r="T478" s="117" t="e">
        <f>INDEX(Exported!$1:$1048576,MATCH($A478,Exported!$D:$D,0),MATCH(T$1,Exported!$1:$1,0))</f>
        <v>#N/A</v>
      </c>
      <c r="U478" s="117" t="e">
        <f>INDEX(Exported!$1:$1048576,MATCH($A478,Exported!$D:$D,0),MATCH(U$1,Exported!$1:$1,0))</f>
        <v>#N/A</v>
      </c>
      <c r="V478" s="117" t="e">
        <f>INDEX(Exported!$1:$1048576,MATCH($A478,Exported!$D:$D,0),MATCH(V$1,Exported!$1:$1,0))</f>
        <v>#N/A</v>
      </c>
      <c r="W478" s="117" t="e">
        <f>INDEX(Exported!$1:$1048576,MATCH($A478,Exported!$D:$D,0),MATCH(W$1,Exported!$1:$1,0))</f>
        <v>#N/A</v>
      </c>
      <c r="X478" s="118"/>
      <c r="Y478" s="119" t="e">
        <f>INDEX(Exported!$1:$1048576,MATCH($A478,Exported!$D:$D,0),MATCH(Y$1,Exported!$1:$1,0))</f>
        <v>#N/A</v>
      </c>
      <c r="Z478" s="120"/>
      <c r="AA478" s="121"/>
      <c r="AB478" s="121" t="s">
        <v>3383</v>
      </c>
      <c r="AC478" s="117" t="e">
        <f>INDEX(Exported!$1:$1048576,MATCH($A478,Exported!$D:$D,0),MATCH(AC$1,Exported!$1:$1,0))</f>
        <v>#N/A</v>
      </c>
    </row>
    <row r="479" spans="1:29" s="111" customFormat="1" ht="14.25" customHeight="1" x14ac:dyDescent="0.25">
      <c r="A479" s="104">
        <v>10017879074</v>
      </c>
      <c r="B479" s="105" t="str">
        <f>INDEX(Exported!$1:$1048576,MATCH($A479,Exported!E:E,0),MATCH(B$1,Exported!$1:$1,0))</f>
        <v>کیسه سلفون شفاف بدون لبه | 45*65 ضخیم | بسته 1 کیلویی</v>
      </c>
      <c r="C479" s="106">
        <v>10017879058</v>
      </c>
      <c r="D479" s="107">
        <f>VLOOKUP(C479,PriceRelations!A:D,4,FALSE)</f>
        <v>525000</v>
      </c>
      <c r="E479" s="219">
        <v>1</v>
      </c>
      <c r="F479" s="109"/>
      <c r="G479" s="183">
        <v>1</v>
      </c>
      <c r="H479" s="111" t="s">
        <v>93</v>
      </c>
      <c r="I479" s="110">
        <f t="shared" si="31"/>
        <v>525000</v>
      </c>
      <c r="J479" s="112">
        <v>1</v>
      </c>
      <c r="K479" s="113"/>
      <c r="L479" s="113"/>
      <c r="M479" s="154">
        <v>0.28000000000000003</v>
      </c>
      <c r="N479" s="148" t="str">
        <f>INDEX(Exported!$1:$1048576,MATCH($A479,Exported!E:E,0),MATCH(N$1,Exported!$1:$1,0))</f>
        <v>723500</v>
      </c>
      <c r="O479" s="114">
        <f t="shared" si="33"/>
        <v>672000</v>
      </c>
      <c r="P479" s="115">
        <f t="shared" si="32"/>
        <v>0.92881824464409124</v>
      </c>
      <c r="Q479" s="116" t="e">
        <f>INDEX(Exported!$1:$1048576,MATCH($A479,Exported!$D:$D,0),MATCH(Q$1,Exported!$1:$1,0))</f>
        <v>#N/A</v>
      </c>
      <c r="R479" s="117" t="e">
        <f>INDEX(Exported!$1:$1048576,MATCH($A479,Exported!$D:$D,0),MATCH(R$1,Exported!$1:$1,0))</f>
        <v>#N/A</v>
      </c>
      <c r="S479" s="117" t="e">
        <f>INDEX(Exported!$1:$1048576,MATCH($A479,Exported!$D:$D,0),MATCH(S$1,Exported!$1:$1,0))</f>
        <v>#N/A</v>
      </c>
      <c r="T479" s="117" t="e">
        <f>INDEX(Exported!$1:$1048576,MATCH($A479,Exported!$D:$D,0),MATCH(T$1,Exported!$1:$1,0))</f>
        <v>#N/A</v>
      </c>
      <c r="U479" s="117" t="e">
        <f>INDEX(Exported!$1:$1048576,MATCH($A479,Exported!$D:$D,0),MATCH(U$1,Exported!$1:$1,0))</f>
        <v>#N/A</v>
      </c>
      <c r="V479" s="117" t="e">
        <f>INDEX(Exported!$1:$1048576,MATCH($A479,Exported!$D:$D,0),MATCH(V$1,Exported!$1:$1,0))</f>
        <v>#N/A</v>
      </c>
      <c r="W479" s="117" t="e">
        <f>INDEX(Exported!$1:$1048576,MATCH($A479,Exported!$D:$D,0),MATCH(W$1,Exported!$1:$1,0))</f>
        <v>#N/A</v>
      </c>
      <c r="X479" s="118"/>
      <c r="Y479" s="119" t="e">
        <f>INDEX(Exported!$1:$1048576,MATCH($A479,Exported!$D:$D,0),MATCH(Y$1,Exported!$1:$1,0))</f>
        <v>#N/A</v>
      </c>
      <c r="Z479" s="120"/>
      <c r="AA479" s="121"/>
      <c r="AB479" s="121" t="s">
        <v>3383</v>
      </c>
      <c r="AC479" s="117" t="e">
        <f>INDEX(Exported!$1:$1048576,MATCH($A479,Exported!$D:$D,0),MATCH(AC$1,Exported!$1:$1,0))</f>
        <v>#N/A</v>
      </c>
    </row>
    <row r="480" spans="1:29" s="111" customFormat="1" ht="14.25" hidden="1" customHeight="1" x14ac:dyDescent="0.25">
      <c r="A480" s="104">
        <v>10017880230</v>
      </c>
      <c r="B480" s="105" t="str">
        <f>INDEX(Exported!$1:$1048576,MATCH($A480,Exported!E:E,0),MATCH(B$1,Exported!$1:$1,0))</f>
        <v>کیسه سلفون شفاف بدون لبه | 45*65 نازک | بسته 1 کیلویی</v>
      </c>
      <c r="C480" s="106">
        <v>10017879058</v>
      </c>
      <c r="D480" s="107">
        <f>VLOOKUP(C480,PriceRelations!A:D,4,FALSE)</f>
        <v>525000</v>
      </c>
      <c r="E480" s="219">
        <v>1</v>
      </c>
      <c r="F480" s="109"/>
      <c r="G480" s="183">
        <v>1</v>
      </c>
      <c r="H480" s="111" t="s">
        <v>93</v>
      </c>
      <c r="I480" s="110">
        <f t="shared" si="31"/>
        <v>525000</v>
      </c>
      <c r="J480" s="112">
        <v>1</v>
      </c>
      <c r="K480" s="113"/>
      <c r="L480" s="113"/>
      <c r="M480" s="154">
        <v>0.28000000000000003</v>
      </c>
      <c r="N480" s="148" t="str">
        <f>INDEX(Exported!$1:$1048576,MATCH($A480,Exported!E:E,0),MATCH(N$1,Exported!$1:$1,0))</f>
        <v>723500</v>
      </c>
      <c r="O480" s="114">
        <f t="shared" si="33"/>
        <v>672000</v>
      </c>
      <c r="P480" s="115">
        <f t="shared" si="32"/>
        <v>0.92881824464409124</v>
      </c>
      <c r="Q480" s="116" t="e">
        <f>INDEX(Exported!$1:$1048576,MATCH($A480,Exported!$D:$D,0),MATCH(Q$1,Exported!$1:$1,0))</f>
        <v>#N/A</v>
      </c>
      <c r="R480" s="117" t="e">
        <f>INDEX(Exported!$1:$1048576,MATCH($A480,Exported!$D:$D,0),MATCH(R$1,Exported!$1:$1,0))</f>
        <v>#N/A</v>
      </c>
      <c r="S480" s="117" t="e">
        <f>INDEX(Exported!$1:$1048576,MATCH($A480,Exported!$D:$D,0),MATCH(S$1,Exported!$1:$1,0))</f>
        <v>#N/A</v>
      </c>
      <c r="T480" s="117" t="e">
        <f>INDEX(Exported!$1:$1048576,MATCH($A480,Exported!$D:$D,0),MATCH(T$1,Exported!$1:$1,0))</f>
        <v>#N/A</v>
      </c>
      <c r="U480" s="117" t="e">
        <f>INDEX(Exported!$1:$1048576,MATCH($A480,Exported!$D:$D,0),MATCH(U$1,Exported!$1:$1,0))</f>
        <v>#N/A</v>
      </c>
      <c r="V480" s="117" t="e">
        <f>INDEX(Exported!$1:$1048576,MATCH($A480,Exported!$D:$D,0),MATCH(V$1,Exported!$1:$1,0))</f>
        <v>#N/A</v>
      </c>
      <c r="W480" s="117" t="e">
        <f>INDEX(Exported!$1:$1048576,MATCH($A480,Exported!$D:$D,0),MATCH(W$1,Exported!$1:$1,0))</f>
        <v>#N/A</v>
      </c>
      <c r="X480" s="118"/>
      <c r="Y480" s="119" t="e">
        <f>INDEX(Exported!$1:$1048576,MATCH($A480,Exported!$D:$D,0),MATCH(Y$1,Exported!$1:$1,0))</f>
        <v>#N/A</v>
      </c>
      <c r="Z480" s="120"/>
      <c r="AA480" s="121"/>
      <c r="AB480" s="121" t="s">
        <v>3383</v>
      </c>
      <c r="AC480" s="117" t="e">
        <f>INDEX(Exported!$1:$1048576,MATCH($A480,Exported!$D:$D,0),MATCH(AC$1,Exported!$1:$1,0))</f>
        <v>#N/A</v>
      </c>
    </row>
    <row r="481" spans="1:29" s="111" customFormat="1" ht="14.25" customHeight="1" x14ac:dyDescent="0.25">
      <c r="A481" s="104">
        <v>10017879073</v>
      </c>
      <c r="B481" s="105" t="str">
        <f>INDEX(Exported!$1:$1048576,MATCH($A481,Exported!E:E,0),MATCH(B$1,Exported!$1:$1,0))</f>
        <v>کیسه سلفون شفاف بدون لبه | 45*70 ضخیم | بسته 1 کیلویی</v>
      </c>
      <c r="C481" s="106">
        <v>10017879058</v>
      </c>
      <c r="D481" s="107">
        <f>VLOOKUP(C481,PriceRelations!A:D,4,FALSE)</f>
        <v>525000</v>
      </c>
      <c r="E481" s="219">
        <v>1</v>
      </c>
      <c r="F481" s="109"/>
      <c r="G481" s="183">
        <v>1</v>
      </c>
      <c r="H481" s="111" t="s">
        <v>93</v>
      </c>
      <c r="I481" s="110">
        <f t="shared" si="31"/>
        <v>525000</v>
      </c>
      <c r="J481" s="112">
        <v>1</v>
      </c>
      <c r="K481" s="113"/>
      <c r="L481" s="113"/>
      <c r="M481" s="154">
        <v>0.28000000000000003</v>
      </c>
      <c r="N481" s="148" t="str">
        <f>INDEX(Exported!$1:$1048576,MATCH($A481,Exported!E:E,0),MATCH(N$1,Exported!$1:$1,0))</f>
        <v>723500</v>
      </c>
      <c r="O481" s="114">
        <f t="shared" si="33"/>
        <v>672000</v>
      </c>
      <c r="P481" s="115">
        <f t="shared" si="32"/>
        <v>0.92881824464409124</v>
      </c>
      <c r="Q481" s="116" t="e">
        <f>INDEX(Exported!$1:$1048576,MATCH($A481,Exported!$D:$D,0),MATCH(Q$1,Exported!$1:$1,0))</f>
        <v>#N/A</v>
      </c>
      <c r="R481" s="117" t="e">
        <f>INDEX(Exported!$1:$1048576,MATCH($A481,Exported!$D:$D,0),MATCH(R$1,Exported!$1:$1,0))</f>
        <v>#N/A</v>
      </c>
      <c r="S481" s="117" t="e">
        <f>INDEX(Exported!$1:$1048576,MATCH($A481,Exported!$D:$D,0),MATCH(S$1,Exported!$1:$1,0))</f>
        <v>#N/A</v>
      </c>
      <c r="T481" s="117" t="e">
        <f>INDEX(Exported!$1:$1048576,MATCH($A481,Exported!$D:$D,0),MATCH(T$1,Exported!$1:$1,0))</f>
        <v>#N/A</v>
      </c>
      <c r="U481" s="117" t="e">
        <f>INDEX(Exported!$1:$1048576,MATCH($A481,Exported!$D:$D,0),MATCH(U$1,Exported!$1:$1,0))</f>
        <v>#N/A</v>
      </c>
      <c r="V481" s="117" t="e">
        <f>INDEX(Exported!$1:$1048576,MATCH($A481,Exported!$D:$D,0),MATCH(V$1,Exported!$1:$1,0))</f>
        <v>#N/A</v>
      </c>
      <c r="W481" s="117" t="e">
        <f>INDEX(Exported!$1:$1048576,MATCH($A481,Exported!$D:$D,0),MATCH(W$1,Exported!$1:$1,0))</f>
        <v>#N/A</v>
      </c>
      <c r="X481" s="118"/>
      <c r="Y481" s="119" t="e">
        <f>INDEX(Exported!$1:$1048576,MATCH($A481,Exported!$D:$D,0),MATCH(Y$1,Exported!$1:$1,0))</f>
        <v>#N/A</v>
      </c>
      <c r="Z481" s="120"/>
      <c r="AA481" s="121"/>
      <c r="AB481" s="121" t="s">
        <v>3383</v>
      </c>
      <c r="AC481" s="117" t="e">
        <f>INDEX(Exported!$1:$1048576,MATCH($A481,Exported!$D:$D,0),MATCH(AC$1,Exported!$1:$1,0))</f>
        <v>#N/A</v>
      </c>
    </row>
    <row r="482" spans="1:29" s="111" customFormat="1" ht="14.25" hidden="1" customHeight="1" x14ac:dyDescent="0.25">
      <c r="A482" s="104">
        <v>10017880210</v>
      </c>
      <c r="B482" s="105" t="str">
        <f>INDEX(Exported!$1:$1048576,MATCH($A482,Exported!E:E,0),MATCH(B$1,Exported!$1:$1,0))</f>
        <v>کیسه سلفون شفاف بدون لبه | 45*70 نازک | بسته 1 کیلویی</v>
      </c>
      <c r="C482" s="106">
        <v>10017879058</v>
      </c>
      <c r="D482" s="107">
        <f>VLOOKUP(C482,PriceRelations!A:D,4,FALSE)</f>
        <v>525000</v>
      </c>
      <c r="E482" s="219">
        <v>1</v>
      </c>
      <c r="F482" s="109"/>
      <c r="G482" s="183">
        <v>1</v>
      </c>
      <c r="H482" s="111" t="s">
        <v>93</v>
      </c>
      <c r="I482" s="110">
        <f t="shared" si="31"/>
        <v>525000</v>
      </c>
      <c r="J482" s="112">
        <v>1</v>
      </c>
      <c r="K482" s="113"/>
      <c r="L482" s="113"/>
      <c r="M482" s="154">
        <v>0.28000000000000003</v>
      </c>
      <c r="N482" s="148" t="str">
        <f>INDEX(Exported!$1:$1048576,MATCH($A482,Exported!E:E,0),MATCH(N$1,Exported!$1:$1,0))</f>
        <v>723500</v>
      </c>
      <c r="O482" s="114">
        <f t="shared" si="33"/>
        <v>672000</v>
      </c>
      <c r="P482" s="115">
        <f t="shared" si="32"/>
        <v>0.92881824464409124</v>
      </c>
      <c r="Q482" s="116" t="e">
        <f>INDEX(Exported!$1:$1048576,MATCH($A482,Exported!$D:$D,0),MATCH(Q$1,Exported!$1:$1,0))</f>
        <v>#N/A</v>
      </c>
      <c r="R482" s="117" t="e">
        <f>INDEX(Exported!$1:$1048576,MATCH($A482,Exported!$D:$D,0),MATCH(R$1,Exported!$1:$1,0))</f>
        <v>#N/A</v>
      </c>
      <c r="S482" s="117" t="e">
        <f>INDEX(Exported!$1:$1048576,MATCH($A482,Exported!$D:$D,0),MATCH(S$1,Exported!$1:$1,0))</f>
        <v>#N/A</v>
      </c>
      <c r="T482" s="117" t="e">
        <f>INDEX(Exported!$1:$1048576,MATCH($A482,Exported!$D:$D,0),MATCH(T$1,Exported!$1:$1,0))</f>
        <v>#N/A</v>
      </c>
      <c r="U482" s="117" t="e">
        <f>INDEX(Exported!$1:$1048576,MATCH($A482,Exported!$D:$D,0),MATCH(U$1,Exported!$1:$1,0))</f>
        <v>#N/A</v>
      </c>
      <c r="V482" s="117" t="e">
        <f>INDEX(Exported!$1:$1048576,MATCH($A482,Exported!$D:$D,0),MATCH(V$1,Exported!$1:$1,0))</f>
        <v>#N/A</v>
      </c>
      <c r="W482" s="117" t="e">
        <f>INDEX(Exported!$1:$1048576,MATCH($A482,Exported!$D:$D,0),MATCH(W$1,Exported!$1:$1,0))</f>
        <v>#N/A</v>
      </c>
      <c r="X482" s="118"/>
      <c r="Y482" s="119" t="e">
        <f>INDEX(Exported!$1:$1048576,MATCH($A482,Exported!$D:$D,0),MATCH(Y$1,Exported!$1:$1,0))</f>
        <v>#N/A</v>
      </c>
      <c r="Z482" s="120"/>
      <c r="AA482" s="121"/>
      <c r="AB482" s="121" t="s">
        <v>3383</v>
      </c>
      <c r="AC482" s="117" t="e">
        <f>INDEX(Exported!$1:$1048576,MATCH($A482,Exported!$D:$D,0),MATCH(AC$1,Exported!$1:$1,0))</f>
        <v>#N/A</v>
      </c>
    </row>
    <row r="483" spans="1:29" ht="14.25" hidden="1" customHeight="1" x14ac:dyDescent="0.25">
      <c r="A483" s="39">
        <v>10017888659</v>
      </c>
      <c r="B483" s="33" t="str">
        <f>INDEX(Exported!$1:$1048576,MATCH($A483,Exported!E:E,0),MATCH(B$1,Exported!$1:$1,0))</f>
        <v>کیسه سه طرف دوخت بدون لبه (جنس نایلون) | سایز 100 * 110 | بسته 1 کیلویی</v>
      </c>
      <c r="D483" s="72" t="e">
        <f>VLOOKUP(C483,PriceRelations!A:D,4,FALSE)</f>
        <v>#N/A</v>
      </c>
      <c r="H483" s="42"/>
      <c r="I483" s="56" t="e">
        <f t="shared" si="29"/>
        <v>#N/A</v>
      </c>
      <c r="J483" s="82">
        <v>1</v>
      </c>
      <c r="N483" s="151" t="str">
        <f>INDEX(Exported!$1:$1048576,MATCH($A483,Exported!E:E,0),MATCH(N$1,Exported!$1:$1,0))</f>
        <v>0</v>
      </c>
      <c r="O483" s="37" t="e">
        <f t="shared" si="33"/>
        <v>#N/A</v>
      </c>
      <c r="P483" s="38" t="e">
        <f t="shared" si="30"/>
        <v>#N/A</v>
      </c>
      <c r="Q483" s="63" t="e">
        <f>INDEX(Exported!$1:$1048576,MATCH($A483,Exported!$D:$D,0),MATCH(Q$1,Exported!$1:$1,0))</f>
        <v>#N/A</v>
      </c>
      <c r="R483" s="16" t="e">
        <f>INDEX(Exported!$1:$1048576,MATCH($A483,Exported!$D:$D,0),MATCH(R$1,Exported!$1:$1,0))</f>
        <v>#N/A</v>
      </c>
      <c r="S483" s="16" t="e">
        <f>INDEX(Exported!$1:$1048576,MATCH($A483,Exported!$D:$D,0),MATCH(S$1,Exported!$1:$1,0))</f>
        <v>#N/A</v>
      </c>
      <c r="T483" s="16" t="e">
        <f>INDEX(Exported!$1:$1048576,MATCH($A483,Exported!$D:$D,0),MATCH(T$1,Exported!$1:$1,0))</f>
        <v>#N/A</v>
      </c>
      <c r="U483" s="16" t="e">
        <f>INDEX(Exported!$1:$1048576,MATCH($A483,Exported!$D:$D,0),MATCH(U$1,Exported!$1:$1,0))</f>
        <v>#N/A</v>
      </c>
      <c r="V483" s="16" t="e">
        <f>INDEX(Exported!$1:$1048576,MATCH($A483,Exported!$D:$D,0),MATCH(V$1,Exported!$1:$1,0))</f>
        <v>#N/A</v>
      </c>
      <c r="W483" s="16" t="e">
        <f>INDEX(Exported!$1:$1048576,MATCH($A483,Exported!$D:$D,0),MATCH(W$1,Exported!$1:$1,0))</f>
        <v>#N/A</v>
      </c>
      <c r="Y483" s="40" t="e">
        <f>INDEX(Exported!$1:$1048576,MATCH($A483,Exported!$D:$D,0),MATCH(Y$1,Exported!$1:$1,0))</f>
        <v>#N/A</v>
      </c>
      <c r="Z483" s="55"/>
      <c r="AC483" s="16" t="e">
        <f>INDEX(Exported!$1:$1048576,MATCH($A483,Exported!$D:$D,0),MATCH(AC$1,Exported!$1:$1,0))</f>
        <v>#N/A</v>
      </c>
    </row>
    <row r="484" spans="1:29" s="93" customFormat="1" ht="14.25" hidden="1" customHeight="1" x14ac:dyDescent="0.25">
      <c r="A484" s="86">
        <v>10017875076</v>
      </c>
      <c r="B484" s="87" t="str">
        <f>INDEX(Exported!$1:$1048576,MATCH($A484,Exported!E:E,0),MATCH(B$1,Exported!$1:$1,0))</f>
        <v>کیسه نایلکس دسته دار (رکابی) | 30 * 40 | بسته 1 کیلویی</v>
      </c>
      <c r="C484" s="88">
        <v>10017875076</v>
      </c>
      <c r="D484" s="89">
        <f>VLOOKUP(C484,PriceRelations!A:D,4,FALSE)</f>
        <v>350000</v>
      </c>
      <c r="E484" s="90">
        <v>1</v>
      </c>
      <c r="F484" s="91"/>
      <c r="G484" s="182">
        <v>1</v>
      </c>
      <c r="H484" s="93" t="s">
        <v>93</v>
      </c>
      <c r="I484" s="92">
        <f t="shared" si="29"/>
        <v>350000</v>
      </c>
      <c r="J484" s="94">
        <v>1</v>
      </c>
      <c r="K484" s="95"/>
      <c r="L484" s="95"/>
      <c r="M484" s="153">
        <v>0.33</v>
      </c>
      <c r="N484" s="147" t="str">
        <f>INDEX(Exported!$1:$1048576,MATCH($A484,Exported!E:E,0),MATCH(N$1,Exported!$1:$1,0))</f>
        <v>465500</v>
      </c>
      <c r="O484" s="96">
        <f t="shared" si="33"/>
        <v>465500</v>
      </c>
      <c r="P484" s="97">
        <f t="shared" si="30"/>
        <v>1</v>
      </c>
      <c r="Q484" s="98" t="e">
        <f>INDEX(Exported!$1:$1048576,MATCH($A484,Exported!$D:$D,0),MATCH(Q$1,Exported!$1:$1,0))</f>
        <v>#N/A</v>
      </c>
      <c r="R484" s="99" t="e">
        <f>INDEX(Exported!$1:$1048576,MATCH($A484,Exported!$D:$D,0),MATCH(R$1,Exported!$1:$1,0))</f>
        <v>#N/A</v>
      </c>
      <c r="S484" s="99" t="e">
        <f>INDEX(Exported!$1:$1048576,MATCH($A484,Exported!$D:$D,0),MATCH(S$1,Exported!$1:$1,0))</f>
        <v>#N/A</v>
      </c>
      <c r="T484" s="99" t="e">
        <f>INDEX(Exported!$1:$1048576,MATCH($A484,Exported!$D:$D,0),MATCH(T$1,Exported!$1:$1,0))</f>
        <v>#N/A</v>
      </c>
      <c r="U484" s="99" t="e">
        <f>INDEX(Exported!$1:$1048576,MATCH($A484,Exported!$D:$D,0),MATCH(U$1,Exported!$1:$1,0))</f>
        <v>#N/A</v>
      </c>
      <c r="V484" s="99" t="e">
        <f>INDEX(Exported!$1:$1048576,MATCH($A484,Exported!$D:$D,0),MATCH(V$1,Exported!$1:$1,0))</f>
        <v>#N/A</v>
      </c>
      <c r="W484" s="99" t="e">
        <f>INDEX(Exported!$1:$1048576,MATCH($A484,Exported!$D:$D,0),MATCH(W$1,Exported!$1:$1,0))</f>
        <v>#N/A</v>
      </c>
      <c r="X484" s="100"/>
      <c r="Y484" s="101" t="e">
        <f>INDEX(Exported!$1:$1048576,MATCH($A484,Exported!$D:$D,0),MATCH(Y$1,Exported!$1:$1,0))</f>
        <v>#N/A</v>
      </c>
      <c r="Z484" s="102"/>
      <c r="AA484" s="103"/>
      <c r="AB484" s="103" t="s">
        <v>3380</v>
      </c>
      <c r="AC484" s="99" t="e">
        <f>INDEX(Exported!$1:$1048576,MATCH($A484,Exported!$D:$D,0),MATCH(AC$1,Exported!$1:$1,0))</f>
        <v>#N/A</v>
      </c>
    </row>
    <row r="485" spans="1:29" s="111" customFormat="1" ht="14.25" hidden="1" customHeight="1" x14ac:dyDescent="0.25">
      <c r="A485" s="104">
        <v>10017875081</v>
      </c>
      <c r="B485" s="105" t="str">
        <f>INDEX(Exported!$1:$1048576,MATCH($A485,Exported!E:E,0),MATCH(B$1,Exported!$1:$1,0))</f>
        <v>کیسه نایلکس دسته دار (رکابی) | 37 * 47 | بسته 1 کیلویی</v>
      </c>
      <c r="C485" s="106">
        <v>10017875076</v>
      </c>
      <c r="D485" s="107">
        <f>VLOOKUP(C485,PriceRelations!A:D,4,FALSE)</f>
        <v>350000</v>
      </c>
      <c r="E485" s="108">
        <v>1</v>
      </c>
      <c r="F485" s="109"/>
      <c r="G485" s="183">
        <v>1</v>
      </c>
      <c r="H485" s="111" t="s">
        <v>93</v>
      </c>
      <c r="I485" s="110">
        <f t="shared" si="29"/>
        <v>350000</v>
      </c>
      <c r="J485" s="112">
        <v>1</v>
      </c>
      <c r="K485" s="113"/>
      <c r="L485" s="113"/>
      <c r="M485" s="154">
        <v>0.33</v>
      </c>
      <c r="N485" s="148" t="str">
        <f>INDEX(Exported!$1:$1048576,MATCH($A485,Exported!E:E,0),MATCH(N$1,Exported!$1:$1,0))</f>
        <v>465500</v>
      </c>
      <c r="O485" s="114">
        <f t="shared" si="33"/>
        <v>465500</v>
      </c>
      <c r="P485" s="115">
        <f t="shared" si="30"/>
        <v>1</v>
      </c>
      <c r="Q485" s="116" t="e">
        <f>INDEX(Exported!$1:$1048576,MATCH($A485,Exported!$D:$D,0),MATCH(Q$1,Exported!$1:$1,0))</f>
        <v>#N/A</v>
      </c>
      <c r="R485" s="117" t="e">
        <f>INDEX(Exported!$1:$1048576,MATCH($A485,Exported!$D:$D,0),MATCH(R$1,Exported!$1:$1,0))</f>
        <v>#N/A</v>
      </c>
      <c r="S485" s="117" t="e">
        <f>INDEX(Exported!$1:$1048576,MATCH($A485,Exported!$D:$D,0),MATCH(S$1,Exported!$1:$1,0))</f>
        <v>#N/A</v>
      </c>
      <c r="T485" s="117" t="e">
        <f>INDEX(Exported!$1:$1048576,MATCH($A485,Exported!$D:$D,0),MATCH(T$1,Exported!$1:$1,0))</f>
        <v>#N/A</v>
      </c>
      <c r="U485" s="117" t="e">
        <f>INDEX(Exported!$1:$1048576,MATCH($A485,Exported!$D:$D,0),MATCH(U$1,Exported!$1:$1,0))</f>
        <v>#N/A</v>
      </c>
      <c r="V485" s="117" t="e">
        <f>INDEX(Exported!$1:$1048576,MATCH($A485,Exported!$D:$D,0),MATCH(V$1,Exported!$1:$1,0))</f>
        <v>#N/A</v>
      </c>
      <c r="W485" s="117" t="e">
        <f>INDEX(Exported!$1:$1048576,MATCH($A485,Exported!$D:$D,0),MATCH(W$1,Exported!$1:$1,0))</f>
        <v>#N/A</v>
      </c>
      <c r="X485" s="118"/>
      <c r="Y485" s="119" t="e">
        <f>INDEX(Exported!$1:$1048576,MATCH($A485,Exported!$D:$D,0),MATCH(Y$1,Exported!$1:$1,0))</f>
        <v>#N/A</v>
      </c>
      <c r="Z485" s="120"/>
      <c r="AA485" s="121"/>
      <c r="AB485" s="121" t="s">
        <v>3380</v>
      </c>
      <c r="AC485" s="117" t="e">
        <f>INDEX(Exported!$1:$1048576,MATCH($A485,Exported!$D:$D,0),MATCH(AC$1,Exported!$1:$1,0))</f>
        <v>#N/A</v>
      </c>
    </row>
    <row r="486" spans="1:29" s="111" customFormat="1" ht="14.25" hidden="1" customHeight="1" x14ac:dyDescent="0.25">
      <c r="A486" s="104">
        <v>10017875084</v>
      </c>
      <c r="B486" s="105" t="str">
        <f>INDEX(Exported!$1:$1048576,MATCH($A486,Exported!E:E,0),MATCH(B$1,Exported!$1:$1,0))</f>
        <v>کیسه نایلکس دسته دار (رکابی) | 45 * 55 | بسته 1 کیلویی</v>
      </c>
      <c r="C486" s="106">
        <v>10017875076</v>
      </c>
      <c r="D486" s="107">
        <f>VLOOKUP(C486,PriceRelations!A:D,4,FALSE)</f>
        <v>350000</v>
      </c>
      <c r="E486" s="108">
        <v>1</v>
      </c>
      <c r="F486" s="109"/>
      <c r="G486" s="183">
        <v>1</v>
      </c>
      <c r="H486" s="111" t="s">
        <v>93</v>
      </c>
      <c r="I486" s="110">
        <f t="shared" si="29"/>
        <v>350000</v>
      </c>
      <c r="J486" s="112">
        <v>1</v>
      </c>
      <c r="K486" s="113"/>
      <c r="L486" s="113"/>
      <c r="M486" s="154">
        <v>0.33</v>
      </c>
      <c r="N486" s="148" t="str">
        <f>INDEX(Exported!$1:$1048576,MATCH($A486,Exported!E:E,0),MATCH(N$1,Exported!$1:$1,0))</f>
        <v>465500</v>
      </c>
      <c r="O486" s="114">
        <f t="shared" si="33"/>
        <v>465500</v>
      </c>
      <c r="P486" s="115">
        <f t="shared" si="30"/>
        <v>1</v>
      </c>
      <c r="Q486" s="116" t="e">
        <f>INDEX(Exported!$1:$1048576,MATCH($A486,Exported!$D:$D,0),MATCH(Q$1,Exported!$1:$1,0))</f>
        <v>#N/A</v>
      </c>
      <c r="R486" s="117" t="e">
        <f>INDEX(Exported!$1:$1048576,MATCH($A486,Exported!$D:$D,0),MATCH(R$1,Exported!$1:$1,0))</f>
        <v>#N/A</v>
      </c>
      <c r="S486" s="117" t="e">
        <f>INDEX(Exported!$1:$1048576,MATCH($A486,Exported!$D:$D,0),MATCH(S$1,Exported!$1:$1,0))</f>
        <v>#N/A</v>
      </c>
      <c r="T486" s="117" t="e">
        <f>INDEX(Exported!$1:$1048576,MATCH($A486,Exported!$D:$D,0),MATCH(T$1,Exported!$1:$1,0))</f>
        <v>#N/A</v>
      </c>
      <c r="U486" s="117" t="e">
        <f>INDEX(Exported!$1:$1048576,MATCH($A486,Exported!$D:$D,0),MATCH(U$1,Exported!$1:$1,0))</f>
        <v>#N/A</v>
      </c>
      <c r="V486" s="117" t="e">
        <f>INDEX(Exported!$1:$1048576,MATCH($A486,Exported!$D:$D,0),MATCH(V$1,Exported!$1:$1,0))</f>
        <v>#N/A</v>
      </c>
      <c r="W486" s="117" t="e">
        <f>INDEX(Exported!$1:$1048576,MATCH($A486,Exported!$D:$D,0),MATCH(W$1,Exported!$1:$1,0))</f>
        <v>#N/A</v>
      </c>
      <c r="X486" s="118"/>
      <c r="Y486" s="119" t="e">
        <f>INDEX(Exported!$1:$1048576,MATCH($A486,Exported!$D:$D,0),MATCH(Y$1,Exported!$1:$1,0))</f>
        <v>#N/A</v>
      </c>
      <c r="Z486" s="120"/>
      <c r="AA486" s="121"/>
      <c r="AB486" s="121" t="s">
        <v>3380</v>
      </c>
      <c r="AC486" s="117" t="e">
        <f>INDEX(Exported!$1:$1048576,MATCH($A486,Exported!$D:$D,0),MATCH(AC$1,Exported!$1:$1,0))</f>
        <v>#N/A</v>
      </c>
    </row>
    <row r="487" spans="1:29" s="111" customFormat="1" ht="14.25" hidden="1" customHeight="1" x14ac:dyDescent="0.25">
      <c r="A487" s="104">
        <v>10017875086</v>
      </c>
      <c r="B487" s="105" t="str">
        <f>INDEX(Exported!$1:$1048576,MATCH($A487,Exported!E:E,0),MATCH(B$1,Exported!$1:$1,0))</f>
        <v>کیسه نایلکس دسته دار (رکابی) | 55 * 65 | بسته 1 کیلویی</v>
      </c>
      <c r="C487" s="106">
        <v>10017875076</v>
      </c>
      <c r="D487" s="107">
        <f>VLOOKUP(C487,PriceRelations!A:D,4,FALSE)</f>
        <v>350000</v>
      </c>
      <c r="E487" s="108">
        <v>1</v>
      </c>
      <c r="F487" s="109"/>
      <c r="G487" s="183">
        <v>1</v>
      </c>
      <c r="H487" s="111" t="s">
        <v>93</v>
      </c>
      <c r="I487" s="110">
        <f t="shared" si="29"/>
        <v>350000</v>
      </c>
      <c r="J487" s="112">
        <v>1</v>
      </c>
      <c r="K487" s="113"/>
      <c r="L487" s="113"/>
      <c r="M487" s="154">
        <v>0.33</v>
      </c>
      <c r="N487" s="148" t="str">
        <f>INDEX(Exported!$1:$1048576,MATCH($A487,Exported!E:E,0),MATCH(N$1,Exported!$1:$1,0))</f>
        <v>465500</v>
      </c>
      <c r="O487" s="114">
        <f t="shared" si="33"/>
        <v>465500</v>
      </c>
      <c r="P487" s="115">
        <f t="shared" si="30"/>
        <v>1</v>
      </c>
      <c r="Q487" s="116" t="e">
        <f>INDEX(Exported!$1:$1048576,MATCH($A487,Exported!$D:$D,0),MATCH(Q$1,Exported!$1:$1,0))</f>
        <v>#N/A</v>
      </c>
      <c r="R487" s="117" t="e">
        <f>INDEX(Exported!$1:$1048576,MATCH($A487,Exported!$D:$D,0),MATCH(R$1,Exported!$1:$1,0))</f>
        <v>#N/A</v>
      </c>
      <c r="S487" s="117" t="e">
        <f>INDEX(Exported!$1:$1048576,MATCH($A487,Exported!$D:$D,0),MATCH(S$1,Exported!$1:$1,0))</f>
        <v>#N/A</v>
      </c>
      <c r="T487" s="117" t="e">
        <f>INDEX(Exported!$1:$1048576,MATCH($A487,Exported!$D:$D,0),MATCH(T$1,Exported!$1:$1,0))</f>
        <v>#N/A</v>
      </c>
      <c r="U487" s="117" t="e">
        <f>INDEX(Exported!$1:$1048576,MATCH($A487,Exported!$D:$D,0),MATCH(U$1,Exported!$1:$1,0))</f>
        <v>#N/A</v>
      </c>
      <c r="V487" s="117" t="e">
        <f>INDEX(Exported!$1:$1048576,MATCH($A487,Exported!$D:$D,0),MATCH(V$1,Exported!$1:$1,0))</f>
        <v>#N/A</v>
      </c>
      <c r="W487" s="117" t="e">
        <f>INDEX(Exported!$1:$1048576,MATCH($A487,Exported!$D:$D,0),MATCH(W$1,Exported!$1:$1,0))</f>
        <v>#N/A</v>
      </c>
      <c r="X487" s="118"/>
      <c r="Y487" s="119" t="e">
        <f>INDEX(Exported!$1:$1048576,MATCH($A487,Exported!$D:$D,0),MATCH(Y$1,Exported!$1:$1,0))</f>
        <v>#N/A</v>
      </c>
      <c r="Z487" s="120"/>
      <c r="AA487" s="121"/>
      <c r="AB487" s="121" t="s">
        <v>3380</v>
      </c>
      <c r="AC487" s="117" t="e">
        <f>INDEX(Exported!$1:$1048576,MATCH($A487,Exported!$D:$D,0),MATCH(AC$1,Exported!$1:$1,0))</f>
        <v>#N/A</v>
      </c>
    </row>
    <row r="488" spans="1:29" s="111" customFormat="1" ht="14.25" hidden="1" customHeight="1" x14ac:dyDescent="0.25">
      <c r="A488" s="104">
        <v>10017875088</v>
      </c>
      <c r="B488" s="105" t="str">
        <f>INDEX(Exported!$1:$1048576,MATCH($A488,Exported!E:E,0),MATCH(B$1,Exported!$1:$1,0))</f>
        <v>کیسه نایلکس دسته دار (رکابی) | 65 * 75 | بسته 1 کیلویی</v>
      </c>
      <c r="C488" s="106">
        <v>10017875076</v>
      </c>
      <c r="D488" s="107">
        <f>VLOOKUP(C488,PriceRelations!A:D,4,FALSE)</f>
        <v>350000</v>
      </c>
      <c r="E488" s="108">
        <v>1</v>
      </c>
      <c r="F488" s="109"/>
      <c r="G488" s="183">
        <v>1</v>
      </c>
      <c r="H488" s="111" t="s">
        <v>93</v>
      </c>
      <c r="I488" s="110">
        <f t="shared" si="29"/>
        <v>350000</v>
      </c>
      <c r="J488" s="112">
        <v>1</v>
      </c>
      <c r="K488" s="113"/>
      <c r="L488" s="113"/>
      <c r="M488" s="154">
        <v>0.33</v>
      </c>
      <c r="N488" s="148" t="str">
        <f>INDEX(Exported!$1:$1048576,MATCH($A488,Exported!E:E,0),MATCH(N$1,Exported!$1:$1,0))</f>
        <v>465500</v>
      </c>
      <c r="O488" s="114">
        <f t="shared" si="33"/>
        <v>465500</v>
      </c>
      <c r="P488" s="115">
        <f t="shared" si="30"/>
        <v>1</v>
      </c>
      <c r="Q488" s="116" t="e">
        <f>INDEX(Exported!$1:$1048576,MATCH($A488,Exported!$D:$D,0),MATCH(Q$1,Exported!$1:$1,0))</f>
        <v>#N/A</v>
      </c>
      <c r="R488" s="117" t="e">
        <f>INDEX(Exported!$1:$1048576,MATCH($A488,Exported!$D:$D,0),MATCH(R$1,Exported!$1:$1,0))</f>
        <v>#N/A</v>
      </c>
      <c r="S488" s="117" t="e">
        <f>INDEX(Exported!$1:$1048576,MATCH($A488,Exported!$D:$D,0),MATCH(S$1,Exported!$1:$1,0))</f>
        <v>#N/A</v>
      </c>
      <c r="T488" s="117" t="e">
        <f>INDEX(Exported!$1:$1048576,MATCH($A488,Exported!$D:$D,0),MATCH(T$1,Exported!$1:$1,0))</f>
        <v>#N/A</v>
      </c>
      <c r="U488" s="117" t="e">
        <f>INDEX(Exported!$1:$1048576,MATCH($A488,Exported!$D:$D,0),MATCH(U$1,Exported!$1:$1,0))</f>
        <v>#N/A</v>
      </c>
      <c r="V488" s="117" t="e">
        <f>INDEX(Exported!$1:$1048576,MATCH($A488,Exported!$D:$D,0),MATCH(V$1,Exported!$1:$1,0))</f>
        <v>#N/A</v>
      </c>
      <c r="W488" s="117" t="e">
        <f>INDEX(Exported!$1:$1048576,MATCH($A488,Exported!$D:$D,0),MATCH(W$1,Exported!$1:$1,0))</f>
        <v>#N/A</v>
      </c>
      <c r="X488" s="118"/>
      <c r="Y488" s="119" t="e">
        <f>INDEX(Exported!$1:$1048576,MATCH($A488,Exported!$D:$D,0),MATCH(Y$1,Exported!$1:$1,0))</f>
        <v>#N/A</v>
      </c>
      <c r="Z488" s="120"/>
      <c r="AA488" s="121"/>
      <c r="AB488" s="121" t="s">
        <v>3380</v>
      </c>
      <c r="AC488" s="117" t="e">
        <f>INDEX(Exported!$1:$1048576,MATCH($A488,Exported!$D:$D,0),MATCH(AC$1,Exported!$1:$1,0))</f>
        <v>#N/A</v>
      </c>
    </row>
    <row r="489" spans="1:29" s="111" customFormat="1" ht="14.25" hidden="1" customHeight="1" x14ac:dyDescent="0.25">
      <c r="A489" s="104">
        <v>10017888719</v>
      </c>
      <c r="B489" s="105" t="str">
        <f>INDEX(Exported!$1:$1048576,MATCH($A489,Exported!E:E,0),MATCH(B$1,Exported!$1:$1,0))</f>
        <v>کیسه نایلکس دسته دار (رکابی) | بسته 25 کیلویی</v>
      </c>
      <c r="C489" s="106">
        <v>10017875076</v>
      </c>
      <c r="D489" s="107">
        <f>VLOOKUP(C489,PriceRelations!A:D,4,FALSE)</f>
        <v>350000</v>
      </c>
      <c r="E489" s="108">
        <v>25</v>
      </c>
      <c r="F489" s="109"/>
      <c r="G489" s="183">
        <v>1</v>
      </c>
      <c r="H489" s="111" t="s">
        <v>93</v>
      </c>
      <c r="I489" s="110">
        <f t="shared" si="29"/>
        <v>8750000</v>
      </c>
      <c r="J489" s="112">
        <v>25</v>
      </c>
      <c r="K489" s="113"/>
      <c r="L489" s="113"/>
      <c r="M489" s="154">
        <v>0.15</v>
      </c>
      <c r="N489" s="148" t="str">
        <f>INDEX(Exported!$1:$1048576,MATCH($A489,Exported!E:E,0),MATCH(N$1,Exported!$1:$1,0))</f>
        <v>10065000</v>
      </c>
      <c r="O489" s="114">
        <f t="shared" si="33"/>
        <v>10065000</v>
      </c>
      <c r="P489" s="115">
        <f t="shared" si="30"/>
        <v>1</v>
      </c>
      <c r="Q489" s="116" t="e">
        <f>INDEX(Exported!$1:$1048576,MATCH($A489,Exported!$D:$D,0),MATCH(Q$1,Exported!$1:$1,0))</f>
        <v>#N/A</v>
      </c>
      <c r="R489" s="117" t="e">
        <f>INDEX(Exported!$1:$1048576,MATCH($A489,Exported!$D:$D,0),MATCH(R$1,Exported!$1:$1,0))</f>
        <v>#N/A</v>
      </c>
      <c r="S489" s="117" t="e">
        <f>INDEX(Exported!$1:$1048576,MATCH($A489,Exported!$D:$D,0),MATCH(S$1,Exported!$1:$1,0))</f>
        <v>#N/A</v>
      </c>
      <c r="T489" s="117" t="e">
        <f>INDEX(Exported!$1:$1048576,MATCH($A489,Exported!$D:$D,0),MATCH(T$1,Exported!$1:$1,0))</f>
        <v>#N/A</v>
      </c>
      <c r="U489" s="117" t="e">
        <f>INDEX(Exported!$1:$1048576,MATCH($A489,Exported!$D:$D,0),MATCH(U$1,Exported!$1:$1,0))</f>
        <v>#N/A</v>
      </c>
      <c r="V489" s="117" t="e">
        <f>INDEX(Exported!$1:$1048576,MATCH($A489,Exported!$D:$D,0),MATCH(V$1,Exported!$1:$1,0))</f>
        <v>#N/A</v>
      </c>
      <c r="W489" s="117" t="e">
        <f>INDEX(Exported!$1:$1048576,MATCH($A489,Exported!$D:$D,0),MATCH(W$1,Exported!$1:$1,0))</f>
        <v>#N/A</v>
      </c>
      <c r="X489" s="118"/>
      <c r="Y489" s="119" t="e">
        <f>INDEX(Exported!$1:$1048576,MATCH($A489,Exported!$D:$D,0),MATCH(Y$1,Exported!$1:$1,0))</f>
        <v>#N/A</v>
      </c>
      <c r="Z489" s="120"/>
      <c r="AA489" s="121"/>
      <c r="AB489" s="121" t="s">
        <v>3380</v>
      </c>
      <c r="AC489" s="117" t="e">
        <f>INDEX(Exported!$1:$1048576,MATCH($A489,Exported!$D:$D,0),MATCH(AC$1,Exported!$1:$1,0))</f>
        <v>#N/A</v>
      </c>
    </row>
    <row r="490" spans="1:29" s="111" customFormat="1" ht="14.25" hidden="1" customHeight="1" x14ac:dyDescent="0.25">
      <c r="A490" s="104">
        <v>10017888721</v>
      </c>
      <c r="B490" s="105" t="str">
        <f>INDEX(Exported!$1:$1048576,MATCH($A490,Exported!E:E,0),MATCH(B$1,Exported!$1:$1,0))</f>
        <v>کیسه نایلکس دسته دار (رکابی) | بسته 25 کیلویی - 30*40</v>
      </c>
      <c r="C490" s="106">
        <v>10017875076</v>
      </c>
      <c r="D490" s="107">
        <f>VLOOKUP(C490,PriceRelations!A:D,4,FALSE)</f>
        <v>350000</v>
      </c>
      <c r="E490" s="108">
        <v>25</v>
      </c>
      <c r="F490" s="109"/>
      <c r="G490" s="183">
        <v>1</v>
      </c>
      <c r="H490" s="111" t="s">
        <v>93</v>
      </c>
      <c r="I490" s="110">
        <f t="shared" si="29"/>
        <v>8750000</v>
      </c>
      <c r="J490" s="112">
        <v>25</v>
      </c>
      <c r="K490" s="113"/>
      <c r="L490" s="113"/>
      <c r="M490" s="154">
        <v>0.15</v>
      </c>
      <c r="N490" s="148" t="str">
        <f>INDEX(Exported!$1:$1048576,MATCH($A490,Exported!E:E,0),MATCH(N$1,Exported!$1:$1,0))</f>
        <v>10065000</v>
      </c>
      <c r="O490" s="114">
        <f t="shared" si="33"/>
        <v>10065000</v>
      </c>
      <c r="P490" s="115">
        <f t="shared" si="30"/>
        <v>1</v>
      </c>
      <c r="Q490" s="116" t="e">
        <f>INDEX(Exported!$1:$1048576,MATCH($A490,Exported!$D:$D,0),MATCH(Q$1,Exported!$1:$1,0))</f>
        <v>#N/A</v>
      </c>
      <c r="R490" s="117" t="e">
        <f>INDEX(Exported!$1:$1048576,MATCH($A490,Exported!$D:$D,0),MATCH(R$1,Exported!$1:$1,0))</f>
        <v>#N/A</v>
      </c>
      <c r="S490" s="117" t="e">
        <f>INDEX(Exported!$1:$1048576,MATCH($A490,Exported!$D:$D,0),MATCH(S$1,Exported!$1:$1,0))</f>
        <v>#N/A</v>
      </c>
      <c r="T490" s="117" t="e">
        <f>INDEX(Exported!$1:$1048576,MATCH($A490,Exported!$D:$D,0),MATCH(T$1,Exported!$1:$1,0))</f>
        <v>#N/A</v>
      </c>
      <c r="U490" s="117" t="e">
        <f>INDEX(Exported!$1:$1048576,MATCH($A490,Exported!$D:$D,0),MATCH(U$1,Exported!$1:$1,0))</f>
        <v>#N/A</v>
      </c>
      <c r="V490" s="117" t="e">
        <f>INDEX(Exported!$1:$1048576,MATCH($A490,Exported!$D:$D,0),MATCH(V$1,Exported!$1:$1,0))</f>
        <v>#N/A</v>
      </c>
      <c r="W490" s="117" t="e">
        <f>INDEX(Exported!$1:$1048576,MATCH($A490,Exported!$D:$D,0),MATCH(W$1,Exported!$1:$1,0))</f>
        <v>#N/A</v>
      </c>
      <c r="X490" s="118"/>
      <c r="Y490" s="119" t="e">
        <f>INDEX(Exported!$1:$1048576,MATCH($A490,Exported!$D:$D,0),MATCH(Y$1,Exported!$1:$1,0))</f>
        <v>#N/A</v>
      </c>
      <c r="Z490" s="120"/>
      <c r="AA490" s="121"/>
      <c r="AB490" s="121" t="s">
        <v>3380</v>
      </c>
      <c r="AC490" s="117" t="e">
        <f>INDEX(Exported!$1:$1048576,MATCH($A490,Exported!$D:$D,0),MATCH(AC$1,Exported!$1:$1,0))</f>
        <v>#N/A</v>
      </c>
    </row>
    <row r="491" spans="1:29" s="111" customFormat="1" ht="14.25" hidden="1" customHeight="1" x14ac:dyDescent="0.25">
      <c r="A491" s="104">
        <v>10017888722</v>
      </c>
      <c r="B491" s="105" t="str">
        <f>INDEX(Exported!$1:$1048576,MATCH($A491,Exported!E:E,0),MATCH(B$1,Exported!$1:$1,0))</f>
        <v>کیسه نایلکس دسته دار (رکابی) | بسته 25 کیلویی - 37*47</v>
      </c>
      <c r="C491" s="106">
        <v>10017875076</v>
      </c>
      <c r="D491" s="107">
        <f>VLOOKUP(C491,PriceRelations!A:D,4,FALSE)</f>
        <v>350000</v>
      </c>
      <c r="E491" s="108">
        <v>25</v>
      </c>
      <c r="F491" s="109"/>
      <c r="G491" s="183">
        <v>1</v>
      </c>
      <c r="H491" s="111" t="s">
        <v>93</v>
      </c>
      <c r="I491" s="110">
        <f t="shared" si="29"/>
        <v>8750000</v>
      </c>
      <c r="J491" s="112">
        <v>25</v>
      </c>
      <c r="K491" s="113"/>
      <c r="L491" s="113"/>
      <c r="M491" s="154">
        <v>0.15</v>
      </c>
      <c r="N491" s="148" t="str">
        <f>INDEX(Exported!$1:$1048576,MATCH($A491,Exported!E:E,0),MATCH(N$1,Exported!$1:$1,0))</f>
        <v>10065000</v>
      </c>
      <c r="O491" s="114">
        <f t="shared" si="33"/>
        <v>10065000</v>
      </c>
      <c r="P491" s="115">
        <f t="shared" si="30"/>
        <v>1</v>
      </c>
      <c r="Q491" s="116" t="e">
        <f>INDEX(Exported!$1:$1048576,MATCH($A491,Exported!$D:$D,0),MATCH(Q$1,Exported!$1:$1,0))</f>
        <v>#N/A</v>
      </c>
      <c r="R491" s="117" t="e">
        <f>INDEX(Exported!$1:$1048576,MATCH($A491,Exported!$D:$D,0),MATCH(R$1,Exported!$1:$1,0))</f>
        <v>#N/A</v>
      </c>
      <c r="S491" s="117" t="e">
        <f>INDEX(Exported!$1:$1048576,MATCH($A491,Exported!$D:$D,0),MATCH(S$1,Exported!$1:$1,0))</f>
        <v>#N/A</v>
      </c>
      <c r="T491" s="117" t="e">
        <f>INDEX(Exported!$1:$1048576,MATCH($A491,Exported!$D:$D,0),MATCH(T$1,Exported!$1:$1,0))</f>
        <v>#N/A</v>
      </c>
      <c r="U491" s="117" t="e">
        <f>INDEX(Exported!$1:$1048576,MATCH($A491,Exported!$D:$D,0),MATCH(U$1,Exported!$1:$1,0))</f>
        <v>#N/A</v>
      </c>
      <c r="V491" s="117" t="e">
        <f>INDEX(Exported!$1:$1048576,MATCH($A491,Exported!$D:$D,0),MATCH(V$1,Exported!$1:$1,0))</f>
        <v>#N/A</v>
      </c>
      <c r="W491" s="117" t="e">
        <f>INDEX(Exported!$1:$1048576,MATCH($A491,Exported!$D:$D,0),MATCH(W$1,Exported!$1:$1,0))</f>
        <v>#N/A</v>
      </c>
      <c r="X491" s="118"/>
      <c r="Y491" s="119" t="e">
        <f>INDEX(Exported!$1:$1048576,MATCH($A491,Exported!$D:$D,0),MATCH(Y$1,Exported!$1:$1,0))</f>
        <v>#N/A</v>
      </c>
      <c r="Z491" s="120"/>
      <c r="AA491" s="121"/>
      <c r="AB491" s="121" t="s">
        <v>3380</v>
      </c>
      <c r="AC491" s="117" t="e">
        <f>INDEX(Exported!$1:$1048576,MATCH($A491,Exported!$D:$D,0),MATCH(AC$1,Exported!$1:$1,0))</f>
        <v>#N/A</v>
      </c>
    </row>
    <row r="492" spans="1:29" s="111" customFormat="1" ht="14.25" hidden="1" customHeight="1" x14ac:dyDescent="0.25">
      <c r="A492" s="104">
        <v>10017888723</v>
      </c>
      <c r="B492" s="105" t="str">
        <f>INDEX(Exported!$1:$1048576,MATCH($A492,Exported!E:E,0),MATCH(B$1,Exported!$1:$1,0))</f>
        <v>کیسه نایلکس دسته دار (رکابی) | بسته 25 کیلویی - 45*55</v>
      </c>
      <c r="C492" s="106">
        <v>10017875076</v>
      </c>
      <c r="D492" s="107">
        <f>VLOOKUP(C492,PriceRelations!A:D,4,FALSE)</f>
        <v>350000</v>
      </c>
      <c r="E492" s="108">
        <v>25</v>
      </c>
      <c r="F492" s="109"/>
      <c r="G492" s="183">
        <v>1</v>
      </c>
      <c r="H492" s="111" t="s">
        <v>93</v>
      </c>
      <c r="I492" s="110">
        <f t="shared" si="29"/>
        <v>8750000</v>
      </c>
      <c r="J492" s="112">
        <v>25</v>
      </c>
      <c r="K492" s="113"/>
      <c r="L492" s="113"/>
      <c r="M492" s="154">
        <v>0.15</v>
      </c>
      <c r="N492" s="148" t="str">
        <f>INDEX(Exported!$1:$1048576,MATCH($A492,Exported!E:E,0),MATCH(N$1,Exported!$1:$1,0))</f>
        <v>10065000</v>
      </c>
      <c r="O492" s="114">
        <f t="shared" si="33"/>
        <v>10065000</v>
      </c>
      <c r="P492" s="115">
        <f t="shared" si="30"/>
        <v>1</v>
      </c>
      <c r="Q492" s="116" t="e">
        <f>INDEX(Exported!$1:$1048576,MATCH($A492,Exported!$D:$D,0),MATCH(Q$1,Exported!$1:$1,0))</f>
        <v>#N/A</v>
      </c>
      <c r="R492" s="117" t="e">
        <f>INDEX(Exported!$1:$1048576,MATCH($A492,Exported!$D:$D,0),MATCH(R$1,Exported!$1:$1,0))</f>
        <v>#N/A</v>
      </c>
      <c r="S492" s="117" t="e">
        <f>INDEX(Exported!$1:$1048576,MATCH($A492,Exported!$D:$D,0),MATCH(S$1,Exported!$1:$1,0))</f>
        <v>#N/A</v>
      </c>
      <c r="T492" s="117" t="e">
        <f>INDEX(Exported!$1:$1048576,MATCH($A492,Exported!$D:$D,0),MATCH(T$1,Exported!$1:$1,0))</f>
        <v>#N/A</v>
      </c>
      <c r="U492" s="117" t="e">
        <f>INDEX(Exported!$1:$1048576,MATCH($A492,Exported!$D:$D,0),MATCH(U$1,Exported!$1:$1,0))</f>
        <v>#N/A</v>
      </c>
      <c r="V492" s="117" t="e">
        <f>INDEX(Exported!$1:$1048576,MATCH($A492,Exported!$D:$D,0),MATCH(V$1,Exported!$1:$1,0))</f>
        <v>#N/A</v>
      </c>
      <c r="W492" s="117" t="e">
        <f>INDEX(Exported!$1:$1048576,MATCH($A492,Exported!$D:$D,0),MATCH(W$1,Exported!$1:$1,0))</f>
        <v>#N/A</v>
      </c>
      <c r="X492" s="118"/>
      <c r="Y492" s="119" t="e">
        <f>INDEX(Exported!$1:$1048576,MATCH($A492,Exported!$D:$D,0),MATCH(Y$1,Exported!$1:$1,0))</f>
        <v>#N/A</v>
      </c>
      <c r="Z492" s="120"/>
      <c r="AA492" s="121"/>
      <c r="AB492" s="121" t="s">
        <v>3380</v>
      </c>
      <c r="AC492" s="117" t="e">
        <f>INDEX(Exported!$1:$1048576,MATCH($A492,Exported!$D:$D,0),MATCH(AC$1,Exported!$1:$1,0))</f>
        <v>#N/A</v>
      </c>
    </row>
    <row r="493" spans="1:29" s="111" customFormat="1" ht="14.25" hidden="1" customHeight="1" x14ac:dyDescent="0.25">
      <c r="A493" s="104">
        <v>10017888724</v>
      </c>
      <c r="B493" s="105" t="str">
        <f>INDEX(Exported!$1:$1048576,MATCH($A493,Exported!E:E,0),MATCH(B$1,Exported!$1:$1,0))</f>
        <v>کیسه نایلکس دسته دار (رکابی) | بسته 25 کیلویی - 55*65</v>
      </c>
      <c r="C493" s="106">
        <v>10017875076</v>
      </c>
      <c r="D493" s="107">
        <f>VLOOKUP(C493,PriceRelations!A:D,4,FALSE)</f>
        <v>350000</v>
      </c>
      <c r="E493" s="108">
        <v>25</v>
      </c>
      <c r="F493" s="109"/>
      <c r="G493" s="183">
        <v>1</v>
      </c>
      <c r="H493" s="111" t="s">
        <v>93</v>
      </c>
      <c r="I493" s="110">
        <f t="shared" si="29"/>
        <v>8750000</v>
      </c>
      <c r="J493" s="112">
        <v>25</v>
      </c>
      <c r="K493" s="113"/>
      <c r="L493" s="113"/>
      <c r="M493" s="154">
        <v>0.15</v>
      </c>
      <c r="N493" s="148" t="str">
        <f>INDEX(Exported!$1:$1048576,MATCH($A493,Exported!E:E,0),MATCH(N$1,Exported!$1:$1,0))</f>
        <v>10065000</v>
      </c>
      <c r="O493" s="114">
        <f t="shared" si="33"/>
        <v>10065000</v>
      </c>
      <c r="P493" s="115">
        <f t="shared" si="30"/>
        <v>1</v>
      </c>
      <c r="Q493" s="116" t="e">
        <f>INDEX(Exported!$1:$1048576,MATCH($A493,Exported!$D:$D,0),MATCH(Q$1,Exported!$1:$1,0))</f>
        <v>#N/A</v>
      </c>
      <c r="R493" s="117" t="e">
        <f>INDEX(Exported!$1:$1048576,MATCH($A493,Exported!$D:$D,0),MATCH(R$1,Exported!$1:$1,0))</f>
        <v>#N/A</v>
      </c>
      <c r="S493" s="117" t="e">
        <f>INDEX(Exported!$1:$1048576,MATCH($A493,Exported!$D:$D,0),MATCH(S$1,Exported!$1:$1,0))</f>
        <v>#N/A</v>
      </c>
      <c r="T493" s="117" t="e">
        <f>INDEX(Exported!$1:$1048576,MATCH($A493,Exported!$D:$D,0),MATCH(T$1,Exported!$1:$1,0))</f>
        <v>#N/A</v>
      </c>
      <c r="U493" s="117" t="e">
        <f>INDEX(Exported!$1:$1048576,MATCH($A493,Exported!$D:$D,0),MATCH(U$1,Exported!$1:$1,0))</f>
        <v>#N/A</v>
      </c>
      <c r="V493" s="117" t="e">
        <f>INDEX(Exported!$1:$1048576,MATCH($A493,Exported!$D:$D,0),MATCH(V$1,Exported!$1:$1,0))</f>
        <v>#N/A</v>
      </c>
      <c r="W493" s="117" t="e">
        <f>INDEX(Exported!$1:$1048576,MATCH($A493,Exported!$D:$D,0),MATCH(W$1,Exported!$1:$1,0))</f>
        <v>#N/A</v>
      </c>
      <c r="X493" s="118"/>
      <c r="Y493" s="119" t="e">
        <f>INDEX(Exported!$1:$1048576,MATCH($A493,Exported!$D:$D,0),MATCH(Y$1,Exported!$1:$1,0))</f>
        <v>#N/A</v>
      </c>
      <c r="Z493" s="120"/>
      <c r="AA493" s="121"/>
      <c r="AB493" s="121" t="s">
        <v>3380</v>
      </c>
      <c r="AC493" s="117" t="e">
        <f>INDEX(Exported!$1:$1048576,MATCH($A493,Exported!$D:$D,0),MATCH(AC$1,Exported!$1:$1,0))</f>
        <v>#N/A</v>
      </c>
    </row>
    <row r="494" spans="1:29" s="129" customFormat="1" ht="14.25" hidden="1" customHeight="1" x14ac:dyDescent="0.25">
      <c r="A494" s="122">
        <v>10017888725</v>
      </c>
      <c r="B494" s="123" t="str">
        <f>INDEX(Exported!$1:$1048576,MATCH($A494,Exported!E:E,0),MATCH(B$1,Exported!$1:$1,0))</f>
        <v>کیسه نایلکس دسته دار (رکابی) | بسته 25 کیلویی - 65*75</v>
      </c>
      <c r="C494" s="124">
        <v>10017875076</v>
      </c>
      <c r="D494" s="125">
        <f>VLOOKUP(C494,PriceRelations!A:D,4,FALSE)</f>
        <v>350000</v>
      </c>
      <c r="E494" s="126">
        <v>25</v>
      </c>
      <c r="F494" s="127"/>
      <c r="G494" s="184">
        <v>1</v>
      </c>
      <c r="H494" s="129" t="s">
        <v>93</v>
      </c>
      <c r="I494" s="128">
        <f t="shared" si="29"/>
        <v>8750000</v>
      </c>
      <c r="J494" s="130">
        <v>25</v>
      </c>
      <c r="K494" s="131"/>
      <c r="L494" s="131"/>
      <c r="M494" s="155">
        <v>0.15</v>
      </c>
      <c r="N494" s="149" t="str">
        <f>INDEX(Exported!$1:$1048576,MATCH($A494,Exported!E:E,0),MATCH(N$1,Exported!$1:$1,0))</f>
        <v>10065000</v>
      </c>
      <c r="O494" s="132">
        <f t="shared" si="33"/>
        <v>10065000</v>
      </c>
      <c r="P494" s="133">
        <f t="shared" si="30"/>
        <v>1</v>
      </c>
      <c r="Q494" s="134" t="e">
        <f>INDEX(Exported!$1:$1048576,MATCH($A494,Exported!$D:$D,0),MATCH(Q$1,Exported!$1:$1,0))</f>
        <v>#N/A</v>
      </c>
      <c r="R494" s="135" t="e">
        <f>INDEX(Exported!$1:$1048576,MATCH($A494,Exported!$D:$D,0),MATCH(R$1,Exported!$1:$1,0))</f>
        <v>#N/A</v>
      </c>
      <c r="S494" s="135" t="e">
        <f>INDEX(Exported!$1:$1048576,MATCH($A494,Exported!$D:$D,0),MATCH(S$1,Exported!$1:$1,0))</f>
        <v>#N/A</v>
      </c>
      <c r="T494" s="135" t="e">
        <f>INDEX(Exported!$1:$1048576,MATCH($A494,Exported!$D:$D,0),MATCH(T$1,Exported!$1:$1,0))</f>
        <v>#N/A</v>
      </c>
      <c r="U494" s="135" t="e">
        <f>INDEX(Exported!$1:$1048576,MATCH($A494,Exported!$D:$D,0),MATCH(U$1,Exported!$1:$1,0))</f>
        <v>#N/A</v>
      </c>
      <c r="V494" s="135" t="e">
        <f>INDEX(Exported!$1:$1048576,MATCH($A494,Exported!$D:$D,0),MATCH(V$1,Exported!$1:$1,0))</f>
        <v>#N/A</v>
      </c>
      <c r="W494" s="135" t="e">
        <f>INDEX(Exported!$1:$1048576,MATCH($A494,Exported!$D:$D,0),MATCH(W$1,Exported!$1:$1,0))</f>
        <v>#N/A</v>
      </c>
      <c r="X494" s="136"/>
      <c r="Y494" s="137" t="e">
        <f>INDEX(Exported!$1:$1048576,MATCH($A494,Exported!$D:$D,0),MATCH(Y$1,Exported!$1:$1,0))</f>
        <v>#N/A</v>
      </c>
      <c r="Z494" s="138"/>
      <c r="AA494" s="139"/>
      <c r="AB494" s="139" t="s">
        <v>3380</v>
      </c>
      <c r="AC494" s="135" t="e">
        <f>INDEX(Exported!$1:$1048576,MATCH($A494,Exported!$D:$D,0),MATCH(AC$1,Exported!$1:$1,0))</f>
        <v>#N/A</v>
      </c>
    </row>
    <row r="495" spans="1:29" ht="12.75" hidden="1" customHeight="1" x14ac:dyDescent="0.25">
      <c r="A495" s="39">
        <v>10017889956</v>
      </c>
      <c r="B495" s="33" t="str">
        <f>INDEX(Exported!$1:$1048576,MATCH($A495,Exported!E:E,0),MATCH(B$1,Exported!$1:$1,0))</f>
        <v>پاکت زیپ کیپی مخصوص مراسم ترحیم (طرح لیلیوم) | 32*22 | بسته 1 کیلویی</v>
      </c>
      <c r="D495" s="72" t="e">
        <f>VLOOKUP(C495,PriceRelations!A:D,4,FALSE)</f>
        <v>#N/A</v>
      </c>
      <c r="G495" s="186">
        <v>1</v>
      </c>
      <c r="H495" s="76" t="s">
        <v>91</v>
      </c>
      <c r="I495" s="56" t="e">
        <f t="shared" si="29"/>
        <v>#N/A</v>
      </c>
      <c r="J495" s="79">
        <v>1</v>
      </c>
      <c r="N495" s="151" t="str">
        <f>INDEX(Exported!$1:$1048576,MATCH($A495,Exported!E:E,0),MATCH(N$1,Exported!$1:$1,0))</f>
        <v>1072500</v>
      </c>
      <c r="O495" s="37" t="e">
        <f t="shared" si="33"/>
        <v>#N/A</v>
      </c>
      <c r="P495" s="38" t="e">
        <f>O495/N495</f>
        <v>#N/A</v>
      </c>
      <c r="Q495" s="63" t="e">
        <f>INDEX(Exported!$1:$1048576,MATCH($A495,Exported!$D:$D,0),MATCH(Q$1,Exported!$1:$1,0))</f>
        <v>#N/A</v>
      </c>
      <c r="R495" s="16" t="e">
        <f>INDEX(Exported!$1:$1048576,MATCH($A495,Exported!$D:$D,0),MATCH(R$1,Exported!$1:$1,0))</f>
        <v>#N/A</v>
      </c>
      <c r="S495" s="16" t="e">
        <f>INDEX(Exported!$1:$1048576,MATCH($A495,Exported!$D:$D,0),MATCH(S$1,Exported!$1:$1,0))</f>
        <v>#N/A</v>
      </c>
      <c r="T495" s="16" t="e">
        <f>INDEX(Exported!$1:$1048576,MATCH($A495,Exported!$D:$D,0),MATCH(T$1,Exported!$1:$1,0))</f>
        <v>#N/A</v>
      </c>
      <c r="U495" s="16" t="e">
        <f>INDEX(Exported!$1:$1048576,MATCH($A495,Exported!$D:$D,0),MATCH(U$1,Exported!$1:$1,0))</f>
        <v>#N/A</v>
      </c>
      <c r="V495" s="16" t="e">
        <f>INDEX(Exported!$1:$1048576,MATCH($A495,Exported!$D:$D,0),MATCH(V$1,Exported!$1:$1,0))</f>
        <v>#N/A</v>
      </c>
      <c r="W495" s="16" t="e">
        <f>INDEX(Exported!$1:$1048576,MATCH($A495,Exported!$D:$D,0),MATCH(W$1,Exported!$1:$1,0))</f>
        <v>#N/A</v>
      </c>
      <c r="Y495" s="40" t="e">
        <f>INDEX(Exported!$1:$1048576,MATCH($A495,Exported!$D:$D,0),MATCH(Y$1,Exported!$1:$1,0))</f>
        <v>#N/A</v>
      </c>
      <c r="Z495" s="55"/>
      <c r="AB495" s="35" t="s">
        <v>3383</v>
      </c>
      <c r="AC495" s="16" t="e">
        <f>INDEX(Exported!$1:$1048576,MATCH($A495,Exported!$D:$D,0),MATCH(AC$1,Exported!$1:$1,0))</f>
        <v>#N/A</v>
      </c>
    </row>
    <row r="496" spans="1:29" ht="12.75" hidden="1" customHeight="1" x14ac:dyDescent="0.25">
      <c r="A496" s="39">
        <v>10017889993</v>
      </c>
      <c r="B496" s="33" t="str">
        <f>INDEX(Exported!$1:$1048576,MATCH($A496,Exported!E:E,0),MATCH(B$1,Exported!$1:$1,0))</f>
        <v>پاکت زیپ کیپی مخصوص مراسم جشن (طرح رز) | 32*22 | بسته 1 کیلویی</v>
      </c>
      <c r="D496" s="72" t="e">
        <f>VLOOKUP(C496,PriceRelations!A:D,4,FALSE)</f>
        <v>#N/A</v>
      </c>
      <c r="G496" s="186">
        <v>1</v>
      </c>
      <c r="H496" s="76" t="s">
        <v>93</v>
      </c>
      <c r="I496" s="56" t="e">
        <f t="shared" si="29"/>
        <v>#N/A</v>
      </c>
      <c r="J496" s="79">
        <v>1</v>
      </c>
      <c r="N496" s="151" t="str">
        <f>INDEX(Exported!$1:$1048576,MATCH($A496,Exported!E:E,0),MATCH(N$1,Exported!$1:$1,0))</f>
        <v>1215500</v>
      </c>
      <c r="O496" s="37" t="e">
        <f t="shared" si="33"/>
        <v>#N/A</v>
      </c>
      <c r="P496" s="38" t="e">
        <f>O496/N496</f>
        <v>#N/A</v>
      </c>
      <c r="Q496" s="63" t="e">
        <f>INDEX(Exported!$1:$1048576,MATCH($A496,Exported!$D:$D,0),MATCH(Q$1,Exported!$1:$1,0))</f>
        <v>#N/A</v>
      </c>
      <c r="R496" s="16" t="e">
        <f>INDEX(Exported!$1:$1048576,MATCH($A496,Exported!$D:$D,0),MATCH(R$1,Exported!$1:$1,0))</f>
        <v>#N/A</v>
      </c>
      <c r="S496" s="16" t="e">
        <f>INDEX(Exported!$1:$1048576,MATCH($A496,Exported!$D:$D,0),MATCH(S$1,Exported!$1:$1,0))</f>
        <v>#N/A</v>
      </c>
      <c r="T496" s="16" t="e">
        <f>INDEX(Exported!$1:$1048576,MATCH($A496,Exported!$D:$D,0),MATCH(T$1,Exported!$1:$1,0))</f>
        <v>#N/A</v>
      </c>
      <c r="U496" s="16" t="e">
        <f>INDEX(Exported!$1:$1048576,MATCH($A496,Exported!$D:$D,0),MATCH(U$1,Exported!$1:$1,0))</f>
        <v>#N/A</v>
      </c>
      <c r="V496" s="16" t="e">
        <f>INDEX(Exported!$1:$1048576,MATCH($A496,Exported!$D:$D,0),MATCH(V$1,Exported!$1:$1,0))</f>
        <v>#N/A</v>
      </c>
      <c r="W496" s="16" t="e">
        <f>INDEX(Exported!$1:$1048576,MATCH($A496,Exported!$D:$D,0),MATCH(W$1,Exported!$1:$1,0))</f>
        <v>#N/A</v>
      </c>
      <c r="Y496" s="40" t="e">
        <f>INDEX(Exported!$1:$1048576,MATCH($A496,Exported!$D:$D,0),MATCH(Y$1,Exported!$1:$1,0))</f>
        <v>#N/A</v>
      </c>
      <c r="Z496" s="55"/>
      <c r="AB496" s="35" t="s">
        <v>3383</v>
      </c>
      <c r="AC496" s="16" t="e">
        <f>INDEX(Exported!$1:$1048576,MATCH($A496,Exported!$D:$D,0),MATCH(AC$1,Exported!$1:$1,0))</f>
        <v>#N/A</v>
      </c>
    </row>
    <row r="497" spans="1:29" s="93" customFormat="1" ht="14.25" hidden="1" customHeight="1" x14ac:dyDescent="0.25">
      <c r="A497" s="86">
        <v>10017875257</v>
      </c>
      <c r="B497" s="87" t="str">
        <f>INDEX(Exported!$1:$1048576,MATCH($A497,Exported!E:E,0),MATCH(B$1,Exported!$1:$1,0))</f>
        <v>کیسه نایلون زیپ کیپ | 10*12 عمودی | بسته 100 عددی</v>
      </c>
      <c r="C497" s="223">
        <v>10017875278</v>
      </c>
      <c r="D497" s="89">
        <f>VLOOKUP(C497,PriceRelations!A:D,4,FALSE)</f>
        <v>550000</v>
      </c>
      <c r="E497" s="224">
        <f>VLOOKUP(A497,'محاسبات زیپ کیپ'!A:D,4,FALSE)</f>
        <v>0.2818181818181818</v>
      </c>
      <c r="F497" s="23"/>
      <c r="G497" s="182">
        <v>1</v>
      </c>
      <c r="H497" s="93" t="s">
        <v>772</v>
      </c>
      <c r="I497" s="92">
        <f t="shared" si="29"/>
        <v>155000</v>
      </c>
      <c r="J497" s="94">
        <v>1</v>
      </c>
      <c r="K497" s="95"/>
      <c r="L497" s="95"/>
      <c r="M497" s="153">
        <v>0.35</v>
      </c>
      <c r="N497" s="147" t="str">
        <f>INDEX(Exported!$1:$1048576,MATCH($A497,Exported!E:E,0),MATCH(N$1,Exported!$1:$1,0))</f>
        <v>209500</v>
      </c>
      <c r="O497" s="96">
        <f t="shared" si="33"/>
        <v>209500</v>
      </c>
      <c r="P497" s="97">
        <f t="shared" si="30"/>
        <v>1</v>
      </c>
      <c r="Q497" s="98" t="e">
        <f>INDEX(Exported!$1:$1048576,MATCH($A497,Exported!$D:$D,0),MATCH(Q$1,Exported!$1:$1,0))</f>
        <v>#N/A</v>
      </c>
      <c r="R497" s="99" t="e">
        <f>INDEX(Exported!$1:$1048576,MATCH($A497,Exported!$D:$D,0),MATCH(R$1,Exported!$1:$1,0))</f>
        <v>#N/A</v>
      </c>
      <c r="S497" s="99" t="e">
        <f>INDEX(Exported!$1:$1048576,MATCH($A497,Exported!$D:$D,0),MATCH(S$1,Exported!$1:$1,0))</f>
        <v>#N/A</v>
      </c>
      <c r="T497" s="99" t="e">
        <f>INDEX(Exported!$1:$1048576,MATCH($A497,Exported!$D:$D,0),MATCH(T$1,Exported!$1:$1,0))</f>
        <v>#N/A</v>
      </c>
      <c r="U497" s="99" t="e">
        <f>INDEX(Exported!$1:$1048576,MATCH($A497,Exported!$D:$D,0),MATCH(U$1,Exported!$1:$1,0))</f>
        <v>#N/A</v>
      </c>
      <c r="V497" s="99" t="e">
        <f>INDEX(Exported!$1:$1048576,MATCH($A497,Exported!$D:$D,0),MATCH(V$1,Exported!$1:$1,0))</f>
        <v>#N/A</v>
      </c>
      <c r="W497" s="99" t="e">
        <f>INDEX(Exported!$1:$1048576,MATCH($A497,Exported!$D:$D,0),MATCH(W$1,Exported!$1:$1,0))</f>
        <v>#N/A</v>
      </c>
      <c r="X497" s="100"/>
      <c r="Y497" s="101" t="e">
        <f>INDEX(Exported!$1:$1048576,MATCH($A497,Exported!$D:$D,0),MATCH(Y$1,Exported!$1:$1,0))</f>
        <v>#N/A</v>
      </c>
      <c r="Z497" s="102"/>
      <c r="AA497" s="121" t="e">
        <f>VLOOKUP(A497,#REF!,3,FALSE)</f>
        <v>#REF!</v>
      </c>
      <c r="AB497" s="103" t="s">
        <v>3381</v>
      </c>
      <c r="AC497" s="99" t="e">
        <f>INDEX(Exported!$1:$1048576,MATCH($A497,Exported!$D:$D,0),MATCH(AC$1,Exported!$1:$1,0))</f>
        <v>#N/A</v>
      </c>
    </row>
    <row r="498" spans="1:29" s="111" customFormat="1" ht="14.25" hidden="1" customHeight="1" x14ac:dyDescent="0.25">
      <c r="A498" s="104">
        <v>10017875258</v>
      </c>
      <c r="B498" s="105" t="str">
        <f>INDEX(Exported!$1:$1048576,MATCH($A498,Exported!E:E,0),MATCH(B$1,Exported!$1:$1,0))</f>
        <v>کیسه نایلون زیپ کیپ | 10*15 عمودی | بسته 100 عددی</v>
      </c>
      <c r="C498" s="225">
        <v>10017875278</v>
      </c>
      <c r="D498" s="107">
        <f>VLOOKUP(C498,PriceRelations!A:D,4,FALSE)</f>
        <v>550000</v>
      </c>
      <c r="E498" s="226">
        <f>VLOOKUP(A498,'محاسبات زیپ کیپ'!A:D,4,FALSE)</f>
        <v>0.3</v>
      </c>
      <c r="F498" s="34"/>
      <c r="G498" s="183">
        <v>1</v>
      </c>
      <c r="H498" s="111" t="s">
        <v>772</v>
      </c>
      <c r="I498" s="110">
        <f t="shared" si="29"/>
        <v>165000</v>
      </c>
      <c r="J498" s="112">
        <v>1</v>
      </c>
      <c r="K498" s="113"/>
      <c r="L498" s="113"/>
      <c r="M498" s="154">
        <v>0.35</v>
      </c>
      <c r="N498" s="148" t="str">
        <f>INDEX(Exported!$1:$1048576,MATCH($A498,Exported!E:E,0),MATCH(N$1,Exported!$1:$1,0))</f>
        <v>223000</v>
      </c>
      <c r="O498" s="114">
        <f t="shared" si="33"/>
        <v>223000</v>
      </c>
      <c r="P498" s="115">
        <f t="shared" si="30"/>
        <v>1</v>
      </c>
      <c r="Q498" s="116" t="e">
        <f>INDEX(Exported!$1:$1048576,MATCH($A498,Exported!$D:$D,0),MATCH(Q$1,Exported!$1:$1,0))</f>
        <v>#N/A</v>
      </c>
      <c r="R498" s="117" t="e">
        <f>INDEX(Exported!$1:$1048576,MATCH($A498,Exported!$D:$D,0),MATCH(R$1,Exported!$1:$1,0))</f>
        <v>#N/A</v>
      </c>
      <c r="S498" s="117" t="e">
        <f>INDEX(Exported!$1:$1048576,MATCH($A498,Exported!$D:$D,0),MATCH(S$1,Exported!$1:$1,0))</f>
        <v>#N/A</v>
      </c>
      <c r="T498" s="117" t="e">
        <f>INDEX(Exported!$1:$1048576,MATCH($A498,Exported!$D:$D,0),MATCH(T$1,Exported!$1:$1,0))</f>
        <v>#N/A</v>
      </c>
      <c r="U498" s="117" t="e">
        <f>INDEX(Exported!$1:$1048576,MATCH($A498,Exported!$D:$D,0),MATCH(U$1,Exported!$1:$1,0))</f>
        <v>#N/A</v>
      </c>
      <c r="V498" s="117" t="e">
        <f>INDEX(Exported!$1:$1048576,MATCH($A498,Exported!$D:$D,0),MATCH(V$1,Exported!$1:$1,0))</f>
        <v>#N/A</v>
      </c>
      <c r="W498" s="117" t="e">
        <f>INDEX(Exported!$1:$1048576,MATCH($A498,Exported!$D:$D,0),MATCH(W$1,Exported!$1:$1,0))</f>
        <v>#N/A</v>
      </c>
      <c r="X498" s="118"/>
      <c r="Y498" s="119" t="e">
        <f>INDEX(Exported!$1:$1048576,MATCH($A498,Exported!$D:$D,0),MATCH(Y$1,Exported!$1:$1,0))</f>
        <v>#N/A</v>
      </c>
      <c r="Z498" s="120"/>
      <c r="AA498" s="121" t="e">
        <f>VLOOKUP(A498,#REF!,3,FALSE)</f>
        <v>#REF!</v>
      </c>
      <c r="AB498" s="121" t="s">
        <v>3381</v>
      </c>
      <c r="AC498" s="117" t="e">
        <f>INDEX(Exported!$1:$1048576,MATCH($A498,Exported!$D:$D,0),MATCH(AC$1,Exported!$1:$1,0))</f>
        <v>#N/A</v>
      </c>
    </row>
    <row r="499" spans="1:29" s="111" customFormat="1" ht="14.25" hidden="1" customHeight="1" x14ac:dyDescent="0.25">
      <c r="A499" s="104">
        <v>10017875259</v>
      </c>
      <c r="B499" s="105" t="str">
        <f>INDEX(Exported!$1:$1048576,MATCH($A499,Exported!E:E,0),MATCH(B$1,Exported!$1:$1,0))</f>
        <v>کیسه نایلون زیپ کیپ | 10*20 عمودی | بسته 100 عددی</v>
      </c>
      <c r="C499" s="225">
        <v>10017875278</v>
      </c>
      <c r="D499" s="107">
        <f>VLOOKUP(C499,PriceRelations!A:D,4,FALSE)</f>
        <v>550000</v>
      </c>
      <c r="E499" s="226">
        <f>VLOOKUP(A499,'محاسبات زیپ کیپ'!A:D,4,FALSE)</f>
        <v>0.31818181818181818</v>
      </c>
      <c r="F499" s="34"/>
      <c r="G499" s="183">
        <v>1</v>
      </c>
      <c r="H499" s="111" t="s">
        <v>772</v>
      </c>
      <c r="I499" s="110">
        <f t="shared" si="29"/>
        <v>175000</v>
      </c>
      <c r="J499" s="112">
        <v>1</v>
      </c>
      <c r="K499" s="113"/>
      <c r="L499" s="113"/>
      <c r="M499" s="154">
        <v>0.35</v>
      </c>
      <c r="N499" s="148" t="str">
        <f>INDEX(Exported!$1:$1048576,MATCH($A499,Exported!E:E,0),MATCH(N$1,Exported!$1:$1,0))</f>
        <v>236500</v>
      </c>
      <c r="O499" s="114">
        <f t="shared" si="33"/>
        <v>236500</v>
      </c>
      <c r="P499" s="115">
        <f t="shared" si="30"/>
        <v>1</v>
      </c>
      <c r="Q499" s="116" t="e">
        <f>INDEX(Exported!$1:$1048576,MATCH($A499,Exported!$D:$D,0),MATCH(Q$1,Exported!$1:$1,0))</f>
        <v>#N/A</v>
      </c>
      <c r="R499" s="117" t="e">
        <f>INDEX(Exported!$1:$1048576,MATCH($A499,Exported!$D:$D,0),MATCH(R$1,Exported!$1:$1,0))</f>
        <v>#N/A</v>
      </c>
      <c r="S499" s="117" t="e">
        <f>INDEX(Exported!$1:$1048576,MATCH($A499,Exported!$D:$D,0),MATCH(S$1,Exported!$1:$1,0))</f>
        <v>#N/A</v>
      </c>
      <c r="T499" s="117" t="e">
        <f>INDEX(Exported!$1:$1048576,MATCH($A499,Exported!$D:$D,0),MATCH(T$1,Exported!$1:$1,0))</f>
        <v>#N/A</v>
      </c>
      <c r="U499" s="117" t="e">
        <f>INDEX(Exported!$1:$1048576,MATCH($A499,Exported!$D:$D,0),MATCH(U$1,Exported!$1:$1,0))</f>
        <v>#N/A</v>
      </c>
      <c r="V499" s="117" t="e">
        <f>INDEX(Exported!$1:$1048576,MATCH($A499,Exported!$D:$D,0),MATCH(V$1,Exported!$1:$1,0))</f>
        <v>#N/A</v>
      </c>
      <c r="W499" s="117" t="e">
        <f>INDEX(Exported!$1:$1048576,MATCH($A499,Exported!$D:$D,0),MATCH(W$1,Exported!$1:$1,0))</f>
        <v>#N/A</v>
      </c>
      <c r="X499" s="118"/>
      <c r="Y499" s="119" t="e">
        <f>INDEX(Exported!$1:$1048576,MATCH($A499,Exported!$D:$D,0),MATCH(Y$1,Exported!$1:$1,0))</f>
        <v>#N/A</v>
      </c>
      <c r="Z499" s="120"/>
      <c r="AA499" s="121" t="e">
        <f>VLOOKUP(A499,#REF!,3,FALSE)</f>
        <v>#REF!</v>
      </c>
      <c r="AB499" s="121" t="s">
        <v>3381</v>
      </c>
      <c r="AC499" s="117" t="e">
        <f>INDEX(Exported!$1:$1048576,MATCH($A499,Exported!$D:$D,0),MATCH(AC$1,Exported!$1:$1,0))</f>
        <v>#N/A</v>
      </c>
    </row>
    <row r="500" spans="1:29" s="111" customFormat="1" ht="14.25" hidden="1" customHeight="1" x14ac:dyDescent="0.25">
      <c r="A500" s="104">
        <v>10017875260</v>
      </c>
      <c r="B500" s="105" t="str">
        <f>INDEX(Exported!$1:$1048576,MATCH($A500,Exported!E:E,0),MATCH(B$1,Exported!$1:$1,0))</f>
        <v>کیسه نایلون زیپ کیپ | 12*14 عمودی | بسته 100 عددی</v>
      </c>
      <c r="C500" s="225">
        <v>10017875278</v>
      </c>
      <c r="D500" s="107">
        <f>VLOOKUP(C500,PriceRelations!A:D,4,FALSE)</f>
        <v>550000</v>
      </c>
      <c r="E500" s="226">
        <f>VLOOKUP(A500,'محاسبات زیپ کیپ'!A:D,4,FALSE)</f>
        <v>0.3</v>
      </c>
      <c r="F500" s="34"/>
      <c r="G500" s="183">
        <v>1</v>
      </c>
      <c r="H500" s="111" t="s">
        <v>772</v>
      </c>
      <c r="I500" s="110">
        <f t="shared" si="29"/>
        <v>165000</v>
      </c>
      <c r="J500" s="112">
        <v>1</v>
      </c>
      <c r="K500" s="113"/>
      <c r="L500" s="113"/>
      <c r="M500" s="154">
        <v>0.35</v>
      </c>
      <c r="N500" s="148" t="str">
        <f>INDEX(Exported!$1:$1048576,MATCH($A500,Exported!E:E,0),MATCH(N$1,Exported!$1:$1,0))</f>
        <v>223000</v>
      </c>
      <c r="O500" s="114">
        <f t="shared" si="33"/>
        <v>223000</v>
      </c>
      <c r="P500" s="115">
        <f t="shared" si="30"/>
        <v>1</v>
      </c>
      <c r="Q500" s="116" t="e">
        <f>INDEX(Exported!$1:$1048576,MATCH($A500,Exported!$D:$D,0),MATCH(Q$1,Exported!$1:$1,0))</f>
        <v>#N/A</v>
      </c>
      <c r="R500" s="117" t="e">
        <f>INDEX(Exported!$1:$1048576,MATCH($A500,Exported!$D:$D,0),MATCH(R$1,Exported!$1:$1,0))</f>
        <v>#N/A</v>
      </c>
      <c r="S500" s="117" t="e">
        <f>INDEX(Exported!$1:$1048576,MATCH($A500,Exported!$D:$D,0),MATCH(S$1,Exported!$1:$1,0))</f>
        <v>#N/A</v>
      </c>
      <c r="T500" s="117" t="e">
        <f>INDEX(Exported!$1:$1048576,MATCH($A500,Exported!$D:$D,0),MATCH(T$1,Exported!$1:$1,0))</f>
        <v>#N/A</v>
      </c>
      <c r="U500" s="117" t="e">
        <f>INDEX(Exported!$1:$1048576,MATCH($A500,Exported!$D:$D,0),MATCH(U$1,Exported!$1:$1,0))</f>
        <v>#N/A</v>
      </c>
      <c r="V500" s="117" t="e">
        <f>INDEX(Exported!$1:$1048576,MATCH($A500,Exported!$D:$D,0),MATCH(V$1,Exported!$1:$1,0))</f>
        <v>#N/A</v>
      </c>
      <c r="W500" s="117" t="e">
        <f>INDEX(Exported!$1:$1048576,MATCH($A500,Exported!$D:$D,0),MATCH(W$1,Exported!$1:$1,0))</f>
        <v>#N/A</v>
      </c>
      <c r="X500" s="118"/>
      <c r="Y500" s="119" t="e">
        <f>INDEX(Exported!$1:$1048576,MATCH($A500,Exported!$D:$D,0),MATCH(Y$1,Exported!$1:$1,0))</f>
        <v>#N/A</v>
      </c>
      <c r="Z500" s="120"/>
      <c r="AA500" s="121" t="e">
        <f>VLOOKUP(A500,#REF!,3,FALSE)</f>
        <v>#REF!</v>
      </c>
      <c r="AB500" s="121" t="s">
        <v>3381</v>
      </c>
      <c r="AC500" s="117" t="e">
        <f>INDEX(Exported!$1:$1048576,MATCH($A500,Exported!$D:$D,0),MATCH(AC$1,Exported!$1:$1,0))</f>
        <v>#N/A</v>
      </c>
    </row>
    <row r="501" spans="1:29" s="111" customFormat="1" ht="14.25" hidden="1" customHeight="1" x14ac:dyDescent="0.25">
      <c r="A501" s="104">
        <v>10017875261</v>
      </c>
      <c r="B501" s="105" t="str">
        <f>INDEX(Exported!$1:$1048576,MATCH($A501,Exported!E:E,0),MATCH(B$1,Exported!$1:$1,0))</f>
        <v>کیسه نایلون زیپ کیپ | 12*20 عمودی | بسته 100 عددی</v>
      </c>
      <c r="C501" s="225">
        <v>10017875278</v>
      </c>
      <c r="D501" s="107">
        <f>VLOOKUP(C501,PriceRelations!A:D,4,FALSE)</f>
        <v>550000</v>
      </c>
      <c r="E501" s="226">
        <f>VLOOKUP(A501,'محاسبات زیپ کیپ'!A:D,4,FALSE)</f>
        <v>0.35454545454545455</v>
      </c>
      <c r="F501" s="34"/>
      <c r="G501" s="183">
        <v>1</v>
      </c>
      <c r="H501" s="111" t="s">
        <v>772</v>
      </c>
      <c r="I501" s="110">
        <f t="shared" si="29"/>
        <v>195000</v>
      </c>
      <c r="J501" s="112">
        <v>1</v>
      </c>
      <c r="K501" s="113"/>
      <c r="L501" s="113"/>
      <c r="M501" s="154">
        <v>0.35</v>
      </c>
      <c r="N501" s="148" t="str">
        <f>INDEX(Exported!$1:$1048576,MATCH($A501,Exported!E:E,0),MATCH(N$1,Exported!$1:$1,0))</f>
        <v>263500</v>
      </c>
      <c r="O501" s="114">
        <f t="shared" si="33"/>
        <v>263500</v>
      </c>
      <c r="P501" s="115">
        <f t="shared" si="30"/>
        <v>1</v>
      </c>
      <c r="Q501" s="116" t="e">
        <f>INDEX(Exported!$1:$1048576,MATCH($A501,Exported!$D:$D,0),MATCH(Q$1,Exported!$1:$1,0))</f>
        <v>#N/A</v>
      </c>
      <c r="R501" s="117" t="e">
        <f>INDEX(Exported!$1:$1048576,MATCH($A501,Exported!$D:$D,0),MATCH(R$1,Exported!$1:$1,0))</f>
        <v>#N/A</v>
      </c>
      <c r="S501" s="117" t="e">
        <f>INDEX(Exported!$1:$1048576,MATCH($A501,Exported!$D:$D,0),MATCH(S$1,Exported!$1:$1,0))</f>
        <v>#N/A</v>
      </c>
      <c r="T501" s="117" t="e">
        <f>INDEX(Exported!$1:$1048576,MATCH($A501,Exported!$D:$D,0),MATCH(T$1,Exported!$1:$1,0))</f>
        <v>#N/A</v>
      </c>
      <c r="U501" s="117" t="e">
        <f>INDEX(Exported!$1:$1048576,MATCH($A501,Exported!$D:$D,0),MATCH(U$1,Exported!$1:$1,0))</f>
        <v>#N/A</v>
      </c>
      <c r="V501" s="117" t="e">
        <f>INDEX(Exported!$1:$1048576,MATCH($A501,Exported!$D:$D,0),MATCH(V$1,Exported!$1:$1,0))</f>
        <v>#N/A</v>
      </c>
      <c r="W501" s="117" t="e">
        <f>INDEX(Exported!$1:$1048576,MATCH($A501,Exported!$D:$D,0),MATCH(W$1,Exported!$1:$1,0))</f>
        <v>#N/A</v>
      </c>
      <c r="X501" s="118"/>
      <c r="Y501" s="119" t="e">
        <f>INDEX(Exported!$1:$1048576,MATCH($A501,Exported!$D:$D,0),MATCH(Y$1,Exported!$1:$1,0))</f>
        <v>#N/A</v>
      </c>
      <c r="Z501" s="120"/>
      <c r="AA501" s="121" t="e">
        <f>VLOOKUP(A501,#REF!,3,FALSE)</f>
        <v>#REF!</v>
      </c>
      <c r="AB501" s="121" t="s">
        <v>3381</v>
      </c>
      <c r="AC501" s="117" t="e">
        <f>INDEX(Exported!$1:$1048576,MATCH($A501,Exported!$D:$D,0),MATCH(AC$1,Exported!$1:$1,0))</f>
        <v>#N/A</v>
      </c>
    </row>
    <row r="502" spans="1:29" s="111" customFormat="1" ht="14.25" hidden="1" customHeight="1" x14ac:dyDescent="0.25">
      <c r="A502" s="104">
        <v>10017875262</v>
      </c>
      <c r="B502" s="105" t="str">
        <f>INDEX(Exported!$1:$1048576,MATCH($A502,Exported!E:E,0),MATCH(B$1,Exported!$1:$1,0))</f>
        <v>کیسه نایلون زیپ کیپ | 12*25 عمودی | بسته 100 عددی</v>
      </c>
      <c r="C502" s="225">
        <v>10017875278</v>
      </c>
      <c r="D502" s="107">
        <f>VLOOKUP(C502,PriceRelations!A:D,4,FALSE)</f>
        <v>550000</v>
      </c>
      <c r="E502" s="226">
        <f>VLOOKUP(A502,'محاسبات زیپ کیپ'!A:D,4,FALSE)</f>
        <v>0.4</v>
      </c>
      <c r="F502" s="34"/>
      <c r="G502" s="183">
        <v>1</v>
      </c>
      <c r="H502" s="111" t="s">
        <v>772</v>
      </c>
      <c r="I502" s="110">
        <f t="shared" si="29"/>
        <v>220000</v>
      </c>
      <c r="J502" s="112">
        <v>1</v>
      </c>
      <c r="K502" s="113"/>
      <c r="L502" s="113"/>
      <c r="M502" s="154">
        <v>0.35</v>
      </c>
      <c r="N502" s="148" t="str">
        <f>INDEX(Exported!$1:$1048576,MATCH($A502,Exported!E:E,0),MATCH(N$1,Exported!$1:$1,0))</f>
        <v>297000</v>
      </c>
      <c r="O502" s="114">
        <f t="shared" si="33"/>
        <v>297000</v>
      </c>
      <c r="P502" s="115">
        <f t="shared" si="30"/>
        <v>1</v>
      </c>
      <c r="Q502" s="116" t="e">
        <f>INDEX(Exported!$1:$1048576,MATCH($A502,Exported!$D:$D,0),MATCH(Q$1,Exported!$1:$1,0))</f>
        <v>#N/A</v>
      </c>
      <c r="R502" s="117" t="e">
        <f>INDEX(Exported!$1:$1048576,MATCH($A502,Exported!$D:$D,0),MATCH(R$1,Exported!$1:$1,0))</f>
        <v>#N/A</v>
      </c>
      <c r="S502" s="117" t="e">
        <f>INDEX(Exported!$1:$1048576,MATCH($A502,Exported!$D:$D,0),MATCH(S$1,Exported!$1:$1,0))</f>
        <v>#N/A</v>
      </c>
      <c r="T502" s="117" t="e">
        <f>INDEX(Exported!$1:$1048576,MATCH($A502,Exported!$D:$D,0),MATCH(T$1,Exported!$1:$1,0))</f>
        <v>#N/A</v>
      </c>
      <c r="U502" s="117" t="e">
        <f>INDEX(Exported!$1:$1048576,MATCH($A502,Exported!$D:$D,0),MATCH(U$1,Exported!$1:$1,0))</f>
        <v>#N/A</v>
      </c>
      <c r="V502" s="117" t="e">
        <f>INDEX(Exported!$1:$1048576,MATCH($A502,Exported!$D:$D,0),MATCH(V$1,Exported!$1:$1,0))</f>
        <v>#N/A</v>
      </c>
      <c r="W502" s="117" t="e">
        <f>INDEX(Exported!$1:$1048576,MATCH($A502,Exported!$D:$D,0),MATCH(W$1,Exported!$1:$1,0))</f>
        <v>#N/A</v>
      </c>
      <c r="X502" s="118"/>
      <c r="Y502" s="119" t="e">
        <f>INDEX(Exported!$1:$1048576,MATCH($A502,Exported!$D:$D,0),MATCH(Y$1,Exported!$1:$1,0))</f>
        <v>#N/A</v>
      </c>
      <c r="Z502" s="120"/>
      <c r="AA502" s="121" t="e">
        <f>VLOOKUP(A502,#REF!,3,FALSE)</f>
        <v>#REF!</v>
      </c>
      <c r="AB502" s="121" t="s">
        <v>3381</v>
      </c>
      <c r="AC502" s="117" t="e">
        <f>INDEX(Exported!$1:$1048576,MATCH($A502,Exported!$D:$D,0),MATCH(AC$1,Exported!$1:$1,0))</f>
        <v>#N/A</v>
      </c>
    </row>
    <row r="503" spans="1:29" s="111" customFormat="1" ht="14.25" hidden="1" customHeight="1" x14ac:dyDescent="0.25">
      <c r="A503" s="104">
        <v>10017875263</v>
      </c>
      <c r="B503" s="105" t="str">
        <f>INDEX(Exported!$1:$1048576,MATCH($A503,Exported!E:E,0),MATCH(B$1,Exported!$1:$1,0))</f>
        <v>کیسه نایلون زیپ کیپ | 13*16 عمودی | بسته 100 عددی</v>
      </c>
      <c r="C503" s="225">
        <v>10017875278</v>
      </c>
      <c r="D503" s="107">
        <f>VLOOKUP(C503,PriceRelations!A:D,4,FALSE)</f>
        <v>550000</v>
      </c>
      <c r="E503" s="226">
        <f>VLOOKUP(A503,'محاسبات زیپ کیپ'!A:D,4,FALSE)</f>
        <v>0.32363636363636361</v>
      </c>
      <c r="F503" s="34"/>
      <c r="G503" s="183">
        <v>1</v>
      </c>
      <c r="H503" s="111" t="s">
        <v>772</v>
      </c>
      <c r="I503" s="110">
        <f t="shared" si="29"/>
        <v>178000</v>
      </c>
      <c r="J503" s="112">
        <v>1</v>
      </c>
      <c r="K503" s="113"/>
      <c r="L503" s="113"/>
      <c r="M503" s="154">
        <v>0.35</v>
      </c>
      <c r="N503" s="148" t="str">
        <f>INDEX(Exported!$1:$1048576,MATCH($A503,Exported!E:E,0),MATCH(N$1,Exported!$1:$1,0))</f>
        <v>240500</v>
      </c>
      <c r="O503" s="114">
        <f t="shared" si="33"/>
        <v>240500</v>
      </c>
      <c r="P503" s="115">
        <f t="shared" si="30"/>
        <v>1</v>
      </c>
      <c r="Q503" s="116" t="e">
        <f>INDEX(Exported!$1:$1048576,MATCH($A503,Exported!$D:$D,0),MATCH(Q$1,Exported!$1:$1,0))</f>
        <v>#N/A</v>
      </c>
      <c r="R503" s="117" t="e">
        <f>INDEX(Exported!$1:$1048576,MATCH($A503,Exported!$D:$D,0),MATCH(R$1,Exported!$1:$1,0))</f>
        <v>#N/A</v>
      </c>
      <c r="S503" s="117" t="e">
        <f>INDEX(Exported!$1:$1048576,MATCH($A503,Exported!$D:$D,0),MATCH(S$1,Exported!$1:$1,0))</f>
        <v>#N/A</v>
      </c>
      <c r="T503" s="117" t="e">
        <f>INDEX(Exported!$1:$1048576,MATCH($A503,Exported!$D:$D,0),MATCH(T$1,Exported!$1:$1,0))</f>
        <v>#N/A</v>
      </c>
      <c r="U503" s="117" t="e">
        <f>INDEX(Exported!$1:$1048576,MATCH($A503,Exported!$D:$D,0),MATCH(U$1,Exported!$1:$1,0))</f>
        <v>#N/A</v>
      </c>
      <c r="V503" s="117" t="e">
        <f>INDEX(Exported!$1:$1048576,MATCH($A503,Exported!$D:$D,0),MATCH(V$1,Exported!$1:$1,0))</f>
        <v>#N/A</v>
      </c>
      <c r="W503" s="117" t="e">
        <f>INDEX(Exported!$1:$1048576,MATCH($A503,Exported!$D:$D,0),MATCH(W$1,Exported!$1:$1,0))</f>
        <v>#N/A</v>
      </c>
      <c r="X503" s="118"/>
      <c r="Y503" s="119" t="e">
        <f>INDEX(Exported!$1:$1048576,MATCH($A503,Exported!$D:$D,0),MATCH(Y$1,Exported!$1:$1,0))</f>
        <v>#N/A</v>
      </c>
      <c r="Z503" s="120"/>
      <c r="AA503" s="121" t="e">
        <f>VLOOKUP(A503,#REF!,3,FALSE)</f>
        <v>#REF!</v>
      </c>
      <c r="AB503" s="121" t="s">
        <v>3381</v>
      </c>
      <c r="AC503" s="117" t="e">
        <f>INDEX(Exported!$1:$1048576,MATCH($A503,Exported!$D:$D,0),MATCH(AC$1,Exported!$1:$1,0))</f>
        <v>#N/A</v>
      </c>
    </row>
    <row r="504" spans="1:29" s="111" customFormat="1" ht="14.25" hidden="1" customHeight="1" x14ac:dyDescent="0.25">
      <c r="A504" s="104">
        <v>10017875266</v>
      </c>
      <c r="B504" s="105" t="str">
        <f>INDEX(Exported!$1:$1048576,MATCH($A504,Exported!E:E,0),MATCH(B$1,Exported!$1:$1,0))</f>
        <v>کیسه نایلون زیپ کیپ | 14*18 عمودی | بسته 100 عددی</v>
      </c>
      <c r="C504" s="225">
        <v>10017875278</v>
      </c>
      <c r="D504" s="107">
        <f>VLOOKUP(C504,PriceRelations!A:D,4,FALSE)</f>
        <v>550000</v>
      </c>
      <c r="E504" s="226">
        <f>VLOOKUP(A504,'محاسبات زیپ کیپ'!A:D,4,FALSE)</f>
        <v>0.36363636363636365</v>
      </c>
      <c r="F504" s="34"/>
      <c r="G504" s="183">
        <v>1</v>
      </c>
      <c r="H504" s="111" t="s">
        <v>772</v>
      </c>
      <c r="I504" s="110">
        <f t="shared" si="29"/>
        <v>200000</v>
      </c>
      <c r="J504" s="112">
        <v>1</v>
      </c>
      <c r="K504" s="113"/>
      <c r="L504" s="113"/>
      <c r="M504" s="154">
        <v>0.35</v>
      </c>
      <c r="N504" s="148" t="str">
        <f>INDEX(Exported!$1:$1048576,MATCH($A504,Exported!E:E,0),MATCH(N$1,Exported!$1:$1,0))</f>
        <v>270000</v>
      </c>
      <c r="O504" s="114">
        <f t="shared" si="33"/>
        <v>270000</v>
      </c>
      <c r="P504" s="115">
        <f t="shared" si="30"/>
        <v>1</v>
      </c>
      <c r="Q504" s="116" t="e">
        <f>INDEX(Exported!$1:$1048576,MATCH($A504,Exported!$D:$D,0),MATCH(Q$1,Exported!$1:$1,0))</f>
        <v>#N/A</v>
      </c>
      <c r="R504" s="117" t="e">
        <f>INDEX(Exported!$1:$1048576,MATCH($A504,Exported!$D:$D,0),MATCH(R$1,Exported!$1:$1,0))</f>
        <v>#N/A</v>
      </c>
      <c r="S504" s="117" t="e">
        <f>INDEX(Exported!$1:$1048576,MATCH($A504,Exported!$D:$D,0),MATCH(S$1,Exported!$1:$1,0))</f>
        <v>#N/A</v>
      </c>
      <c r="T504" s="117" t="e">
        <f>INDEX(Exported!$1:$1048576,MATCH($A504,Exported!$D:$D,0),MATCH(T$1,Exported!$1:$1,0))</f>
        <v>#N/A</v>
      </c>
      <c r="U504" s="117" t="e">
        <f>INDEX(Exported!$1:$1048576,MATCH($A504,Exported!$D:$D,0),MATCH(U$1,Exported!$1:$1,0))</f>
        <v>#N/A</v>
      </c>
      <c r="V504" s="117" t="e">
        <f>INDEX(Exported!$1:$1048576,MATCH($A504,Exported!$D:$D,0),MATCH(V$1,Exported!$1:$1,0))</f>
        <v>#N/A</v>
      </c>
      <c r="W504" s="117" t="e">
        <f>INDEX(Exported!$1:$1048576,MATCH($A504,Exported!$D:$D,0),MATCH(W$1,Exported!$1:$1,0))</f>
        <v>#N/A</v>
      </c>
      <c r="X504" s="118"/>
      <c r="Y504" s="119" t="e">
        <f>INDEX(Exported!$1:$1048576,MATCH($A504,Exported!$D:$D,0),MATCH(Y$1,Exported!$1:$1,0))</f>
        <v>#N/A</v>
      </c>
      <c r="Z504" s="120"/>
      <c r="AA504" s="121" t="e">
        <f>VLOOKUP(A504,#REF!,3,FALSE)</f>
        <v>#REF!</v>
      </c>
      <c r="AB504" s="121" t="s">
        <v>3381</v>
      </c>
      <c r="AC504" s="117" t="e">
        <f>INDEX(Exported!$1:$1048576,MATCH($A504,Exported!$D:$D,0),MATCH(AC$1,Exported!$1:$1,0))</f>
        <v>#N/A</v>
      </c>
    </row>
    <row r="505" spans="1:29" s="111" customFormat="1" ht="14.25" hidden="1" customHeight="1" x14ac:dyDescent="0.25">
      <c r="A505" s="104">
        <v>10017875265</v>
      </c>
      <c r="B505" s="105" t="str">
        <f>INDEX(Exported!$1:$1048576,MATCH($A505,Exported!E:E,0),MATCH(B$1,Exported!$1:$1,0))</f>
        <v>کیسه نایلون زیپ کیپ | 15*15 | بسته 100 عددی</v>
      </c>
      <c r="C505" s="225">
        <v>10017875278</v>
      </c>
      <c r="D505" s="107">
        <f>VLOOKUP(C505,PriceRelations!A:D,4,FALSE)</f>
        <v>550000</v>
      </c>
      <c r="E505" s="226">
        <f>VLOOKUP(A505,'محاسبات زیپ کیپ'!A:D,4,FALSE)</f>
        <v>0.36363636363636365</v>
      </c>
      <c r="F505" s="34"/>
      <c r="G505" s="183">
        <v>1</v>
      </c>
      <c r="H505" s="111" t="s">
        <v>772</v>
      </c>
      <c r="I505" s="110">
        <f t="shared" si="29"/>
        <v>200000</v>
      </c>
      <c r="J505" s="112">
        <v>1</v>
      </c>
      <c r="K505" s="113"/>
      <c r="L505" s="113"/>
      <c r="M505" s="154">
        <v>0.35</v>
      </c>
      <c r="N505" s="148" t="str">
        <f>INDEX(Exported!$1:$1048576,MATCH($A505,Exported!E:E,0),MATCH(N$1,Exported!$1:$1,0))</f>
        <v>270000</v>
      </c>
      <c r="O505" s="114">
        <f t="shared" si="33"/>
        <v>270000</v>
      </c>
      <c r="P505" s="115">
        <f t="shared" si="30"/>
        <v>1</v>
      </c>
      <c r="Q505" s="116" t="e">
        <f>INDEX(Exported!$1:$1048576,MATCH($A505,Exported!$D:$D,0),MATCH(Q$1,Exported!$1:$1,0))</f>
        <v>#N/A</v>
      </c>
      <c r="R505" s="117" t="e">
        <f>INDEX(Exported!$1:$1048576,MATCH($A505,Exported!$D:$D,0),MATCH(R$1,Exported!$1:$1,0))</f>
        <v>#N/A</v>
      </c>
      <c r="S505" s="117" t="e">
        <f>INDEX(Exported!$1:$1048576,MATCH($A505,Exported!$D:$D,0),MATCH(S$1,Exported!$1:$1,0))</f>
        <v>#N/A</v>
      </c>
      <c r="T505" s="117" t="e">
        <f>INDEX(Exported!$1:$1048576,MATCH($A505,Exported!$D:$D,0),MATCH(T$1,Exported!$1:$1,0))</f>
        <v>#N/A</v>
      </c>
      <c r="U505" s="117" t="e">
        <f>INDEX(Exported!$1:$1048576,MATCH($A505,Exported!$D:$D,0),MATCH(U$1,Exported!$1:$1,0))</f>
        <v>#N/A</v>
      </c>
      <c r="V505" s="117" t="e">
        <f>INDEX(Exported!$1:$1048576,MATCH($A505,Exported!$D:$D,0),MATCH(V$1,Exported!$1:$1,0))</f>
        <v>#N/A</v>
      </c>
      <c r="W505" s="117" t="e">
        <f>INDEX(Exported!$1:$1048576,MATCH($A505,Exported!$D:$D,0),MATCH(W$1,Exported!$1:$1,0))</f>
        <v>#N/A</v>
      </c>
      <c r="X505" s="118"/>
      <c r="Y505" s="119" t="e">
        <f>INDEX(Exported!$1:$1048576,MATCH($A505,Exported!$D:$D,0),MATCH(Y$1,Exported!$1:$1,0))</f>
        <v>#N/A</v>
      </c>
      <c r="Z505" s="120"/>
      <c r="AA505" s="121" t="e">
        <f>VLOOKUP(A505,#REF!,3,FALSE)</f>
        <v>#REF!</v>
      </c>
      <c r="AB505" s="121" t="s">
        <v>3381</v>
      </c>
      <c r="AC505" s="117" t="e">
        <f>INDEX(Exported!$1:$1048576,MATCH($A505,Exported!$D:$D,0),MATCH(AC$1,Exported!$1:$1,0))</f>
        <v>#N/A</v>
      </c>
    </row>
    <row r="506" spans="1:29" s="111" customFormat="1" ht="14.25" hidden="1" customHeight="1" x14ac:dyDescent="0.25">
      <c r="A506" s="104">
        <v>10017875268</v>
      </c>
      <c r="B506" s="105" t="str">
        <f>INDEX(Exported!$1:$1048576,MATCH($A506,Exported!E:E,0),MATCH(B$1,Exported!$1:$1,0))</f>
        <v>کیسه نایلون زیپ کیپ | 15*20 عمودی | بسته 100 عددی</v>
      </c>
      <c r="C506" s="225">
        <v>10017875278</v>
      </c>
      <c r="D506" s="107">
        <f>VLOOKUP(C506,PriceRelations!A:D,4,FALSE)</f>
        <v>550000</v>
      </c>
      <c r="E506" s="226">
        <f>VLOOKUP(A506,'محاسبات زیپ کیپ'!A:D,4,FALSE)</f>
        <v>0.4</v>
      </c>
      <c r="F506" s="34"/>
      <c r="G506" s="183">
        <v>1</v>
      </c>
      <c r="H506" s="111" t="s">
        <v>772</v>
      </c>
      <c r="I506" s="110">
        <f t="shared" si="29"/>
        <v>220000</v>
      </c>
      <c r="J506" s="112">
        <v>1</v>
      </c>
      <c r="K506" s="113"/>
      <c r="L506" s="113"/>
      <c r="M506" s="154">
        <v>0.35</v>
      </c>
      <c r="N506" s="148" t="str">
        <f>INDEX(Exported!$1:$1048576,MATCH($A506,Exported!E:E,0),MATCH(N$1,Exported!$1:$1,0))</f>
        <v>297000</v>
      </c>
      <c r="O506" s="114">
        <f t="shared" si="33"/>
        <v>297000</v>
      </c>
      <c r="P506" s="115">
        <f t="shared" si="30"/>
        <v>1</v>
      </c>
      <c r="Q506" s="116" t="e">
        <f>INDEX(Exported!$1:$1048576,MATCH($A506,Exported!$D:$D,0),MATCH(Q$1,Exported!$1:$1,0))</f>
        <v>#N/A</v>
      </c>
      <c r="R506" s="117" t="e">
        <f>INDEX(Exported!$1:$1048576,MATCH($A506,Exported!$D:$D,0),MATCH(R$1,Exported!$1:$1,0))</f>
        <v>#N/A</v>
      </c>
      <c r="S506" s="117" t="e">
        <f>INDEX(Exported!$1:$1048576,MATCH($A506,Exported!$D:$D,0),MATCH(S$1,Exported!$1:$1,0))</f>
        <v>#N/A</v>
      </c>
      <c r="T506" s="117" t="e">
        <f>INDEX(Exported!$1:$1048576,MATCH($A506,Exported!$D:$D,0),MATCH(T$1,Exported!$1:$1,0))</f>
        <v>#N/A</v>
      </c>
      <c r="U506" s="117" t="e">
        <f>INDEX(Exported!$1:$1048576,MATCH($A506,Exported!$D:$D,0),MATCH(U$1,Exported!$1:$1,0))</f>
        <v>#N/A</v>
      </c>
      <c r="V506" s="117" t="e">
        <f>INDEX(Exported!$1:$1048576,MATCH($A506,Exported!$D:$D,0),MATCH(V$1,Exported!$1:$1,0))</f>
        <v>#N/A</v>
      </c>
      <c r="W506" s="117" t="e">
        <f>INDEX(Exported!$1:$1048576,MATCH($A506,Exported!$D:$D,0),MATCH(W$1,Exported!$1:$1,0))</f>
        <v>#N/A</v>
      </c>
      <c r="X506" s="118"/>
      <c r="Y506" s="119" t="e">
        <f>INDEX(Exported!$1:$1048576,MATCH($A506,Exported!$D:$D,0),MATCH(Y$1,Exported!$1:$1,0))</f>
        <v>#N/A</v>
      </c>
      <c r="Z506" s="120"/>
      <c r="AA506" s="121" t="e">
        <f>VLOOKUP(A506,#REF!,3,FALSE)</f>
        <v>#REF!</v>
      </c>
      <c r="AB506" s="121" t="s">
        <v>3381</v>
      </c>
      <c r="AC506" s="117" t="e">
        <f>INDEX(Exported!$1:$1048576,MATCH($A506,Exported!$D:$D,0),MATCH(AC$1,Exported!$1:$1,0))</f>
        <v>#N/A</v>
      </c>
    </row>
    <row r="507" spans="1:29" s="111" customFormat="1" ht="14.25" hidden="1" customHeight="1" x14ac:dyDescent="0.25">
      <c r="A507" s="104">
        <v>10017875269</v>
      </c>
      <c r="B507" s="105" t="str">
        <f>INDEX(Exported!$1:$1048576,MATCH($A507,Exported!E:E,0),MATCH(B$1,Exported!$1:$1,0))</f>
        <v>کیسه نایلون زیپ کیپ | 15*30 عمودی | بسته 100 عددی</v>
      </c>
      <c r="C507" s="225">
        <v>10017875278</v>
      </c>
      <c r="D507" s="107">
        <f>VLOOKUP(C507,PriceRelations!A:D,4,FALSE)</f>
        <v>550000</v>
      </c>
      <c r="E507" s="226">
        <f>VLOOKUP(A507,'محاسبات زیپ کیپ'!A:D,4,FALSE)</f>
        <v>0.43636363636363634</v>
      </c>
      <c r="F507" s="34"/>
      <c r="G507" s="183">
        <v>1</v>
      </c>
      <c r="H507" s="111" t="s">
        <v>772</v>
      </c>
      <c r="I507" s="110">
        <f t="shared" si="29"/>
        <v>240000</v>
      </c>
      <c r="J507" s="112">
        <v>1</v>
      </c>
      <c r="K507" s="113"/>
      <c r="L507" s="113"/>
      <c r="M507" s="154">
        <v>0.35</v>
      </c>
      <c r="N507" s="148" t="str">
        <f>INDEX(Exported!$1:$1048576,MATCH($A507,Exported!E:E,0),MATCH(N$1,Exported!$1:$1,0))</f>
        <v>324000</v>
      </c>
      <c r="O507" s="114">
        <f t="shared" si="33"/>
        <v>324000</v>
      </c>
      <c r="P507" s="115">
        <f t="shared" si="30"/>
        <v>1</v>
      </c>
      <c r="Q507" s="116" t="e">
        <f>INDEX(Exported!$1:$1048576,MATCH($A507,Exported!$D:$D,0),MATCH(Q$1,Exported!$1:$1,0))</f>
        <v>#N/A</v>
      </c>
      <c r="R507" s="117" t="e">
        <f>INDEX(Exported!$1:$1048576,MATCH($A507,Exported!$D:$D,0),MATCH(R$1,Exported!$1:$1,0))</f>
        <v>#N/A</v>
      </c>
      <c r="S507" s="117" t="e">
        <f>INDEX(Exported!$1:$1048576,MATCH($A507,Exported!$D:$D,0),MATCH(S$1,Exported!$1:$1,0))</f>
        <v>#N/A</v>
      </c>
      <c r="T507" s="117" t="e">
        <f>INDEX(Exported!$1:$1048576,MATCH($A507,Exported!$D:$D,0),MATCH(T$1,Exported!$1:$1,0))</f>
        <v>#N/A</v>
      </c>
      <c r="U507" s="117" t="e">
        <f>INDEX(Exported!$1:$1048576,MATCH($A507,Exported!$D:$D,0),MATCH(U$1,Exported!$1:$1,0))</f>
        <v>#N/A</v>
      </c>
      <c r="V507" s="117" t="e">
        <f>INDEX(Exported!$1:$1048576,MATCH($A507,Exported!$D:$D,0),MATCH(V$1,Exported!$1:$1,0))</f>
        <v>#N/A</v>
      </c>
      <c r="W507" s="117" t="e">
        <f>INDEX(Exported!$1:$1048576,MATCH($A507,Exported!$D:$D,0),MATCH(W$1,Exported!$1:$1,0))</f>
        <v>#N/A</v>
      </c>
      <c r="X507" s="118"/>
      <c r="Y507" s="119" t="e">
        <f>INDEX(Exported!$1:$1048576,MATCH($A507,Exported!$D:$D,0),MATCH(Y$1,Exported!$1:$1,0))</f>
        <v>#N/A</v>
      </c>
      <c r="Z507" s="120"/>
      <c r="AA507" s="121" t="e">
        <f>VLOOKUP(A507,#REF!,3,FALSE)</f>
        <v>#REF!</v>
      </c>
      <c r="AB507" s="121" t="s">
        <v>3381</v>
      </c>
      <c r="AC507" s="117" t="e">
        <f>INDEX(Exported!$1:$1048576,MATCH($A507,Exported!$D:$D,0),MATCH(AC$1,Exported!$1:$1,0))</f>
        <v>#N/A</v>
      </c>
    </row>
    <row r="508" spans="1:29" s="111" customFormat="1" ht="14.25" hidden="1" customHeight="1" x14ac:dyDescent="0.25">
      <c r="A508" s="104">
        <v>10017875270</v>
      </c>
      <c r="B508" s="105" t="str">
        <f>INDEX(Exported!$1:$1048576,MATCH($A508,Exported!E:E,0),MATCH(B$1,Exported!$1:$1,0))</f>
        <v>کیسه نایلون زیپ کیپ | 16*25 عمودی | بسته 100 عددی</v>
      </c>
      <c r="C508" s="225">
        <v>10017875278</v>
      </c>
      <c r="D508" s="107">
        <f>VLOOKUP(C508,PriceRelations!A:D,4,FALSE)</f>
        <v>550000</v>
      </c>
      <c r="E508" s="226">
        <f>VLOOKUP(A508,'محاسبات زیپ کیپ'!A:D,4,FALSE)</f>
        <v>0.43636363636363634</v>
      </c>
      <c r="F508" s="34"/>
      <c r="G508" s="183">
        <v>1</v>
      </c>
      <c r="H508" s="111" t="s">
        <v>772</v>
      </c>
      <c r="I508" s="110">
        <f t="shared" si="29"/>
        <v>240000</v>
      </c>
      <c r="J508" s="112">
        <v>1</v>
      </c>
      <c r="K508" s="113"/>
      <c r="L508" s="113"/>
      <c r="M508" s="154">
        <v>0.35</v>
      </c>
      <c r="N508" s="148" t="str">
        <f>INDEX(Exported!$1:$1048576,MATCH($A508,Exported!E:E,0),MATCH(N$1,Exported!$1:$1,0))</f>
        <v>324000</v>
      </c>
      <c r="O508" s="114">
        <f t="shared" si="33"/>
        <v>324000</v>
      </c>
      <c r="P508" s="115">
        <f t="shared" si="30"/>
        <v>1</v>
      </c>
      <c r="Q508" s="116" t="e">
        <f>INDEX(Exported!$1:$1048576,MATCH($A508,Exported!$D:$D,0),MATCH(Q$1,Exported!$1:$1,0))</f>
        <v>#N/A</v>
      </c>
      <c r="R508" s="117" t="e">
        <f>INDEX(Exported!$1:$1048576,MATCH($A508,Exported!$D:$D,0),MATCH(R$1,Exported!$1:$1,0))</f>
        <v>#N/A</v>
      </c>
      <c r="S508" s="117" t="e">
        <f>INDEX(Exported!$1:$1048576,MATCH($A508,Exported!$D:$D,0),MATCH(S$1,Exported!$1:$1,0))</f>
        <v>#N/A</v>
      </c>
      <c r="T508" s="117" t="e">
        <f>INDEX(Exported!$1:$1048576,MATCH($A508,Exported!$D:$D,0),MATCH(T$1,Exported!$1:$1,0))</f>
        <v>#N/A</v>
      </c>
      <c r="U508" s="117" t="e">
        <f>INDEX(Exported!$1:$1048576,MATCH($A508,Exported!$D:$D,0),MATCH(U$1,Exported!$1:$1,0))</f>
        <v>#N/A</v>
      </c>
      <c r="V508" s="117" t="e">
        <f>INDEX(Exported!$1:$1048576,MATCH($A508,Exported!$D:$D,0),MATCH(V$1,Exported!$1:$1,0))</f>
        <v>#N/A</v>
      </c>
      <c r="W508" s="117" t="e">
        <f>INDEX(Exported!$1:$1048576,MATCH($A508,Exported!$D:$D,0),MATCH(W$1,Exported!$1:$1,0))</f>
        <v>#N/A</v>
      </c>
      <c r="X508" s="118"/>
      <c r="Y508" s="119" t="e">
        <f>INDEX(Exported!$1:$1048576,MATCH($A508,Exported!$D:$D,0),MATCH(Y$1,Exported!$1:$1,0))</f>
        <v>#N/A</v>
      </c>
      <c r="Z508" s="120"/>
      <c r="AA508" s="121" t="e">
        <f>VLOOKUP(A508,#REF!,3,FALSE)</f>
        <v>#REF!</v>
      </c>
      <c r="AB508" s="121" t="s">
        <v>3381</v>
      </c>
      <c r="AC508" s="117" t="e">
        <f>INDEX(Exported!$1:$1048576,MATCH($A508,Exported!$D:$D,0),MATCH(AC$1,Exported!$1:$1,0))</f>
        <v>#N/A</v>
      </c>
    </row>
    <row r="509" spans="1:29" s="111" customFormat="1" ht="14.25" hidden="1" customHeight="1" x14ac:dyDescent="0.25">
      <c r="A509" s="104">
        <v>10017875267</v>
      </c>
      <c r="B509" s="105" t="str">
        <f>INDEX(Exported!$1:$1048576,MATCH($A509,Exported!E:E,0),MATCH(B$1,Exported!$1:$1,0))</f>
        <v>کیسه نایلون زیپ کیپ | 18*14 افقی | بسته 100 عددی</v>
      </c>
      <c r="C509" s="225">
        <v>10017875278</v>
      </c>
      <c r="D509" s="107">
        <f>VLOOKUP(C509,PriceRelations!A:D,4,FALSE)</f>
        <v>550000</v>
      </c>
      <c r="E509" s="226">
        <f>VLOOKUP(A509,'محاسبات زیپ کیپ'!A:D,4,FALSE)</f>
        <v>0.36363636363636365</v>
      </c>
      <c r="F509" s="34"/>
      <c r="G509" s="183">
        <v>1</v>
      </c>
      <c r="H509" s="111" t="s">
        <v>772</v>
      </c>
      <c r="I509" s="110">
        <f t="shared" si="29"/>
        <v>200000</v>
      </c>
      <c r="J509" s="112">
        <v>1</v>
      </c>
      <c r="K509" s="113"/>
      <c r="L509" s="113"/>
      <c r="M509" s="154">
        <v>0.35</v>
      </c>
      <c r="N509" s="148" t="str">
        <f>INDEX(Exported!$1:$1048576,MATCH($A509,Exported!E:E,0),MATCH(N$1,Exported!$1:$1,0))</f>
        <v>270000</v>
      </c>
      <c r="O509" s="114">
        <f t="shared" si="33"/>
        <v>270000</v>
      </c>
      <c r="P509" s="115">
        <f t="shared" si="30"/>
        <v>1</v>
      </c>
      <c r="Q509" s="116" t="e">
        <f>INDEX(Exported!$1:$1048576,MATCH($A509,Exported!$D:$D,0),MATCH(Q$1,Exported!$1:$1,0))</f>
        <v>#N/A</v>
      </c>
      <c r="R509" s="117" t="e">
        <f>INDEX(Exported!$1:$1048576,MATCH($A509,Exported!$D:$D,0),MATCH(R$1,Exported!$1:$1,0))</f>
        <v>#N/A</v>
      </c>
      <c r="S509" s="117" t="e">
        <f>INDEX(Exported!$1:$1048576,MATCH($A509,Exported!$D:$D,0),MATCH(S$1,Exported!$1:$1,0))</f>
        <v>#N/A</v>
      </c>
      <c r="T509" s="117" t="e">
        <f>INDEX(Exported!$1:$1048576,MATCH($A509,Exported!$D:$D,0),MATCH(T$1,Exported!$1:$1,0))</f>
        <v>#N/A</v>
      </c>
      <c r="U509" s="117" t="e">
        <f>INDEX(Exported!$1:$1048576,MATCH($A509,Exported!$D:$D,0),MATCH(U$1,Exported!$1:$1,0))</f>
        <v>#N/A</v>
      </c>
      <c r="V509" s="117" t="e">
        <f>INDEX(Exported!$1:$1048576,MATCH($A509,Exported!$D:$D,0),MATCH(V$1,Exported!$1:$1,0))</f>
        <v>#N/A</v>
      </c>
      <c r="W509" s="117" t="e">
        <f>INDEX(Exported!$1:$1048576,MATCH($A509,Exported!$D:$D,0),MATCH(W$1,Exported!$1:$1,0))</f>
        <v>#N/A</v>
      </c>
      <c r="X509" s="118"/>
      <c r="Y509" s="119" t="e">
        <f>INDEX(Exported!$1:$1048576,MATCH($A509,Exported!$D:$D,0),MATCH(Y$1,Exported!$1:$1,0))</f>
        <v>#N/A</v>
      </c>
      <c r="Z509" s="120"/>
      <c r="AA509" s="121" t="e">
        <f>VLOOKUP(A509,#REF!,3,FALSE)</f>
        <v>#REF!</v>
      </c>
      <c r="AB509" s="121" t="s">
        <v>3381</v>
      </c>
      <c r="AC509" s="117" t="e">
        <f>INDEX(Exported!$1:$1048576,MATCH($A509,Exported!$D:$D,0),MATCH(AC$1,Exported!$1:$1,0))</f>
        <v>#N/A</v>
      </c>
    </row>
    <row r="510" spans="1:29" s="111" customFormat="1" ht="14.25" hidden="1" customHeight="1" x14ac:dyDescent="0.25">
      <c r="A510" s="104">
        <v>10017875271</v>
      </c>
      <c r="B510" s="105" t="str">
        <f>INDEX(Exported!$1:$1048576,MATCH($A510,Exported!E:E,0),MATCH(B$1,Exported!$1:$1,0))</f>
        <v>کیسه نایلون زیپ کیپ | 18*20 عمودی | بسته 100 عددی</v>
      </c>
      <c r="C510" s="225">
        <v>10017875278</v>
      </c>
      <c r="D510" s="107">
        <f>VLOOKUP(C510,PriceRelations!A:D,4,FALSE)</f>
        <v>550000</v>
      </c>
      <c r="E510" s="226">
        <f>VLOOKUP(A510,'محاسبات زیپ کیپ'!A:D,4,FALSE)</f>
        <v>0.45454545454545453</v>
      </c>
      <c r="F510" s="34"/>
      <c r="G510" s="183">
        <v>1</v>
      </c>
      <c r="H510" s="111" t="s">
        <v>772</v>
      </c>
      <c r="I510" s="110">
        <f t="shared" si="29"/>
        <v>250000</v>
      </c>
      <c r="J510" s="112">
        <v>1</v>
      </c>
      <c r="K510" s="113"/>
      <c r="L510" s="113"/>
      <c r="M510" s="154">
        <v>0.35</v>
      </c>
      <c r="N510" s="148" t="str">
        <f>INDEX(Exported!$1:$1048576,MATCH($A510,Exported!E:E,0),MATCH(N$1,Exported!$1:$1,0))</f>
        <v>337500</v>
      </c>
      <c r="O510" s="114">
        <f t="shared" si="33"/>
        <v>337500</v>
      </c>
      <c r="P510" s="115">
        <f t="shared" si="30"/>
        <v>1</v>
      </c>
      <c r="Q510" s="116" t="e">
        <f>INDEX(Exported!$1:$1048576,MATCH($A510,Exported!$D:$D,0),MATCH(Q$1,Exported!$1:$1,0))</f>
        <v>#N/A</v>
      </c>
      <c r="R510" s="117" t="e">
        <f>INDEX(Exported!$1:$1048576,MATCH($A510,Exported!$D:$D,0),MATCH(R$1,Exported!$1:$1,0))</f>
        <v>#N/A</v>
      </c>
      <c r="S510" s="117" t="e">
        <f>INDEX(Exported!$1:$1048576,MATCH($A510,Exported!$D:$D,0),MATCH(S$1,Exported!$1:$1,0))</f>
        <v>#N/A</v>
      </c>
      <c r="T510" s="117" t="e">
        <f>INDEX(Exported!$1:$1048576,MATCH($A510,Exported!$D:$D,0),MATCH(T$1,Exported!$1:$1,0))</f>
        <v>#N/A</v>
      </c>
      <c r="U510" s="117" t="e">
        <f>INDEX(Exported!$1:$1048576,MATCH($A510,Exported!$D:$D,0),MATCH(U$1,Exported!$1:$1,0))</f>
        <v>#N/A</v>
      </c>
      <c r="V510" s="117" t="e">
        <f>INDEX(Exported!$1:$1048576,MATCH($A510,Exported!$D:$D,0),MATCH(V$1,Exported!$1:$1,0))</f>
        <v>#N/A</v>
      </c>
      <c r="W510" s="117" t="e">
        <f>INDEX(Exported!$1:$1048576,MATCH($A510,Exported!$D:$D,0),MATCH(W$1,Exported!$1:$1,0))</f>
        <v>#N/A</v>
      </c>
      <c r="X510" s="118"/>
      <c r="Y510" s="119" t="e">
        <f>INDEX(Exported!$1:$1048576,MATCH($A510,Exported!$D:$D,0),MATCH(Y$1,Exported!$1:$1,0))</f>
        <v>#N/A</v>
      </c>
      <c r="Z510" s="120"/>
      <c r="AA510" s="121" t="e">
        <f>VLOOKUP(A510,#REF!,3,FALSE)</f>
        <v>#REF!</v>
      </c>
      <c r="AB510" s="121" t="s">
        <v>3381</v>
      </c>
      <c r="AC510" s="117" t="e">
        <f>INDEX(Exported!$1:$1048576,MATCH($A510,Exported!$D:$D,0),MATCH(AC$1,Exported!$1:$1,0))</f>
        <v>#N/A</v>
      </c>
    </row>
    <row r="511" spans="1:29" s="111" customFormat="1" ht="14.25" hidden="1" customHeight="1" x14ac:dyDescent="0.25">
      <c r="A511" s="104">
        <v>10017875273</v>
      </c>
      <c r="B511" s="105" t="str">
        <f>INDEX(Exported!$1:$1048576,MATCH($A511,Exported!E:E,0),MATCH(B$1,Exported!$1:$1,0))</f>
        <v>کیسه نایلون زیپ کیپ | 18*25 عمودی | بسته 100 عددی</v>
      </c>
      <c r="C511" s="225">
        <v>10017875278</v>
      </c>
      <c r="D511" s="107">
        <f>VLOOKUP(C511,PriceRelations!A:D,4,FALSE)</f>
        <v>550000</v>
      </c>
      <c r="E511" s="226">
        <f>VLOOKUP(A511,'محاسبات زیپ کیپ'!A:D,4,FALSE)</f>
        <v>0.52727272727272723</v>
      </c>
      <c r="F511" s="34"/>
      <c r="G511" s="183">
        <v>1</v>
      </c>
      <c r="H511" s="111" t="s">
        <v>772</v>
      </c>
      <c r="I511" s="110">
        <f t="shared" si="29"/>
        <v>290000</v>
      </c>
      <c r="J511" s="112">
        <v>1</v>
      </c>
      <c r="K511" s="113"/>
      <c r="L511" s="113"/>
      <c r="M511" s="154">
        <v>0.35</v>
      </c>
      <c r="N511" s="148" t="str">
        <f>INDEX(Exported!$1:$1048576,MATCH($A511,Exported!E:E,0),MATCH(N$1,Exported!$1:$1,0))</f>
        <v>391500</v>
      </c>
      <c r="O511" s="114">
        <f t="shared" si="33"/>
        <v>391500</v>
      </c>
      <c r="P511" s="115">
        <f t="shared" si="30"/>
        <v>1</v>
      </c>
      <c r="Q511" s="116" t="e">
        <f>INDEX(Exported!$1:$1048576,MATCH($A511,Exported!$D:$D,0),MATCH(Q$1,Exported!$1:$1,0))</f>
        <v>#N/A</v>
      </c>
      <c r="R511" s="117" t="e">
        <f>INDEX(Exported!$1:$1048576,MATCH($A511,Exported!$D:$D,0),MATCH(R$1,Exported!$1:$1,0))</f>
        <v>#N/A</v>
      </c>
      <c r="S511" s="117" t="e">
        <f>INDEX(Exported!$1:$1048576,MATCH($A511,Exported!$D:$D,0),MATCH(S$1,Exported!$1:$1,0))</f>
        <v>#N/A</v>
      </c>
      <c r="T511" s="117" t="e">
        <f>INDEX(Exported!$1:$1048576,MATCH($A511,Exported!$D:$D,0),MATCH(T$1,Exported!$1:$1,0))</f>
        <v>#N/A</v>
      </c>
      <c r="U511" s="117" t="e">
        <f>INDEX(Exported!$1:$1048576,MATCH($A511,Exported!$D:$D,0),MATCH(U$1,Exported!$1:$1,0))</f>
        <v>#N/A</v>
      </c>
      <c r="V511" s="117" t="e">
        <f>INDEX(Exported!$1:$1048576,MATCH($A511,Exported!$D:$D,0),MATCH(V$1,Exported!$1:$1,0))</f>
        <v>#N/A</v>
      </c>
      <c r="W511" s="117" t="e">
        <f>INDEX(Exported!$1:$1048576,MATCH($A511,Exported!$D:$D,0),MATCH(W$1,Exported!$1:$1,0))</f>
        <v>#N/A</v>
      </c>
      <c r="X511" s="118"/>
      <c r="Y511" s="119" t="e">
        <f>INDEX(Exported!$1:$1048576,MATCH($A511,Exported!$D:$D,0),MATCH(Y$1,Exported!$1:$1,0))</f>
        <v>#N/A</v>
      </c>
      <c r="Z511" s="120"/>
      <c r="AA511" s="121" t="e">
        <f>VLOOKUP(A511,#REF!,3,FALSE)</f>
        <v>#REF!</v>
      </c>
      <c r="AB511" s="121" t="s">
        <v>3381</v>
      </c>
      <c r="AC511" s="117" t="e">
        <f>INDEX(Exported!$1:$1048576,MATCH($A511,Exported!$D:$D,0),MATCH(AC$1,Exported!$1:$1,0))</f>
        <v>#N/A</v>
      </c>
    </row>
    <row r="512" spans="1:29" s="111" customFormat="1" ht="14.25" hidden="1" customHeight="1" x14ac:dyDescent="0.25">
      <c r="A512" s="104">
        <v>10017875264</v>
      </c>
      <c r="B512" s="105" t="str">
        <f>INDEX(Exported!$1:$1048576,MATCH($A512,Exported!E:E,0),MATCH(B$1,Exported!$1:$1,0))</f>
        <v>کیسه نایلون زیپ کیپ | 2*3 عمودی | بسته 100 عددی</v>
      </c>
      <c r="C512" s="225">
        <v>10017875278</v>
      </c>
      <c r="D512" s="107">
        <f>VLOOKUP(C512,PriceRelations!A:D,4,FALSE)</f>
        <v>550000</v>
      </c>
      <c r="E512" s="226">
        <f>VLOOKUP(A512,'محاسبات زیپ کیپ'!A:D,4,FALSE)</f>
        <v>7.2727272727272724E-2</v>
      </c>
      <c r="F512" s="34"/>
      <c r="G512" s="183">
        <v>1</v>
      </c>
      <c r="H512" s="111" t="s">
        <v>772</v>
      </c>
      <c r="I512" s="110">
        <f t="shared" si="29"/>
        <v>40000</v>
      </c>
      <c r="J512" s="112">
        <v>1</v>
      </c>
      <c r="K512" s="113"/>
      <c r="L512" s="113"/>
      <c r="M512" s="154">
        <v>0.6</v>
      </c>
      <c r="N512" s="148" t="str">
        <f>INDEX(Exported!$1:$1048576,MATCH($A512,Exported!E:E,0),MATCH(N$1,Exported!$1:$1,0))</f>
        <v>64000</v>
      </c>
      <c r="O512" s="114">
        <f t="shared" si="33"/>
        <v>64000</v>
      </c>
      <c r="P512" s="115">
        <f t="shared" si="30"/>
        <v>1</v>
      </c>
      <c r="Q512" s="116" t="e">
        <f>INDEX(Exported!$1:$1048576,MATCH($A512,Exported!$D:$D,0),MATCH(Q$1,Exported!$1:$1,0))</f>
        <v>#N/A</v>
      </c>
      <c r="R512" s="117" t="e">
        <f>INDEX(Exported!$1:$1048576,MATCH($A512,Exported!$D:$D,0),MATCH(R$1,Exported!$1:$1,0))</f>
        <v>#N/A</v>
      </c>
      <c r="S512" s="117" t="e">
        <f>INDEX(Exported!$1:$1048576,MATCH($A512,Exported!$D:$D,0),MATCH(S$1,Exported!$1:$1,0))</f>
        <v>#N/A</v>
      </c>
      <c r="T512" s="117" t="e">
        <f>INDEX(Exported!$1:$1048576,MATCH($A512,Exported!$D:$D,0),MATCH(T$1,Exported!$1:$1,0))</f>
        <v>#N/A</v>
      </c>
      <c r="U512" s="117" t="e">
        <f>INDEX(Exported!$1:$1048576,MATCH($A512,Exported!$D:$D,0),MATCH(U$1,Exported!$1:$1,0))</f>
        <v>#N/A</v>
      </c>
      <c r="V512" s="117" t="e">
        <f>INDEX(Exported!$1:$1048576,MATCH($A512,Exported!$D:$D,0),MATCH(V$1,Exported!$1:$1,0))</f>
        <v>#N/A</v>
      </c>
      <c r="W512" s="117" t="e">
        <f>INDEX(Exported!$1:$1048576,MATCH($A512,Exported!$D:$D,0),MATCH(W$1,Exported!$1:$1,0))</f>
        <v>#N/A</v>
      </c>
      <c r="X512" s="118"/>
      <c r="Y512" s="119">
        <v>2</v>
      </c>
      <c r="Z512" s="120"/>
      <c r="AA512" s="121" t="e">
        <f>VLOOKUP(A512,#REF!,3,FALSE)</f>
        <v>#REF!</v>
      </c>
      <c r="AB512" s="121" t="s">
        <v>3381</v>
      </c>
      <c r="AC512" s="117" t="e">
        <f>INDEX(Exported!$1:$1048576,MATCH($A512,Exported!$D:$D,0),MATCH(AC$1,Exported!$1:$1,0))</f>
        <v>#N/A</v>
      </c>
    </row>
    <row r="513" spans="1:29" s="111" customFormat="1" ht="14.25" hidden="1" customHeight="1" x14ac:dyDescent="0.25">
      <c r="A513" s="104">
        <v>10017875243</v>
      </c>
      <c r="B513" s="105" t="str">
        <f>INDEX(Exported!$1:$1048576,MATCH($A513,Exported!E:E,0),MATCH(B$1,Exported!$1:$1,0))</f>
        <v>کیسه نایلون زیپ کیپ | 2.5*3 عمودی | بسته 100 عددی</v>
      </c>
      <c r="C513" s="225">
        <v>10017875278</v>
      </c>
      <c r="D513" s="107">
        <f>VLOOKUP(C513,PriceRelations!A:D,4,FALSE)</f>
        <v>550000</v>
      </c>
      <c r="E513" s="226">
        <f>VLOOKUP(A513,'محاسبات زیپ کیپ'!A:D,4,FALSE)</f>
        <v>7.2727272727272724E-2</v>
      </c>
      <c r="F513" s="34"/>
      <c r="G513" s="183">
        <v>1</v>
      </c>
      <c r="H513" s="111" t="s">
        <v>772</v>
      </c>
      <c r="I513" s="110">
        <f t="shared" si="29"/>
        <v>40000</v>
      </c>
      <c r="J513" s="112">
        <v>1</v>
      </c>
      <c r="K513" s="113"/>
      <c r="L513" s="113"/>
      <c r="M513" s="154">
        <v>0.6</v>
      </c>
      <c r="N513" s="148" t="str">
        <f>INDEX(Exported!$1:$1048576,MATCH($A513,Exported!E:E,0),MATCH(N$1,Exported!$1:$1,0))</f>
        <v>64000</v>
      </c>
      <c r="O513" s="114">
        <f t="shared" si="33"/>
        <v>64000</v>
      </c>
      <c r="P513" s="115">
        <f t="shared" si="30"/>
        <v>1</v>
      </c>
      <c r="Q513" s="116" t="e">
        <f>INDEX(Exported!$1:$1048576,MATCH($A513,Exported!$D:$D,0),MATCH(Q$1,Exported!$1:$1,0))</f>
        <v>#N/A</v>
      </c>
      <c r="R513" s="117" t="e">
        <f>INDEX(Exported!$1:$1048576,MATCH($A513,Exported!$D:$D,0),MATCH(R$1,Exported!$1:$1,0))</f>
        <v>#N/A</v>
      </c>
      <c r="S513" s="117" t="e">
        <f>INDEX(Exported!$1:$1048576,MATCH($A513,Exported!$D:$D,0),MATCH(S$1,Exported!$1:$1,0))</f>
        <v>#N/A</v>
      </c>
      <c r="T513" s="117" t="e">
        <f>INDEX(Exported!$1:$1048576,MATCH($A513,Exported!$D:$D,0),MATCH(T$1,Exported!$1:$1,0))</f>
        <v>#N/A</v>
      </c>
      <c r="U513" s="117" t="e">
        <f>INDEX(Exported!$1:$1048576,MATCH($A513,Exported!$D:$D,0),MATCH(U$1,Exported!$1:$1,0))</f>
        <v>#N/A</v>
      </c>
      <c r="V513" s="117" t="e">
        <f>INDEX(Exported!$1:$1048576,MATCH($A513,Exported!$D:$D,0),MATCH(V$1,Exported!$1:$1,0))</f>
        <v>#N/A</v>
      </c>
      <c r="W513" s="117" t="e">
        <f>INDEX(Exported!$1:$1048576,MATCH($A513,Exported!$D:$D,0),MATCH(W$1,Exported!$1:$1,0))</f>
        <v>#N/A</v>
      </c>
      <c r="X513" s="118"/>
      <c r="Y513" s="119" t="e">
        <f>INDEX(Exported!$1:$1048576,MATCH($A513,Exported!$D:$D,0),MATCH(Y$1,Exported!$1:$1,0))</f>
        <v>#N/A</v>
      </c>
      <c r="Z513" s="120"/>
      <c r="AA513" s="121" t="e">
        <f>VLOOKUP(A513,#REF!,3,FALSE)</f>
        <v>#REF!</v>
      </c>
      <c r="AB513" s="121" t="s">
        <v>3381</v>
      </c>
      <c r="AC513" s="117" t="e">
        <f>INDEX(Exported!$1:$1048576,MATCH($A513,Exported!$D:$D,0),MATCH(AC$1,Exported!$1:$1,0))</f>
        <v>#N/A</v>
      </c>
    </row>
    <row r="514" spans="1:29" s="111" customFormat="1" ht="14.25" hidden="1" customHeight="1" x14ac:dyDescent="0.25">
      <c r="A514" s="104">
        <v>10017875274</v>
      </c>
      <c r="B514" s="105" t="str">
        <f>INDEX(Exported!$1:$1048576,MATCH($A514,Exported!E:E,0),MATCH(B$1,Exported!$1:$1,0))</f>
        <v>کیسه نایلون زیپ کیپ | 20*25 عمودی | بسته 100 عددی</v>
      </c>
      <c r="C514" s="225">
        <v>10017875278</v>
      </c>
      <c r="D514" s="107">
        <f>VLOOKUP(C514,PriceRelations!A:D,4,FALSE)</f>
        <v>550000</v>
      </c>
      <c r="E514" s="226">
        <f>VLOOKUP(A514,'محاسبات زیپ کیپ'!A:D,4,FALSE)</f>
        <v>0.54545454545454541</v>
      </c>
      <c r="F514" s="34"/>
      <c r="G514" s="183">
        <v>1</v>
      </c>
      <c r="H514" s="111" t="s">
        <v>772</v>
      </c>
      <c r="I514" s="110">
        <f t="shared" ref="I514:I600" si="34">D514*E514</f>
        <v>300000</v>
      </c>
      <c r="J514" s="112">
        <v>1</v>
      </c>
      <c r="K514" s="113"/>
      <c r="L514" s="113"/>
      <c r="M514" s="154">
        <v>0.35</v>
      </c>
      <c r="N514" s="148" t="str">
        <f>INDEX(Exported!$1:$1048576,MATCH($A514,Exported!E:E,0),MATCH(N$1,Exported!$1:$1,0))</f>
        <v>405000</v>
      </c>
      <c r="O514" s="114">
        <f t="shared" si="33"/>
        <v>405000</v>
      </c>
      <c r="P514" s="115">
        <f t="shared" si="30"/>
        <v>1</v>
      </c>
      <c r="Q514" s="116" t="e">
        <f>INDEX(Exported!$1:$1048576,MATCH($A514,Exported!$D:$D,0),MATCH(Q$1,Exported!$1:$1,0))</f>
        <v>#N/A</v>
      </c>
      <c r="R514" s="117" t="e">
        <f>INDEX(Exported!$1:$1048576,MATCH($A514,Exported!$D:$D,0),MATCH(R$1,Exported!$1:$1,0))</f>
        <v>#N/A</v>
      </c>
      <c r="S514" s="117" t="e">
        <f>INDEX(Exported!$1:$1048576,MATCH($A514,Exported!$D:$D,0),MATCH(S$1,Exported!$1:$1,0))</f>
        <v>#N/A</v>
      </c>
      <c r="T514" s="117" t="e">
        <f>INDEX(Exported!$1:$1048576,MATCH($A514,Exported!$D:$D,0),MATCH(T$1,Exported!$1:$1,0))</f>
        <v>#N/A</v>
      </c>
      <c r="U514" s="117" t="e">
        <f>INDEX(Exported!$1:$1048576,MATCH($A514,Exported!$D:$D,0),MATCH(U$1,Exported!$1:$1,0))</f>
        <v>#N/A</v>
      </c>
      <c r="V514" s="117" t="e">
        <f>INDEX(Exported!$1:$1048576,MATCH($A514,Exported!$D:$D,0),MATCH(V$1,Exported!$1:$1,0))</f>
        <v>#N/A</v>
      </c>
      <c r="W514" s="117" t="e">
        <f>INDEX(Exported!$1:$1048576,MATCH($A514,Exported!$D:$D,0),MATCH(W$1,Exported!$1:$1,0))</f>
        <v>#N/A</v>
      </c>
      <c r="X514" s="118"/>
      <c r="Y514" s="119" t="e">
        <f>INDEX(Exported!$1:$1048576,MATCH($A514,Exported!$D:$D,0),MATCH(Y$1,Exported!$1:$1,0))</f>
        <v>#N/A</v>
      </c>
      <c r="Z514" s="120"/>
      <c r="AA514" s="121" t="e">
        <f>VLOOKUP(A514,#REF!,3,FALSE)</f>
        <v>#REF!</v>
      </c>
      <c r="AB514" s="121" t="s">
        <v>3381</v>
      </c>
      <c r="AC514" s="117" t="e">
        <f>INDEX(Exported!$1:$1048576,MATCH($A514,Exported!$D:$D,0),MATCH(AC$1,Exported!$1:$1,0))</f>
        <v>#N/A</v>
      </c>
    </row>
    <row r="515" spans="1:29" s="111" customFormat="1" ht="14.25" hidden="1" customHeight="1" x14ac:dyDescent="0.25">
      <c r="A515" s="104">
        <v>10017875275</v>
      </c>
      <c r="B515" s="105" t="str">
        <f>INDEX(Exported!$1:$1048576,MATCH($A515,Exported!E:E,0),MATCH(B$1,Exported!$1:$1,0))</f>
        <v>کیسه نایلون زیپ کیپ | 20*30 عمودی | بسته 100 عددی</v>
      </c>
      <c r="C515" s="225">
        <v>10017875278</v>
      </c>
      <c r="D515" s="107">
        <f>VLOOKUP(C515,PriceRelations!A:D,4,FALSE)</f>
        <v>550000</v>
      </c>
      <c r="E515" s="226">
        <f>VLOOKUP(A515,'محاسبات زیپ کیپ'!A:D,4,FALSE)</f>
        <v>0.63636363636363635</v>
      </c>
      <c r="F515" s="34"/>
      <c r="G515" s="183">
        <v>1</v>
      </c>
      <c r="H515" s="111" t="s">
        <v>772</v>
      </c>
      <c r="I515" s="110">
        <f t="shared" si="34"/>
        <v>350000</v>
      </c>
      <c r="J515" s="112">
        <v>1</v>
      </c>
      <c r="K515" s="113"/>
      <c r="L515" s="113"/>
      <c r="M515" s="154">
        <v>0.35</v>
      </c>
      <c r="N515" s="148" t="str">
        <f>INDEX(Exported!$1:$1048576,MATCH($A515,Exported!E:E,0),MATCH(N$1,Exported!$1:$1,0))</f>
        <v>472500</v>
      </c>
      <c r="O515" s="114">
        <f t="shared" ref="O515:O602" si="35">IF(I515*(1+M515)&gt;2500000,_xlfn.CEILING.MATH(I515*(1+M515),5000),IF(I515*(1+M515)&gt;1500000,_xlfn.CEILING.MATH(I515*(1+M515),1000),_xlfn.CEILING.MATH(I515*(1+M515),500)))</f>
        <v>472500</v>
      </c>
      <c r="P515" s="115">
        <f t="shared" ref="P515:P602" si="36">O515/N515</f>
        <v>1</v>
      </c>
      <c r="Q515" s="116" t="e">
        <f>INDEX(Exported!$1:$1048576,MATCH($A515,Exported!$D:$D,0),MATCH(Q$1,Exported!$1:$1,0))</f>
        <v>#N/A</v>
      </c>
      <c r="R515" s="117" t="e">
        <f>INDEX(Exported!$1:$1048576,MATCH($A515,Exported!$D:$D,0),MATCH(R$1,Exported!$1:$1,0))</f>
        <v>#N/A</v>
      </c>
      <c r="S515" s="117" t="e">
        <f>INDEX(Exported!$1:$1048576,MATCH($A515,Exported!$D:$D,0),MATCH(S$1,Exported!$1:$1,0))</f>
        <v>#N/A</v>
      </c>
      <c r="T515" s="117" t="e">
        <f>INDEX(Exported!$1:$1048576,MATCH($A515,Exported!$D:$D,0),MATCH(T$1,Exported!$1:$1,0))</f>
        <v>#N/A</v>
      </c>
      <c r="U515" s="117" t="e">
        <f>INDEX(Exported!$1:$1048576,MATCH($A515,Exported!$D:$D,0),MATCH(U$1,Exported!$1:$1,0))</f>
        <v>#N/A</v>
      </c>
      <c r="V515" s="117" t="e">
        <f>INDEX(Exported!$1:$1048576,MATCH($A515,Exported!$D:$D,0),MATCH(V$1,Exported!$1:$1,0))</f>
        <v>#N/A</v>
      </c>
      <c r="W515" s="117" t="e">
        <f>INDEX(Exported!$1:$1048576,MATCH($A515,Exported!$D:$D,0),MATCH(W$1,Exported!$1:$1,0))</f>
        <v>#N/A</v>
      </c>
      <c r="X515" s="118"/>
      <c r="Y515" s="119" t="e">
        <f>INDEX(Exported!$1:$1048576,MATCH($A515,Exported!$D:$D,0),MATCH(Y$1,Exported!$1:$1,0))</f>
        <v>#N/A</v>
      </c>
      <c r="Z515" s="120"/>
      <c r="AA515" s="121" t="e">
        <f>VLOOKUP(A515,#REF!,3,FALSE)</f>
        <v>#REF!</v>
      </c>
      <c r="AB515" s="121" t="s">
        <v>3381</v>
      </c>
      <c r="AC515" s="117" t="e">
        <f>INDEX(Exported!$1:$1048576,MATCH($A515,Exported!$D:$D,0),MATCH(AC$1,Exported!$1:$1,0))</f>
        <v>#N/A</v>
      </c>
    </row>
    <row r="516" spans="1:29" s="111" customFormat="1" ht="14.25" hidden="1" customHeight="1" x14ac:dyDescent="0.25">
      <c r="A516" s="104">
        <v>10017875276</v>
      </c>
      <c r="B516" s="105" t="str">
        <f>INDEX(Exported!$1:$1048576,MATCH($A516,Exported!E:E,0),MATCH(B$1,Exported!$1:$1,0))</f>
        <v>کیسه نایلون زیپ کیپ | 22*31 عمودی | بسته 100 عددی</v>
      </c>
      <c r="C516" s="225">
        <v>10017875278</v>
      </c>
      <c r="D516" s="107">
        <f>VLOOKUP(C516,PriceRelations!A:D,4,FALSE)</f>
        <v>550000</v>
      </c>
      <c r="E516" s="226">
        <f>VLOOKUP(A516,'محاسبات زیپ کیپ'!A:D,4,FALSE)</f>
        <v>0.8</v>
      </c>
      <c r="F516" s="34"/>
      <c r="G516" s="183">
        <v>1</v>
      </c>
      <c r="H516" s="111" t="s">
        <v>772</v>
      </c>
      <c r="I516" s="110">
        <f t="shared" si="34"/>
        <v>440000</v>
      </c>
      <c r="J516" s="112">
        <v>1</v>
      </c>
      <c r="K516" s="113"/>
      <c r="L516" s="113"/>
      <c r="M516" s="154">
        <v>0.35</v>
      </c>
      <c r="N516" s="148" t="str">
        <f>INDEX(Exported!$1:$1048576,MATCH($A516,Exported!E:E,0),MATCH(N$1,Exported!$1:$1,0))</f>
        <v>594000</v>
      </c>
      <c r="O516" s="114">
        <f t="shared" si="35"/>
        <v>594000</v>
      </c>
      <c r="P516" s="115">
        <f t="shared" si="36"/>
        <v>1</v>
      </c>
      <c r="Q516" s="116" t="e">
        <f>INDEX(Exported!$1:$1048576,MATCH($A516,Exported!$D:$D,0),MATCH(Q$1,Exported!$1:$1,0))</f>
        <v>#N/A</v>
      </c>
      <c r="R516" s="117" t="e">
        <f>INDEX(Exported!$1:$1048576,MATCH($A516,Exported!$D:$D,0),MATCH(R$1,Exported!$1:$1,0))</f>
        <v>#N/A</v>
      </c>
      <c r="S516" s="117" t="e">
        <f>INDEX(Exported!$1:$1048576,MATCH($A516,Exported!$D:$D,0),MATCH(S$1,Exported!$1:$1,0))</f>
        <v>#N/A</v>
      </c>
      <c r="T516" s="117" t="e">
        <f>INDEX(Exported!$1:$1048576,MATCH($A516,Exported!$D:$D,0),MATCH(T$1,Exported!$1:$1,0))</f>
        <v>#N/A</v>
      </c>
      <c r="U516" s="117" t="e">
        <f>INDEX(Exported!$1:$1048576,MATCH($A516,Exported!$D:$D,0),MATCH(U$1,Exported!$1:$1,0))</f>
        <v>#N/A</v>
      </c>
      <c r="V516" s="117" t="e">
        <f>INDEX(Exported!$1:$1048576,MATCH($A516,Exported!$D:$D,0),MATCH(V$1,Exported!$1:$1,0))</f>
        <v>#N/A</v>
      </c>
      <c r="W516" s="117" t="e">
        <f>INDEX(Exported!$1:$1048576,MATCH($A516,Exported!$D:$D,0),MATCH(W$1,Exported!$1:$1,0))</f>
        <v>#N/A</v>
      </c>
      <c r="X516" s="118"/>
      <c r="Y516" s="119" t="e">
        <f>INDEX(Exported!$1:$1048576,MATCH($A516,Exported!$D:$D,0),MATCH(Y$1,Exported!$1:$1,0))</f>
        <v>#N/A</v>
      </c>
      <c r="Z516" s="120"/>
      <c r="AA516" s="121" t="e">
        <f>VLOOKUP(A516,#REF!,3,FALSE)</f>
        <v>#REF!</v>
      </c>
      <c r="AB516" s="121" t="s">
        <v>3381</v>
      </c>
      <c r="AC516" s="117" t="e">
        <f>INDEX(Exported!$1:$1048576,MATCH($A516,Exported!$D:$D,0),MATCH(AC$1,Exported!$1:$1,0))</f>
        <v>#N/A</v>
      </c>
    </row>
    <row r="517" spans="1:29" s="111" customFormat="1" ht="14.25" hidden="1" customHeight="1" x14ac:dyDescent="0.25">
      <c r="A517" s="104">
        <v>10017875277</v>
      </c>
      <c r="B517" s="105" t="str">
        <f>INDEX(Exported!$1:$1048576,MATCH($A517,Exported!E:E,0),MATCH(B$1,Exported!$1:$1,0))</f>
        <v>کیسه نایلون زیپ کیپ | 25*30 عمودی | بسته 100 عددی</v>
      </c>
      <c r="C517" s="225">
        <v>10017875278</v>
      </c>
      <c r="D517" s="107">
        <f>VLOOKUP(C517,PriceRelations!A:D,4,FALSE)</f>
        <v>550000</v>
      </c>
      <c r="E517" s="226">
        <f>VLOOKUP(A517,'محاسبات زیپ کیپ'!A:D,4,FALSE)</f>
        <v>0.94545454545454544</v>
      </c>
      <c r="F517" s="34"/>
      <c r="G517" s="183">
        <v>1</v>
      </c>
      <c r="H517" s="111" t="s">
        <v>772</v>
      </c>
      <c r="I517" s="110">
        <f t="shared" si="34"/>
        <v>520000</v>
      </c>
      <c r="J517" s="112">
        <v>1</v>
      </c>
      <c r="K517" s="113"/>
      <c r="L517" s="113"/>
      <c r="M517" s="154">
        <v>0.35</v>
      </c>
      <c r="N517" s="148" t="str">
        <f>INDEX(Exported!$1:$1048576,MATCH($A517,Exported!E:E,0),MATCH(N$1,Exported!$1:$1,0))</f>
        <v>702000</v>
      </c>
      <c r="O517" s="114">
        <f t="shared" si="35"/>
        <v>702000</v>
      </c>
      <c r="P517" s="115">
        <f t="shared" si="36"/>
        <v>1</v>
      </c>
      <c r="Q517" s="116" t="e">
        <f>INDEX(Exported!$1:$1048576,MATCH($A517,Exported!$D:$D,0),MATCH(Q$1,Exported!$1:$1,0))</f>
        <v>#N/A</v>
      </c>
      <c r="R517" s="117" t="e">
        <f>INDEX(Exported!$1:$1048576,MATCH($A517,Exported!$D:$D,0),MATCH(R$1,Exported!$1:$1,0))</f>
        <v>#N/A</v>
      </c>
      <c r="S517" s="117" t="e">
        <f>INDEX(Exported!$1:$1048576,MATCH($A517,Exported!$D:$D,0),MATCH(S$1,Exported!$1:$1,0))</f>
        <v>#N/A</v>
      </c>
      <c r="T517" s="117" t="e">
        <f>INDEX(Exported!$1:$1048576,MATCH($A517,Exported!$D:$D,0),MATCH(T$1,Exported!$1:$1,0))</f>
        <v>#N/A</v>
      </c>
      <c r="U517" s="117" t="e">
        <f>INDEX(Exported!$1:$1048576,MATCH($A517,Exported!$D:$D,0),MATCH(U$1,Exported!$1:$1,0))</f>
        <v>#N/A</v>
      </c>
      <c r="V517" s="117" t="e">
        <f>INDEX(Exported!$1:$1048576,MATCH($A517,Exported!$D:$D,0),MATCH(V$1,Exported!$1:$1,0))</f>
        <v>#N/A</v>
      </c>
      <c r="W517" s="117" t="e">
        <f>INDEX(Exported!$1:$1048576,MATCH($A517,Exported!$D:$D,0),MATCH(W$1,Exported!$1:$1,0))</f>
        <v>#N/A</v>
      </c>
      <c r="X517" s="118"/>
      <c r="Y517" s="119" t="e">
        <f>INDEX(Exported!$1:$1048576,MATCH($A517,Exported!$D:$D,0),MATCH(Y$1,Exported!$1:$1,0))</f>
        <v>#N/A</v>
      </c>
      <c r="Z517" s="120"/>
      <c r="AA517" s="121" t="e">
        <f>VLOOKUP(A517,#REF!,3,FALSE)</f>
        <v>#REF!</v>
      </c>
      <c r="AB517" s="121" t="s">
        <v>3381</v>
      </c>
      <c r="AC517" s="117" t="e">
        <f>INDEX(Exported!$1:$1048576,MATCH($A517,Exported!$D:$D,0),MATCH(AC$1,Exported!$1:$1,0))</f>
        <v>#N/A</v>
      </c>
    </row>
    <row r="518" spans="1:29" s="111" customFormat="1" ht="14.25" hidden="1" customHeight="1" x14ac:dyDescent="0.25">
      <c r="A518" s="104">
        <v>10017875278</v>
      </c>
      <c r="B518" s="105" t="str">
        <f>INDEX(Exported!$1:$1048576,MATCH($A518,Exported!E:E,0),MATCH(B$1,Exported!$1:$1,0))</f>
        <v>کیسه نایلون زیپ کیپ | 25*35 عمودی | بسته 100 عددی</v>
      </c>
      <c r="C518" s="225">
        <v>10017875278</v>
      </c>
      <c r="D518" s="107">
        <f>VLOOKUP(C518,PriceRelations!A:D,4,FALSE)</f>
        <v>550000</v>
      </c>
      <c r="E518" s="226">
        <f>VLOOKUP(A518,'محاسبات زیپ کیپ'!A:D,4,FALSE)</f>
        <v>1</v>
      </c>
      <c r="F518" s="34"/>
      <c r="G518" s="183">
        <v>1</v>
      </c>
      <c r="H518" s="111" t="s">
        <v>772</v>
      </c>
      <c r="I518" s="110">
        <f t="shared" si="34"/>
        <v>550000</v>
      </c>
      <c r="J518" s="112">
        <v>1</v>
      </c>
      <c r="K518" s="113"/>
      <c r="L518" s="113"/>
      <c r="M518" s="154">
        <v>0.35</v>
      </c>
      <c r="N518" s="148" t="str">
        <f>INDEX(Exported!$1:$1048576,MATCH($A518,Exported!E:E,0),MATCH(N$1,Exported!$1:$1,0))</f>
        <v>742500</v>
      </c>
      <c r="O518" s="114">
        <f t="shared" si="35"/>
        <v>742500</v>
      </c>
      <c r="P518" s="115">
        <f t="shared" si="36"/>
        <v>1</v>
      </c>
      <c r="Q518" s="116" t="e">
        <f>INDEX(Exported!$1:$1048576,MATCH($A518,Exported!$D:$D,0),MATCH(Q$1,Exported!$1:$1,0))</f>
        <v>#N/A</v>
      </c>
      <c r="R518" s="117" t="e">
        <f>INDEX(Exported!$1:$1048576,MATCH($A518,Exported!$D:$D,0),MATCH(R$1,Exported!$1:$1,0))</f>
        <v>#N/A</v>
      </c>
      <c r="S518" s="117" t="e">
        <f>INDEX(Exported!$1:$1048576,MATCH($A518,Exported!$D:$D,0),MATCH(S$1,Exported!$1:$1,0))</f>
        <v>#N/A</v>
      </c>
      <c r="T518" s="117" t="e">
        <f>INDEX(Exported!$1:$1048576,MATCH($A518,Exported!$D:$D,0),MATCH(T$1,Exported!$1:$1,0))</f>
        <v>#N/A</v>
      </c>
      <c r="U518" s="117" t="e">
        <f>INDEX(Exported!$1:$1048576,MATCH($A518,Exported!$D:$D,0),MATCH(U$1,Exported!$1:$1,0))</f>
        <v>#N/A</v>
      </c>
      <c r="V518" s="117" t="e">
        <f>INDEX(Exported!$1:$1048576,MATCH($A518,Exported!$D:$D,0),MATCH(V$1,Exported!$1:$1,0))</f>
        <v>#N/A</v>
      </c>
      <c r="W518" s="117" t="e">
        <f>INDEX(Exported!$1:$1048576,MATCH($A518,Exported!$D:$D,0),MATCH(W$1,Exported!$1:$1,0))</f>
        <v>#N/A</v>
      </c>
      <c r="X518" s="118"/>
      <c r="Y518" s="119" t="e">
        <f>INDEX(Exported!$1:$1048576,MATCH($A518,Exported!$D:$D,0),MATCH(Y$1,Exported!$1:$1,0))</f>
        <v>#N/A</v>
      </c>
      <c r="Z518" s="120"/>
      <c r="AA518" s="121" t="e">
        <f>VLOOKUP(A518,#REF!,3,FALSE)</f>
        <v>#REF!</v>
      </c>
      <c r="AB518" s="121" t="s">
        <v>3381</v>
      </c>
      <c r="AC518" s="117" t="e">
        <f>INDEX(Exported!$1:$1048576,MATCH($A518,Exported!$D:$D,0),MATCH(AC$1,Exported!$1:$1,0))</f>
        <v>#N/A</v>
      </c>
    </row>
    <row r="519" spans="1:29" s="111" customFormat="1" ht="14.25" hidden="1" customHeight="1" x14ac:dyDescent="0.25">
      <c r="A519" s="104">
        <v>10017875280</v>
      </c>
      <c r="B519" s="105" t="str">
        <f>INDEX(Exported!$1:$1048576,MATCH($A519,Exported!E:E,0),MATCH(B$1,Exported!$1:$1,0))</f>
        <v>کیسه نایلون زیپ کیپ | 25*40 عمودی | بسته 100 عددی</v>
      </c>
      <c r="C519" s="225">
        <v>10017875278</v>
      </c>
      <c r="D519" s="107">
        <f>VLOOKUP(C519,PriceRelations!A:D,4,FALSE)</f>
        <v>550000</v>
      </c>
      <c r="E519" s="226">
        <f>VLOOKUP(A519,'محاسبات زیپ کیپ'!A:D,4,FALSE)</f>
        <v>1.4181818181818182</v>
      </c>
      <c r="F519" s="34"/>
      <c r="G519" s="183">
        <v>1</v>
      </c>
      <c r="H519" s="111" t="s">
        <v>772</v>
      </c>
      <c r="I519" s="110">
        <f t="shared" si="34"/>
        <v>780000</v>
      </c>
      <c r="J519" s="112">
        <v>1</v>
      </c>
      <c r="K519" s="113"/>
      <c r="L519" s="113"/>
      <c r="M519" s="154">
        <v>0.35</v>
      </c>
      <c r="N519" s="148" t="str">
        <f>INDEX(Exported!$1:$1048576,MATCH($A519,Exported!E:E,0),MATCH(N$1,Exported!$1:$1,0))</f>
        <v>1053000</v>
      </c>
      <c r="O519" s="114">
        <f t="shared" si="35"/>
        <v>1053000</v>
      </c>
      <c r="P519" s="115">
        <f t="shared" si="36"/>
        <v>1</v>
      </c>
      <c r="Q519" s="116" t="e">
        <f>INDEX(Exported!$1:$1048576,MATCH($A519,Exported!$D:$D,0),MATCH(Q$1,Exported!$1:$1,0))</f>
        <v>#N/A</v>
      </c>
      <c r="R519" s="117" t="e">
        <f>INDEX(Exported!$1:$1048576,MATCH($A519,Exported!$D:$D,0),MATCH(R$1,Exported!$1:$1,0))</f>
        <v>#N/A</v>
      </c>
      <c r="S519" s="117" t="e">
        <f>INDEX(Exported!$1:$1048576,MATCH($A519,Exported!$D:$D,0),MATCH(S$1,Exported!$1:$1,0))</f>
        <v>#N/A</v>
      </c>
      <c r="T519" s="117" t="e">
        <f>INDEX(Exported!$1:$1048576,MATCH($A519,Exported!$D:$D,0),MATCH(T$1,Exported!$1:$1,0))</f>
        <v>#N/A</v>
      </c>
      <c r="U519" s="117" t="e">
        <f>INDEX(Exported!$1:$1048576,MATCH($A519,Exported!$D:$D,0),MATCH(U$1,Exported!$1:$1,0))</f>
        <v>#N/A</v>
      </c>
      <c r="V519" s="117" t="e">
        <f>INDEX(Exported!$1:$1048576,MATCH($A519,Exported!$D:$D,0),MATCH(V$1,Exported!$1:$1,0))</f>
        <v>#N/A</v>
      </c>
      <c r="W519" s="117" t="e">
        <f>INDEX(Exported!$1:$1048576,MATCH($A519,Exported!$D:$D,0),MATCH(W$1,Exported!$1:$1,0))</f>
        <v>#N/A</v>
      </c>
      <c r="X519" s="118"/>
      <c r="Y519" s="119" t="e">
        <f>INDEX(Exported!$1:$1048576,MATCH($A519,Exported!$D:$D,0),MATCH(Y$1,Exported!$1:$1,0))</f>
        <v>#N/A</v>
      </c>
      <c r="Z519" s="120"/>
      <c r="AA519" s="121" t="e">
        <f>VLOOKUP(A519,#REF!,3,FALSE)</f>
        <v>#REF!</v>
      </c>
      <c r="AB519" s="121" t="s">
        <v>3381</v>
      </c>
      <c r="AC519" s="117" t="e">
        <f>INDEX(Exported!$1:$1048576,MATCH($A519,Exported!$D:$D,0),MATCH(AC$1,Exported!$1:$1,0))</f>
        <v>#N/A</v>
      </c>
    </row>
    <row r="520" spans="1:29" s="111" customFormat="1" ht="14.25" hidden="1" customHeight="1" x14ac:dyDescent="0.25">
      <c r="A520" s="104">
        <v>10017875281</v>
      </c>
      <c r="B520" s="105" t="str">
        <f>INDEX(Exported!$1:$1048576,MATCH($A520,Exported!E:E,0),MATCH(B$1,Exported!$1:$1,0))</f>
        <v>کیسه نایلون زیپ کیپ | 27*40 عمودی | بسته 100 عددی</v>
      </c>
      <c r="C520" s="225">
        <v>10017875278</v>
      </c>
      <c r="D520" s="107">
        <f>VLOOKUP(C520,PriceRelations!A:D,4,FALSE)</f>
        <v>550000</v>
      </c>
      <c r="E520" s="226">
        <f>VLOOKUP(A520,'محاسبات زیپ کیپ'!A:D,4,FALSE)</f>
        <v>1.4545454545454546</v>
      </c>
      <c r="F520" s="34"/>
      <c r="G520" s="183">
        <v>1</v>
      </c>
      <c r="H520" s="111" t="s">
        <v>772</v>
      </c>
      <c r="I520" s="110">
        <f t="shared" si="34"/>
        <v>800000</v>
      </c>
      <c r="J520" s="112">
        <v>1</v>
      </c>
      <c r="K520" s="113"/>
      <c r="L520" s="113"/>
      <c r="M520" s="154">
        <v>0.35</v>
      </c>
      <c r="N520" s="148" t="str">
        <f>INDEX(Exported!$1:$1048576,MATCH($A520,Exported!E:E,0),MATCH(N$1,Exported!$1:$1,0))</f>
        <v>1080000</v>
      </c>
      <c r="O520" s="114">
        <f t="shared" si="35"/>
        <v>1080000</v>
      </c>
      <c r="P520" s="115">
        <f t="shared" si="36"/>
        <v>1</v>
      </c>
      <c r="Q520" s="116" t="e">
        <f>INDEX(Exported!$1:$1048576,MATCH($A520,Exported!$D:$D,0),MATCH(Q$1,Exported!$1:$1,0))</f>
        <v>#N/A</v>
      </c>
      <c r="R520" s="117" t="e">
        <f>INDEX(Exported!$1:$1048576,MATCH($A520,Exported!$D:$D,0),MATCH(R$1,Exported!$1:$1,0))</f>
        <v>#N/A</v>
      </c>
      <c r="S520" s="117" t="e">
        <f>INDEX(Exported!$1:$1048576,MATCH($A520,Exported!$D:$D,0),MATCH(S$1,Exported!$1:$1,0))</f>
        <v>#N/A</v>
      </c>
      <c r="T520" s="117" t="e">
        <f>INDEX(Exported!$1:$1048576,MATCH($A520,Exported!$D:$D,0),MATCH(T$1,Exported!$1:$1,0))</f>
        <v>#N/A</v>
      </c>
      <c r="U520" s="117" t="e">
        <f>INDEX(Exported!$1:$1048576,MATCH($A520,Exported!$D:$D,0),MATCH(U$1,Exported!$1:$1,0))</f>
        <v>#N/A</v>
      </c>
      <c r="V520" s="117" t="e">
        <f>INDEX(Exported!$1:$1048576,MATCH($A520,Exported!$D:$D,0),MATCH(V$1,Exported!$1:$1,0))</f>
        <v>#N/A</v>
      </c>
      <c r="W520" s="117" t="e">
        <f>INDEX(Exported!$1:$1048576,MATCH($A520,Exported!$D:$D,0),MATCH(W$1,Exported!$1:$1,0))</f>
        <v>#N/A</v>
      </c>
      <c r="X520" s="118"/>
      <c r="Y520" s="119" t="e">
        <f>INDEX(Exported!$1:$1048576,MATCH($A520,Exported!$D:$D,0),MATCH(Y$1,Exported!$1:$1,0))</f>
        <v>#N/A</v>
      </c>
      <c r="Z520" s="120"/>
      <c r="AA520" s="121" t="e">
        <f>VLOOKUP(A520,#REF!,3,FALSE)</f>
        <v>#REF!</v>
      </c>
      <c r="AB520" s="121" t="s">
        <v>3381</v>
      </c>
      <c r="AC520" s="117" t="e">
        <f>INDEX(Exported!$1:$1048576,MATCH($A520,Exported!$D:$D,0),MATCH(AC$1,Exported!$1:$1,0))</f>
        <v>#N/A</v>
      </c>
    </row>
    <row r="521" spans="1:29" s="111" customFormat="1" ht="14.25" hidden="1" customHeight="1" x14ac:dyDescent="0.25">
      <c r="A521" s="104">
        <v>10017875244</v>
      </c>
      <c r="B521" s="105" t="str">
        <f>INDEX(Exported!$1:$1048576,MATCH($A521,Exported!E:E,0),MATCH(B$1,Exported!$1:$1,0))</f>
        <v>کیسه نایلون زیپ کیپ | 3*3 | بسته 100 عددی</v>
      </c>
      <c r="C521" s="225">
        <v>10017875278</v>
      </c>
      <c r="D521" s="107">
        <f>VLOOKUP(C521,PriceRelations!A:D,4,FALSE)</f>
        <v>550000</v>
      </c>
      <c r="E521" s="226">
        <f>VLOOKUP(A521,'محاسبات زیپ کیپ'!A:D,4,FALSE)</f>
        <v>7.2727272727272724E-2</v>
      </c>
      <c r="F521" s="34"/>
      <c r="G521" s="183">
        <v>1</v>
      </c>
      <c r="H521" s="111" t="s">
        <v>772</v>
      </c>
      <c r="I521" s="110">
        <f t="shared" si="34"/>
        <v>40000</v>
      </c>
      <c r="J521" s="112">
        <v>1</v>
      </c>
      <c r="K521" s="113"/>
      <c r="L521" s="113"/>
      <c r="M521" s="154">
        <v>0.6</v>
      </c>
      <c r="N521" s="148" t="str">
        <f>INDEX(Exported!$1:$1048576,MATCH($A521,Exported!E:E,0),MATCH(N$1,Exported!$1:$1,0))</f>
        <v>64000</v>
      </c>
      <c r="O521" s="114">
        <f t="shared" si="35"/>
        <v>64000</v>
      </c>
      <c r="P521" s="115">
        <f t="shared" si="36"/>
        <v>1</v>
      </c>
      <c r="Q521" s="116" t="e">
        <f>INDEX(Exported!$1:$1048576,MATCH($A521,Exported!$D:$D,0),MATCH(Q$1,Exported!$1:$1,0))</f>
        <v>#N/A</v>
      </c>
      <c r="R521" s="117" t="e">
        <f>INDEX(Exported!$1:$1048576,MATCH($A521,Exported!$D:$D,0),MATCH(R$1,Exported!$1:$1,0))</f>
        <v>#N/A</v>
      </c>
      <c r="S521" s="117" t="e">
        <f>INDEX(Exported!$1:$1048576,MATCH($A521,Exported!$D:$D,0),MATCH(S$1,Exported!$1:$1,0))</f>
        <v>#N/A</v>
      </c>
      <c r="T521" s="117" t="e">
        <f>INDEX(Exported!$1:$1048576,MATCH($A521,Exported!$D:$D,0),MATCH(T$1,Exported!$1:$1,0))</f>
        <v>#N/A</v>
      </c>
      <c r="U521" s="117" t="e">
        <f>INDEX(Exported!$1:$1048576,MATCH($A521,Exported!$D:$D,0),MATCH(U$1,Exported!$1:$1,0))</f>
        <v>#N/A</v>
      </c>
      <c r="V521" s="117" t="e">
        <f>INDEX(Exported!$1:$1048576,MATCH($A521,Exported!$D:$D,0),MATCH(V$1,Exported!$1:$1,0))</f>
        <v>#N/A</v>
      </c>
      <c r="W521" s="117" t="e">
        <f>INDEX(Exported!$1:$1048576,MATCH($A521,Exported!$D:$D,0),MATCH(W$1,Exported!$1:$1,0))</f>
        <v>#N/A</v>
      </c>
      <c r="X521" s="118"/>
      <c r="Y521" s="119">
        <v>2</v>
      </c>
      <c r="Z521" s="120"/>
      <c r="AA521" s="121" t="e">
        <f>VLOOKUP(A521,#REF!,3,FALSE)</f>
        <v>#REF!</v>
      </c>
      <c r="AB521" s="121" t="s">
        <v>3381</v>
      </c>
      <c r="AC521" s="117" t="e">
        <f>INDEX(Exported!$1:$1048576,MATCH($A521,Exported!$D:$D,0),MATCH(AC$1,Exported!$1:$1,0))</f>
        <v>#N/A</v>
      </c>
    </row>
    <row r="522" spans="1:29" s="111" customFormat="1" ht="14.25" hidden="1" customHeight="1" x14ac:dyDescent="0.25">
      <c r="A522" s="104">
        <v>10017875245</v>
      </c>
      <c r="B522" s="105" t="str">
        <f>INDEX(Exported!$1:$1048576,MATCH($A522,Exported!E:E,0),MATCH(B$1,Exported!$1:$1,0))</f>
        <v>کیسه نایلون زیپ کیپ | 3*4 عمودی | بسته 100 عددی</v>
      </c>
      <c r="C522" s="225">
        <v>10017875278</v>
      </c>
      <c r="D522" s="107">
        <f>VLOOKUP(C522,PriceRelations!A:D,4,FALSE)</f>
        <v>550000</v>
      </c>
      <c r="E522" s="226">
        <f>VLOOKUP(A522,'محاسبات زیپ کیپ'!A:D,4,FALSE)</f>
        <v>7.2727272727272724E-2</v>
      </c>
      <c r="F522" s="34"/>
      <c r="G522" s="183">
        <v>1</v>
      </c>
      <c r="H522" s="111" t="s">
        <v>772</v>
      </c>
      <c r="I522" s="110">
        <f t="shared" si="34"/>
        <v>40000</v>
      </c>
      <c r="J522" s="112">
        <v>1</v>
      </c>
      <c r="K522" s="113"/>
      <c r="L522" s="113"/>
      <c r="M522" s="154">
        <v>0.6</v>
      </c>
      <c r="N522" s="148" t="str">
        <f>INDEX(Exported!$1:$1048576,MATCH($A522,Exported!E:E,0),MATCH(N$1,Exported!$1:$1,0))</f>
        <v>64000</v>
      </c>
      <c r="O522" s="114">
        <f t="shared" si="35"/>
        <v>64000</v>
      </c>
      <c r="P522" s="115">
        <f t="shared" si="36"/>
        <v>1</v>
      </c>
      <c r="Q522" s="116" t="e">
        <f>INDEX(Exported!$1:$1048576,MATCH($A522,Exported!$D:$D,0),MATCH(Q$1,Exported!$1:$1,0))</f>
        <v>#N/A</v>
      </c>
      <c r="R522" s="117" t="e">
        <f>INDEX(Exported!$1:$1048576,MATCH($A522,Exported!$D:$D,0),MATCH(R$1,Exported!$1:$1,0))</f>
        <v>#N/A</v>
      </c>
      <c r="S522" s="117" t="e">
        <f>INDEX(Exported!$1:$1048576,MATCH($A522,Exported!$D:$D,0),MATCH(S$1,Exported!$1:$1,0))</f>
        <v>#N/A</v>
      </c>
      <c r="T522" s="117" t="e">
        <f>INDEX(Exported!$1:$1048576,MATCH($A522,Exported!$D:$D,0),MATCH(T$1,Exported!$1:$1,0))</f>
        <v>#N/A</v>
      </c>
      <c r="U522" s="117" t="e">
        <f>INDEX(Exported!$1:$1048576,MATCH($A522,Exported!$D:$D,0),MATCH(U$1,Exported!$1:$1,0))</f>
        <v>#N/A</v>
      </c>
      <c r="V522" s="117" t="e">
        <f>INDEX(Exported!$1:$1048576,MATCH($A522,Exported!$D:$D,0),MATCH(V$1,Exported!$1:$1,0))</f>
        <v>#N/A</v>
      </c>
      <c r="W522" s="117" t="e">
        <f>INDEX(Exported!$1:$1048576,MATCH($A522,Exported!$D:$D,0),MATCH(W$1,Exported!$1:$1,0))</f>
        <v>#N/A</v>
      </c>
      <c r="X522" s="118"/>
      <c r="Y522" s="119">
        <v>2</v>
      </c>
      <c r="Z522" s="120"/>
      <c r="AA522" s="121" t="e">
        <f>VLOOKUP(A522,#REF!,3,FALSE)</f>
        <v>#REF!</v>
      </c>
      <c r="AB522" s="121" t="s">
        <v>3381</v>
      </c>
      <c r="AC522" s="117" t="e">
        <f>INDEX(Exported!$1:$1048576,MATCH($A522,Exported!$D:$D,0),MATCH(AC$1,Exported!$1:$1,0))</f>
        <v>#N/A</v>
      </c>
    </row>
    <row r="523" spans="1:29" s="111" customFormat="1" ht="14.25" hidden="1" customHeight="1" x14ac:dyDescent="0.25">
      <c r="A523" s="104">
        <v>10017875279</v>
      </c>
      <c r="B523" s="105" t="str">
        <f>INDEX(Exported!$1:$1048576,MATCH($A523,Exported!E:E,0),MATCH(B$1,Exported!$1:$1,0))</f>
        <v>کیسه نایلون زیپ کیپ | 30*35 عمودی | بسته 100 عددی</v>
      </c>
      <c r="C523" s="225">
        <v>10017875278</v>
      </c>
      <c r="D523" s="107">
        <f>VLOOKUP(C523,PriceRelations!A:D,4,FALSE)</f>
        <v>550000</v>
      </c>
      <c r="E523" s="226">
        <f>VLOOKUP(A523,'محاسبات زیپ کیپ'!A:D,4,FALSE)</f>
        <v>1.3272727272727274</v>
      </c>
      <c r="F523" s="34"/>
      <c r="G523" s="183">
        <v>1</v>
      </c>
      <c r="H523" s="111" t="s">
        <v>772</v>
      </c>
      <c r="I523" s="110">
        <f t="shared" si="34"/>
        <v>730000.00000000012</v>
      </c>
      <c r="J523" s="112">
        <v>1</v>
      </c>
      <c r="K523" s="113"/>
      <c r="L523" s="113"/>
      <c r="M523" s="154">
        <v>0.35</v>
      </c>
      <c r="N523" s="148" t="str">
        <f>INDEX(Exported!$1:$1048576,MATCH($A523,Exported!E:E,0),MATCH(N$1,Exported!$1:$1,0))</f>
        <v>985500</v>
      </c>
      <c r="O523" s="114">
        <f t="shared" si="35"/>
        <v>985500</v>
      </c>
      <c r="P523" s="115">
        <f t="shared" si="36"/>
        <v>1</v>
      </c>
      <c r="Q523" s="116" t="e">
        <f>INDEX(Exported!$1:$1048576,MATCH($A523,Exported!$D:$D,0),MATCH(Q$1,Exported!$1:$1,0))</f>
        <v>#N/A</v>
      </c>
      <c r="R523" s="117" t="e">
        <f>INDEX(Exported!$1:$1048576,MATCH($A523,Exported!$D:$D,0),MATCH(R$1,Exported!$1:$1,0))</f>
        <v>#N/A</v>
      </c>
      <c r="S523" s="117" t="e">
        <f>INDEX(Exported!$1:$1048576,MATCH($A523,Exported!$D:$D,0),MATCH(S$1,Exported!$1:$1,0))</f>
        <v>#N/A</v>
      </c>
      <c r="T523" s="117" t="e">
        <f>INDEX(Exported!$1:$1048576,MATCH($A523,Exported!$D:$D,0),MATCH(T$1,Exported!$1:$1,0))</f>
        <v>#N/A</v>
      </c>
      <c r="U523" s="117" t="e">
        <f>INDEX(Exported!$1:$1048576,MATCH($A523,Exported!$D:$D,0),MATCH(U$1,Exported!$1:$1,0))</f>
        <v>#N/A</v>
      </c>
      <c r="V523" s="117" t="e">
        <f>INDEX(Exported!$1:$1048576,MATCH($A523,Exported!$D:$D,0),MATCH(V$1,Exported!$1:$1,0))</f>
        <v>#N/A</v>
      </c>
      <c r="W523" s="117" t="e">
        <f>INDEX(Exported!$1:$1048576,MATCH($A523,Exported!$D:$D,0),MATCH(W$1,Exported!$1:$1,0))</f>
        <v>#N/A</v>
      </c>
      <c r="X523" s="118"/>
      <c r="Y523" s="119" t="e">
        <f>INDEX(Exported!$1:$1048576,MATCH($A523,Exported!$D:$D,0),MATCH(Y$1,Exported!$1:$1,0))</f>
        <v>#N/A</v>
      </c>
      <c r="Z523" s="120"/>
      <c r="AA523" s="121" t="e">
        <f>VLOOKUP(A523,#REF!,3,FALSE)</f>
        <v>#REF!</v>
      </c>
      <c r="AB523" s="121" t="s">
        <v>3381</v>
      </c>
      <c r="AC523" s="117" t="e">
        <f>INDEX(Exported!$1:$1048576,MATCH($A523,Exported!$D:$D,0),MATCH(AC$1,Exported!$1:$1,0))</f>
        <v>#N/A</v>
      </c>
    </row>
    <row r="524" spans="1:29" s="111" customFormat="1" ht="14.25" hidden="1" customHeight="1" x14ac:dyDescent="0.25">
      <c r="A524" s="104">
        <v>10017875282</v>
      </c>
      <c r="B524" s="105" t="str">
        <f>INDEX(Exported!$1:$1048576,MATCH($A524,Exported!E:E,0),MATCH(B$1,Exported!$1:$1,0))</f>
        <v>کیسه نایلون زیپ کیپ | 30*40 عمودی | بسته 100 عددی</v>
      </c>
      <c r="C524" s="225">
        <v>10017875278</v>
      </c>
      <c r="D524" s="107">
        <f>VLOOKUP(C524,PriceRelations!A:D,4,FALSE)</f>
        <v>550000</v>
      </c>
      <c r="E524" s="226">
        <f>VLOOKUP(A524,'محاسبات زیپ کیپ'!A:D,4,FALSE)</f>
        <v>1.4</v>
      </c>
      <c r="F524" s="34"/>
      <c r="G524" s="183">
        <v>1</v>
      </c>
      <c r="H524" s="111" t="s">
        <v>772</v>
      </c>
      <c r="I524" s="110">
        <f t="shared" si="34"/>
        <v>770000</v>
      </c>
      <c r="J524" s="112">
        <v>1</v>
      </c>
      <c r="K524" s="113"/>
      <c r="L524" s="113"/>
      <c r="M524" s="154">
        <v>0.35</v>
      </c>
      <c r="N524" s="148" t="str">
        <f>INDEX(Exported!$1:$1048576,MATCH($A524,Exported!E:E,0),MATCH(N$1,Exported!$1:$1,0))</f>
        <v>1039500</v>
      </c>
      <c r="O524" s="114">
        <f t="shared" si="35"/>
        <v>1039500</v>
      </c>
      <c r="P524" s="115">
        <f t="shared" si="36"/>
        <v>1</v>
      </c>
      <c r="Q524" s="116" t="e">
        <f>INDEX(Exported!$1:$1048576,MATCH($A524,Exported!$D:$D,0),MATCH(Q$1,Exported!$1:$1,0))</f>
        <v>#N/A</v>
      </c>
      <c r="R524" s="117" t="e">
        <f>INDEX(Exported!$1:$1048576,MATCH($A524,Exported!$D:$D,0),MATCH(R$1,Exported!$1:$1,0))</f>
        <v>#N/A</v>
      </c>
      <c r="S524" s="117" t="e">
        <f>INDEX(Exported!$1:$1048576,MATCH($A524,Exported!$D:$D,0),MATCH(S$1,Exported!$1:$1,0))</f>
        <v>#N/A</v>
      </c>
      <c r="T524" s="117" t="e">
        <f>INDEX(Exported!$1:$1048576,MATCH($A524,Exported!$D:$D,0),MATCH(T$1,Exported!$1:$1,0))</f>
        <v>#N/A</v>
      </c>
      <c r="U524" s="117" t="e">
        <f>INDEX(Exported!$1:$1048576,MATCH($A524,Exported!$D:$D,0),MATCH(U$1,Exported!$1:$1,0))</f>
        <v>#N/A</v>
      </c>
      <c r="V524" s="117" t="e">
        <f>INDEX(Exported!$1:$1048576,MATCH($A524,Exported!$D:$D,0),MATCH(V$1,Exported!$1:$1,0))</f>
        <v>#N/A</v>
      </c>
      <c r="W524" s="117" t="e">
        <f>INDEX(Exported!$1:$1048576,MATCH($A524,Exported!$D:$D,0),MATCH(W$1,Exported!$1:$1,0))</f>
        <v>#N/A</v>
      </c>
      <c r="X524" s="118"/>
      <c r="Y524" s="119" t="e">
        <f>INDEX(Exported!$1:$1048576,MATCH($A524,Exported!$D:$D,0),MATCH(Y$1,Exported!$1:$1,0))</f>
        <v>#N/A</v>
      </c>
      <c r="Z524" s="120"/>
      <c r="AA524" s="121" t="e">
        <f>VLOOKUP(A524,#REF!,3,FALSE)</f>
        <v>#REF!</v>
      </c>
      <c r="AB524" s="121" t="s">
        <v>3381</v>
      </c>
      <c r="AC524" s="117" t="e">
        <f>INDEX(Exported!$1:$1048576,MATCH($A524,Exported!$D:$D,0),MATCH(AC$1,Exported!$1:$1,0))</f>
        <v>#N/A</v>
      </c>
    </row>
    <row r="525" spans="1:29" s="111" customFormat="1" ht="14.25" hidden="1" customHeight="1" x14ac:dyDescent="0.25">
      <c r="A525" s="104">
        <v>10017875284</v>
      </c>
      <c r="B525" s="105" t="str">
        <f>INDEX(Exported!$1:$1048576,MATCH($A525,Exported!E:E,0),MATCH(B$1,Exported!$1:$1,0))</f>
        <v>کیسه نایلون زیپ کیپ | 30*50 عمودی | بسته 100 عددی</v>
      </c>
      <c r="C525" s="225">
        <v>10017875278</v>
      </c>
      <c r="D525" s="107">
        <f>VLOOKUP(C525,PriceRelations!A:D,4,FALSE)</f>
        <v>550000</v>
      </c>
      <c r="E525" s="226">
        <f>VLOOKUP(A525,'محاسبات زیپ کیپ'!A:D,4,FALSE)</f>
        <v>1.44</v>
      </c>
      <c r="F525" s="34"/>
      <c r="G525" s="183">
        <v>1</v>
      </c>
      <c r="H525" s="111" t="s">
        <v>772</v>
      </c>
      <c r="I525" s="110">
        <f t="shared" si="34"/>
        <v>792000</v>
      </c>
      <c r="J525" s="112">
        <v>1</v>
      </c>
      <c r="K525" s="113"/>
      <c r="L525" s="113"/>
      <c r="M525" s="154">
        <v>0.35</v>
      </c>
      <c r="N525" s="148" t="str">
        <f>INDEX(Exported!$1:$1048576,MATCH($A525,Exported!E:E,0),MATCH(N$1,Exported!$1:$1,0))</f>
        <v>1069500</v>
      </c>
      <c r="O525" s="114">
        <f t="shared" si="35"/>
        <v>1069500</v>
      </c>
      <c r="P525" s="115">
        <f t="shared" si="36"/>
        <v>1</v>
      </c>
      <c r="Q525" s="116" t="e">
        <f>INDEX(Exported!$1:$1048576,MATCH($A525,Exported!$D:$D,0),MATCH(Q$1,Exported!$1:$1,0))</f>
        <v>#N/A</v>
      </c>
      <c r="R525" s="117" t="e">
        <f>INDEX(Exported!$1:$1048576,MATCH($A525,Exported!$D:$D,0),MATCH(R$1,Exported!$1:$1,0))</f>
        <v>#N/A</v>
      </c>
      <c r="S525" s="117" t="e">
        <f>INDEX(Exported!$1:$1048576,MATCH($A525,Exported!$D:$D,0),MATCH(S$1,Exported!$1:$1,0))</f>
        <v>#N/A</v>
      </c>
      <c r="T525" s="117" t="e">
        <f>INDEX(Exported!$1:$1048576,MATCH($A525,Exported!$D:$D,0),MATCH(T$1,Exported!$1:$1,0))</f>
        <v>#N/A</v>
      </c>
      <c r="U525" s="117" t="e">
        <f>INDEX(Exported!$1:$1048576,MATCH($A525,Exported!$D:$D,0),MATCH(U$1,Exported!$1:$1,0))</f>
        <v>#N/A</v>
      </c>
      <c r="V525" s="117" t="e">
        <f>INDEX(Exported!$1:$1048576,MATCH($A525,Exported!$D:$D,0),MATCH(V$1,Exported!$1:$1,0))</f>
        <v>#N/A</v>
      </c>
      <c r="W525" s="117" t="e">
        <f>INDEX(Exported!$1:$1048576,MATCH($A525,Exported!$D:$D,0),MATCH(W$1,Exported!$1:$1,0))</f>
        <v>#N/A</v>
      </c>
      <c r="X525" s="118"/>
      <c r="Y525" s="119" t="e">
        <f>INDEX(Exported!$1:$1048576,MATCH($A525,Exported!$D:$D,0),MATCH(Y$1,Exported!$1:$1,0))</f>
        <v>#N/A</v>
      </c>
      <c r="Z525" s="120"/>
      <c r="AA525" s="121" t="e">
        <f>VLOOKUP(A525,#REF!,3,FALSE)</f>
        <v>#REF!</v>
      </c>
      <c r="AB525" s="121" t="s">
        <v>3381</v>
      </c>
      <c r="AC525" s="117" t="e">
        <f>INDEX(Exported!$1:$1048576,MATCH($A525,Exported!$D:$D,0),MATCH(AC$1,Exported!$1:$1,0))</f>
        <v>#N/A</v>
      </c>
    </row>
    <row r="526" spans="1:29" s="111" customFormat="1" ht="14.25" hidden="1" customHeight="1" x14ac:dyDescent="0.25">
      <c r="A526" s="104">
        <v>10017875286</v>
      </c>
      <c r="B526" s="105" t="str">
        <f>INDEX(Exported!$1:$1048576,MATCH($A526,Exported!E:E,0),MATCH(B$1,Exported!$1:$1,0))</f>
        <v>کیسه نایلون زیپ کیپ | 35*45 عمودی | بسته 100 عددی</v>
      </c>
      <c r="C526" s="225">
        <v>10017875278</v>
      </c>
      <c r="D526" s="107">
        <f>VLOOKUP(C526,PriceRelations!A:D,4,FALSE)</f>
        <v>550000</v>
      </c>
      <c r="E526" s="226">
        <f>VLOOKUP(A526,'محاسبات زیپ کیپ'!A:D,4,FALSE)</f>
        <v>2.0363636363636362</v>
      </c>
      <c r="F526" s="34"/>
      <c r="G526" s="183">
        <v>1</v>
      </c>
      <c r="H526" s="111" t="s">
        <v>772</v>
      </c>
      <c r="I526" s="110">
        <f t="shared" si="34"/>
        <v>1120000</v>
      </c>
      <c r="J526" s="112">
        <v>1</v>
      </c>
      <c r="K526" s="113"/>
      <c r="L526" s="113"/>
      <c r="M526" s="154">
        <v>0.35</v>
      </c>
      <c r="N526" s="148" t="str">
        <f>INDEX(Exported!$1:$1048576,MATCH($A526,Exported!E:E,0),MATCH(N$1,Exported!$1:$1,0))</f>
        <v>1512000</v>
      </c>
      <c r="O526" s="114">
        <f t="shared" si="35"/>
        <v>1512000</v>
      </c>
      <c r="P526" s="115">
        <f t="shared" si="36"/>
        <v>1</v>
      </c>
      <c r="Q526" s="116" t="e">
        <f>INDEX(Exported!$1:$1048576,MATCH($A526,Exported!$D:$D,0),MATCH(Q$1,Exported!$1:$1,0))</f>
        <v>#N/A</v>
      </c>
      <c r="R526" s="117" t="e">
        <f>INDEX(Exported!$1:$1048576,MATCH($A526,Exported!$D:$D,0),MATCH(R$1,Exported!$1:$1,0))</f>
        <v>#N/A</v>
      </c>
      <c r="S526" s="117" t="e">
        <f>INDEX(Exported!$1:$1048576,MATCH($A526,Exported!$D:$D,0),MATCH(S$1,Exported!$1:$1,0))</f>
        <v>#N/A</v>
      </c>
      <c r="T526" s="117" t="e">
        <f>INDEX(Exported!$1:$1048576,MATCH($A526,Exported!$D:$D,0),MATCH(T$1,Exported!$1:$1,0))</f>
        <v>#N/A</v>
      </c>
      <c r="U526" s="117" t="e">
        <f>INDEX(Exported!$1:$1048576,MATCH($A526,Exported!$D:$D,0),MATCH(U$1,Exported!$1:$1,0))</f>
        <v>#N/A</v>
      </c>
      <c r="V526" s="117" t="e">
        <f>INDEX(Exported!$1:$1048576,MATCH($A526,Exported!$D:$D,0),MATCH(V$1,Exported!$1:$1,0))</f>
        <v>#N/A</v>
      </c>
      <c r="W526" s="117" t="e">
        <f>INDEX(Exported!$1:$1048576,MATCH($A526,Exported!$D:$D,0),MATCH(W$1,Exported!$1:$1,0))</f>
        <v>#N/A</v>
      </c>
      <c r="X526" s="118"/>
      <c r="Y526" s="119" t="e">
        <f>INDEX(Exported!$1:$1048576,MATCH($A526,Exported!$D:$D,0),MATCH(Y$1,Exported!$1:$1,0))</f>
        <v>#N/A</v>
      </c>
      <c r="Z526" s="120"/>
      <c r="AA526" s="121" t="e">
        <f>VLOOKUP(A526,#REF!,3,FALSE)</f>
        <v>#REF!</v>
      </c>
      <c r="AB526" s="121" t="s">
        <v>3381</v>
      </c>
      <c r="AC526" s="117" t="e">
        <f>INDEX(Exported!$1:$1048576,MATCH($A526,Exported!$D:$D,0),MATCH(AC$1,Exported!$1:$1,0))</f>
        <v>#N/A</v>
      </c>
    </row>
    <row r="527" spans="1:29" s="111" customFormat="1" ht="14.25" hidden="1" customHeight="1" x14ac:dyDescent="0.25">
      <c r="A527" s="104">
        <v>10017875285</v>
      </c>
      <c r="B527" s="105" t="str">
        <f>INDEX(Exported!$1:$1048576,MATCH($A527,Exported!E:E,0),MATCH(B$1,Exported!$1:$1,0))</f>
        <v>کیسه نایلون زیپ کیپ | 35*50 عمودی | بسته 100 عددی</v>
      </c>
      <c r="C527" s="225">
        <v>10017875278</v>
      </c>
      <c r="D527" s="107">
        <f>VLOOKUP(C527,PriceRelations!A:D,4,FALSE)</f>
        <v>550000</v>
      </c>
      <c r="E527" s="226">
        <f>VLOOKUP(A527,'محاسبات زیپ کیپ'!A:D,4,FALSE)</f>
        <v>2.1818181818181817</v>
      </c>
      <c r="F527" s="34"/>
      <c r="G527" s="183">
        <v>1</v>
      </c>
      <c r="H527" s="111" t="s">
        <v>772</v>
      </c>
      <c r="I527" s="110">
        <f t="shared" si="34"/>
        <v>1200000</v>
      </c>
      <c r="J527" s="112">
        <v>1</v>
      </c>
      <c r="K527" s="113"/>
      <c r="L527" s="113"/>
      <c r="M527" s="154">
        <v>0.35</v>
      </c>
      <c r="N527" s="148" t="str">
        <f>INDEX(Exported!$1:$1048576,MATCH($A527,Exported!E:E,0),MATCH(N$1,Exported!$1:$1,0))</f>
        <v>1620000</v>
      </c>
      <c r="O527" s="114">
        <f t="shared" si="35"/>
        <v>1620000</v>
      </c>
      <c r="P527" s="115">
        <f t="shared" si="36"/>
        <v>1</v>
      </c>
      <c r="Q527" s="116" t="e">
        <f>INDEX(Exported!$1:$1048576,MATCH($A527,Exported!$D:$D,0),MATCH(Q$1,Exported!$1:$1,0))</f>
        <v>#N/A</v>
      </c>
      <c r="R527" s="117" t="e">
        <f>INDEX(Exported!$1:$1048576,MATCH($A527,Exported!$D:$D,0),MATCH(R$1,Exported!$1:$1,0))</f>
        <v>#N/A</v>
      </c>
      <c r="S527" s="117" t="e">
        <f>INDEX(Exported!$1:$1048576,MATCH($A527,Exported!$D:$D,0),MATCH(S$1,Exported!$1:$1,0))</f>
        <v>#N/A</v>
      </c>
      <c r="T527" s="117" t="e">
        <f>INDEX(Exported!$1:$1048576,MATCH($A527,Exported!$D:$D,0),MATCH(T$1,Exported!$1:$1,0))</f>
        <v>#N/A</v>
      </c>
      <c r="U527" s="117" t="e">
        <f>INDEX(Exported!$1:$1048576,MATCH($A527,Exported!$D:$D,0),MATCH(U$1,Exported!$1:$1,0))</f>
        <v>#N/A</v>
      </c>
      <c r="V527" s="117" t="e">
        <f>INDEX(Exported!$1:$1048576,MATCH($A527,Exported!$D:$D,0),MATCH(V$1,Exported!$1:$1,0))</f>
        <v>#N/A</v>
      </c>
      <c r="W527" s="117" t="e">
        <f>INDEX(Exported!$1:$1048576,MATCH($A527,Exported!$D:$D,0),MATCH(W$1,Exported!$1:$1,0))</f>
        <v>#N/A</v>
      </c>
      <c r="X527" s="118"/>
      <c r="Y527" s="119" t="e">
        <f>INDEX(Exported!$1:$1048576,MATCH($A527,Exported!$D:$D,0),MATCH(Y$1,Exported!$1:$1,0))</f>
        <v>#N/A</v>
      </c>
      <c r="Z527" s="120"/>
      <c r="AA527" s="121" t="e">
        <f>VLOOKUP(A527,#REF!,3,FALSE)</f>
        <v>#REF!</v>
      </c>
      <c r="AB527" s="121" t="s">
        <v>3381</v>
      </c>
      <c r="AC527" s="117" t="e">
        <f>INDEX(Exported!$1:$1048576,MATCH($A527,Exported!$D:$D,0),MATCH(AC$1,Exported!$1:$1,0))</f>
        <v>#N/A</v>
      </c>
    </row>
    <row r="528" spans="1:29" s="111" customFormat="1" ht="14.25" hidden="1" customHeight="1" x14ac:dyDescent="0.25">
      <c r="A528" s="104">
        <v>10017875246</v>
      </c>
      <c r="B528" s="105" t="str">
        <f>INDEX(Exported!$1:$1048576,MATCH($A528,Exported!E:E,0),MATCH(B$1,Exported!$1:$1,0))</f>
        <v>کیسه نایلون زیپ کیپ | 4*6 عمودی | بسته 100 عددی</v>
      </c>
      <c r="C528" s="225">
        <v>10017875278</v>
      </c>
      <c r="D528" s="107">
        <f>VLOOKUP(C528,PriceRelations!A:D,4,FALSE)</f>
        <v>550000</v>
      </c>
      <c r="E528" s="226">
        <f>VLOOKUP(A528,'محاسبات زیپ کیپ'!A:D,4,FALSE)</f>
        <v>0.14545454545454545</v>
      </c>
      <c r="F528" s="34"/>
      <c r="G528" s="183">
        <v>1</v>
      </c>
      <c r="H528" s="111" t="s">
        <v>772</v>
      </c>
      <c r="I528" s="110">
        <f t="shared" si="34"/>
        <v>80000</v>
      </c>
      <c r="J528" s="112">
        <v>1</v>
      </c>
      <c r="K528" s="113"/>
      <c r="L528" s="113"/>
      <c r="M528" s="154">
        <v>0.6</v>
      </c>
      <c r="N528" s="148" t="str">
        <f>INDEX(Exported!$1:$1048576,MATCH($A528,Exported!E:E,0),MATCH(N$1,Exported!$1:$1,0))</f>
        <v>128000</v>
      </c>
      <c r="O528" s="114">
        <f t="shared" si="35"/>
        <v>128000</v>
      </c>
      <c r="P528" s="115">
        <f t="shared" si="36"/>
        <v>1</v>
      </c>
      <c r="Q528" s="116" t="e">
        <f>INDEX(Exported!$1:$1048576,MATCH($A528,Exported!$D:$D,0),MATCH(Q$1,Exported!$1:$1,0))</f>
        <v>#N/A</v>
      </c>
      <c r="R528" s="117" t="e">
        <f>INDEX(Exported!$1:$1048576,MATCH($A528,Exported!$D:$D,0),MATCH(R$1,Exported!$1:$1,0))</f>
        <v>#N/A</v>
      </c>
      <c r="S528" s="117" t="e">
        <f>INDEX(Exported!$1:$1048576,MATCH($A528,Exported!$D:$D,0),MATCH(S$1,Exported!$1:$1,0))</f>
        <v>#N/A</v>
      </c>
      <c r="T528" s="117" t="e">
        <f>INDEX(Exported!$1:$1048576,MATCH($A528,Exported!$D:$D,0),MATCH(T$1,Exported!$1:$1,0))</f>
        <v>#N/A</v>
      </c>
      <c r="U528" s="117" t="e">
        <f>INDEX(Exported!$1:$1048576,MATCH($A528,Exported!$D:$D,0),MATCH(U$1,Exported!$1:$1,0))</f>
        <v>#N/A</v>
      </c>
      <c r="V528" s="117" t="e">
        <f>INDEX(Exported!$1:$1048576,MATCH($A528,Exported!$D:$D,0),MATCH(V$1,Exported!$1:$1,0))</f>
        <v>#N/A</v>
      </c>
      <c r="W528" s="117" t="e">
        <f>INDEX(Exported!$1:$1048576,MATCH($A528,Exported!$D:$D,0),MATCH(W$1,Exported!$1:$1,0))</f>
        <v>#N/A</v>
      </c>
      <c r="X528" s="118"/>
      <c r="Y528" s="119">
        <v>1</v>
      </c>
      <c r="Z528" s="120"/>
      <c r="AA528" s="121" t="e">
        <f>VLOOKUP(A528,#REF!,3,FALSE)</f>
        <v>#REF!</v>
      </c>
      <c r="AB528" s="121" t="s">
        <v>3381</v>
      </c>
      <c r="AC528" s="117" t="e">
        <f>INDEX(Exported!$1:$1048576,MATCH($A528,Exported!$D:$D,0),MATCH(AC$1,Exported!$1:$1,0))</f>
        <v>#N/A</v>
      </c>
    </row>
    <row r="529" spans="1:29" s="111" customFormat="1" ht="14.25" hidden="1" customHeight="1" x14ac:dyDescent="0.25">
      <c r="A529" s="104">
        <v>10017875283</v>
      </c>
      <c r="B529" s="105" t="str">
        <f>INDEX(Exported!$1:$1048576,MATCH($A529,Exported!E:E,0),MATCH(B$1,Exported!$1:$1,0))</f>
        <v>کیسه نایلون زیپ کیپ | 40*40 | بسته 100 عددی</v>
      </c>
      <c r="C529" s="225">
        <v>10017875278</v>
      </c>
      <c r="D529" s="107">
        <f>VLOOKUP(C529,PriceRelations!A:D,4,FALSE)</f>
        <v>550000</v>
      </c>
      <c r="E529" s="226">
        <f>VLOOKUP(A529,'محاسبات زیپ کیپ'!A:D,4,FALSE)</f>
        <v>2.0363636363636362</v>
      </c>
      <c r="F529" s="34"/>
      <c r="G529" s="183">
        <v>1</v>
      </c>
      <c r="H529" s="111" t="s">
        <v>772</v>
      </c>
      <c r="I529" s="110">
        <f t="shared" si="34"/>
        <v>1120000</v>
      </c>
      <c r="J529" s="112">
        <v>1</v>
      </c>
      <c r="K529" s="113"/>
      <c r="L529" s="113"/>
      <c r="M529" s="154">
        <v>0.35</v>
      </c>
      <c r="N529" s="148" t="str">
        <f>INDEX(Exported!$1:$1048576,MATCH($A529,Exported!E:E,0),MATCH(N$1,Exported!$1:$1,0))</f>
        <v>1512000</v>
      </c>
      <c r="O529" s="114">
        <f t="shared" si="35"/>
        <v>1512000</v>
      </c>
      <c r="P529" s="115">
        <f t="shared" si="36"/>
        <v>1</v>
      </c>
      <c r="Q529" s="116" t="e">
        <f>INDEX(Exported!$1:$1048576,MATCH($A529,Exported!$D:$D,0),MATCH(Q$1,Exported!$1:$1,0))</f>
        <v>#N/A</v>
      </c>
      <c r="R529" s="117" t="e">
        <f>INDEX(Exported!$1:$1048576,MATCH($A529,Exported!$D:$D,0),MATCH(R$1,Exported!$1:$1,0))</f>
        <v>#N/A</v>
      </c>
      <c r="S529" s="117" t="e">
        <f>INDEX(Exported!$1:$1048576,MATCH($A529,Exported!$D:$D,0),MATCH(S$1,Exported!$1:$1,0))</f>
        <v>#N/A</v>
      </c>
      <c r="T529" s="117" t="e">
        <f>INDEX(Exported!$1:$1048576,MATCH($A529,Exported!$D:$D,0),MATCH(T$1,Exported!$1:$1,0))</f>
        <v>#N/A</v>
      </c>
      <c r="U529" s="117" t="e">
        <f>INDEX(Exported!$1:$1048576,MATCH($A529,Exported!$D:$D,0),MATCH(U$1,Exported!$1:$1,0))</f>
        <v>#N/A</v>
      </c>
      <c r="V529" s="117" t="e">
        <f>INDEX(Exported!$1:$1048576,MATCH($A529,Exported!$D:$D,0),MATCH(V$1,Exported!$1:$1,0))</f>
        <v>#N/A</v>
      </c>
      <c r="W529" s="117" t="e">
        <f>INDEX(Exported!$1:$1048576,MATCH($A529,Exported!$D:$D,0),MATCH(W$1,Exported!$1:$1,0))</f>
        <v>#N/A</v>
      </c>
      <c r="X529" s="118"/>
      <c r="Y529" s="119" t="e">
        <f>INDEX(Exported!$1:$1048576,MATCH($A529,Exported!$D:$D,0),MATCH(Y$1,Exported!$1:$1,0))</f>
        <v>#N/A</v>
      </c>
      <c r="Z529" s="120"/>
      <c r="AA529" s="121" t="e">
        <f>VLOOKUP(A529,#REF!,3,FALSE)</f>
        <v>#REF!</v>
      </c>
      <c r="AB529" s="121" t="s">
        <v>3381</v>
      </c>
      <c r="AC529" s="117" t="e">
        <f>INDEX(Exported!$1:$1048576,MATCH($A529,Exported!$D:$D,0),MATCH(AC$1,Exported!$1:$1,0))</f>
        <v>#N/A</v>
      </c>
    </row>
    <row r="530" spans="1:29" s="111" customFormat="1" ht="14.25" hidden="1" customHeight="1" x14ac:dyDescent="0.25">
      <c r="A530" s="104">
        <v>10017875287</v>
      </c>
      <c r="B530" s="105" t="str">
        <f>INDEX(Exported!$1:$1048576,MATCH($A530,Exported!E:E,0),MATCH(B$1,Exported!$1:$1,0))</f>
        <v>کیسه نایلون زیپ کیپ | 40*50 عمودی | بسته 100 عددی</v>
      </c>
      <c r="C530" s="225">
        <v>10017875278</v>
      </c>
      <c r="D530" s="107">
        <f>VLOOKUP(C530,PriceRelations!A:D,4,FALSE)</f>
        <v>550000</v>
      </c>
      <c r="E530" s="226">
        <f>VLOOKUP(A530,'محاسبات زیپ کیپ'!A:D,4,FALSE)</f>
        <v>2.2727272727272729</v>
      </c>
      <c r="F530" s="34"/>
      <c r="G530" s="183">
        <v>1</v>
      </c>
      <c r="H530" s="111" t="s">
        <v>772</v>
      </c>
      <c r="I530" s="110">
        <f t="shared" si="34"/>
        <v>1250000</v>
      </c>
      <c r="J530" s="112">
        <v>1</v>
      </c>
      <c r="K530" s="113"/>
      <c r="L530" s="113"/>
      <c r="M530" s="154">
        <v>0.35</v>
      </c>
      <c r="N530" s="148" t="str">
        <f>INDEX(Exported!$1:$1048576,MATCH($A530,Exported!E:E,0),MATCH(N$1,Exported!$1:$1,0))</f>
        <v>1688000</v>
      </c>
      <c r="O530" s="114">
        <f t="shared" si="35"/>
        <v>1688000</v>
      </c>
      <c r="P530" s="115">
        <f t="shared" si="36"/>
        <v>1</v>
      </c>
      <c r="Q530" s="116" t="e">
        <f>INDEX(Exported!$1:$1048576,MATCH($A530,Exported!$D:$D,0),MATCH(Q$1,Exported!$1:$1,0))</f>
        <v>#N/A</v>
      </c>
      <c r="R530" s="117" t="e">
        <f>INDEX(Exported!$1:$1048576,MATCH($A530,Exported!$D:$D,0),MATCH(R$1,Exported!$1:$1,0))</f>
        <v>#N/A</v>
      </c>
      <c r="S530" s="117" t="e">
        <f>INDEX(Exported!$1:$1048576,MATCH($A530,Exported!$D:$D,0),MATCH(S$1,Exported!$1:$1,0))</f>
        <v>#N/A</v>
      </c>
      <c r="T530" s="117" t="e">
        <f>INDEX(Exported!$1:$1048576,MATCH($A530,Exported!$D:$D,0),MATCH(T$1,Exported!$1:$1,0))</f>
        <v>#N/A</v>
      </c>
      <c r="U530" s="117" t="e">
        <f>INDEX(Exported!$1:$1048576,MATCH($A530,Exported!$D:$D,0),MATCH(U$1,Exported!$1:$1,0))</f>
        <v>#N/A</v>
      </c>
      <c r="V530" s="117" t="e">
        <f>INDEX(Exported!$1:$1048576,MATCH($A530,Exported!$D:$D,0),MATCH(V$1,Exported!$1:$1,0))</f>
        <v>#N/A</v>
      </c>
      <c r="W530" s="117" t="e">
        <f>INDEX(Exported!$1:$1048576,MATCH($A530,Exported!$D:$D,0),MATCH(W$1,Exported!$1:$1,0))</f>
        <v>#N/A</v>
      </c>
      <c r="X530" s="118"/>
      <c r="Y530" s="119" t="e">
        <f>INDEX(Exported!$1:$1048576,MATCH($A530,Exported!$D:$D,0),MATCH(Y$1,Exported!$1:$1,0))</f>
        <v>#N/A</v>
      </c>
      <c r="Z530" s="120"/>
      <c r="AA530" s="121" t="e">
        <f>VLOOKUP(A530,#REF!,3,FALSE)</f>
        <v>#REF!</v>
      </c>
      <c r="AB530" s="121" t="s">
        <v>3381</v>
      </c>
      <c r="AC530" s="117" t="e">
        <f>INDEX(Exported!$1:$1048576,MATCH($A530,Exported!$D:$D,0),MATCH(AC$1,Exported!$1:$1,0))</f>
        <v>#N/A</v>
      </c>
    </row>
    <row r="531" spans="1:29" s="111" customFormat="1" ht="14.25" hidden="1" customHeight="1" x14ac:dyDescent="0.25">
      <c r="A531" s="104">
        <v>10017875247</v>
      </c>
      <c r="B531" s="105" t="str">
        <f>INDEX(Exported!$1:$1048576,MATCH($A531,Exported!E:E,0),MATCH(B$1,Exported!$1:$1,0))</f>
        <v>کیسه نایلون زیپ کیپ | 5*7 عمودی | بسته 100 عددی</v>
      </c>
      <c r="C531" s="225">
        <v>10017875278</v>
      </c>
      <c r="D531" s="107">
        <f>VLOOKUP(C531,PriceRelations!A:D,4,FALSE)</f>
        <v>550000</v>
      </c>
      <c r="E531" s="226">
        <f>VLOOKUP(A531,'محاسبات زیپ کیپ'!A:D,4,FALSE)</f>
        <v>0.15454545454545454</v>
      </c>
      <c r="F531" s="34"/>
      <c r="G531" s="183">
        <v>1</v>
      </c>
      <c r="H531" s="111" t="s">
        <v>772</v>
      </c>
      <c r="I531" s="110">
        <f t="shared" si="34"/>
        <v>85000</v>
      </c>
      <c r="J531" s="112">
        <v>1</v>
      </c>
      <c r="K531" s="113"/>
      <c r="L531" s="113"/>
      <c r="M531" s="154">
        <v>0.35</v>
      </c>
      <c r="N531" s="148" t="str">
        <f>INDEX(Exported!$1:$1048576,MATCH($A531,Exported!E:E,0),MATCH(N$1,Exported!$1:$1,0))</f>
        <v>115000</v>
      </c>
      <c r="O531" s="114">
        <f t="shared" si="35"/>
        <v>115000</v>
      </c>
      <c r="P531" s="115">
        <f t="shared" si="36"/>
        <v>1</v>
      </c>
      <c r="Q531" s="116" t="e">
        <f>INDEX(Exported!$1:$1048576,MATCH($A531,Exported!$D:$D,0),MATCH(Q$1,Exported!$1:$1,0))</f>
        <v>#N/A</v>
      </c>
      <c r="R531" s="117" t="e">
        <f>INDEX(Exported!$1:$1048576,MATCH($A531,Exported!$D:$D,0),MATCH(R$1,Exported!$1:$1,0))</f>
        <v>#N/A</v>
      </c>
      <c r="S531" s="117" t="e">
        <f>INDEX(Exported!$1:$1048576,MATCH($A531,Exported!$D:$D,0),MATCH(S$1,Exported!$1:$1,0))</f>
        <v>#N/A</v>
      </c>
      <c r="T531" s="117" t="e">
        <f>INDEX(Exported!$1:$1048576,MATCH($A531,Exported!$D:$D,0),MATCH(T$1,Exported!$1:$1,0))</f>
        <v>#N/A</v>
      </c>
      <c r="U531" s="117" t="e">
        <f>INDEX(Exported!$1:$1048576,MATCH($A531,Exported!$D:$D,0),MATCH(U$1,Exported!$1:$1,0))</f>
        <v>#N/A</v>
      </c>
      <c r="V531" s="117" t="e">
        <f>INDEX(Exported!$1:$1048576,MATCH($A531,Exported!$D:$D,0),MATCH(V$1,Exported!$1:$1,0))</f>
        <v>#N/A</v>
      </c>
      <c r="W531" s="117" t="e">
        <f>INDEX(Exported!$1:$1048576,MATCH($A531,Exported!$D:$D,0),MATCH(W$1,Exported!$1:$1,0))</f>
        <v>#N/A</v>
      </c>
      <c r="X531" s="118"/>
      <c r="Y531" s="119" t="e">
        <f>INDEX(Exported!$1:$1048576,MATCH($A531,Exported!$D:$D,0),MATCH(Y$1,Exported!$1:$1,0))</f>
        <v>#N/A</v>
      </c>
      <c r="Z531" s="120"/>
      <c r="AA531" s="121" t="e">
        <f>VLOOKUP(A531,#REF!,3,FALSE)</f>
        <v>#REF!</v>
      </c>
      <c r="AB531" s="121" t="s">
        <v>3381</v>
      </c>
      <c r="AC531" s="117" t="e">
        <f>INDEX(Exported!$1:$1048576,MATCH($A531,Exported!$D:$D,0),MATCH(AC$1,Exported!$1:$1,0))</f>
        <v>#N/A</v>
      </c>
    </row>
    <row r="532" spans="1:29" s="111" customFormat="1" ht="14.25" hidden="1" customHeight="1" x14ac:dyDescent="0.25">
      <c r="A532" s="104">
        <v>10017875249</v>
      </c>
      <c r="B532" s="105" t="str">
        <f>INDEX(Exported!$1:$1048576,MATCH($A532,Exported!E:E,0),MATCH(B$1,Exported!$1:$1,0))</f>
        <v>کیسه نایلون زیپ کیپ | 6*10 عمودی | بسته 100 عددی</v>
      </c>
      <c r="C532" s="225">
        <v>10017875278</v>
      </c>
      <c r="D532" s="107">
        <f>VLOOKUP(C532,PriceRelations!A:D,4,FALSE)</f>
        <v>550000</v>
      </c>
      <c r="E532" s="226">
        <f>VLOOKUP(A532,'محاسبات زیپ کیپ'!A:D,4,FALSE)</f>
        <v>0.2</v>
      </c>
      <c r="F532" s="34"/>
      <c r="G532" s="183">
        <v>1</v>
      </c>
      <c r="H532" s="111" t="s">
        <v>772</v>
      </c>
      <c r="I532" s="110">
        <f t="shared" si="34"/>
        <v>110000</v>
      </c>
      <c r="J532" s="112">
        <v>1</v>
      </c>
      <c r="K532" s="113"/>
      <c r="L532" s="113"/>
      <c r="M532" s="154">
        <v>0.35</v>
      </c>
      <c r="N532" s="148" t="str">
        <f>INDEX(Exported!$1:$1048576,MATCH($A532,Exported!E:E,0),MATCH(N$1,Exported!$1:$1,0))</f>
        <v>148500</v>
      </c>
      <c r="O532" s="114">
        <f t="shared" si="35"/>
        <v>148500</v>
      </c>
      <c r="P532" s="115">
        <f t="shared" si="36"/>
        <v>1</v>
      </c>
      <c r="Q532" s="116" t="e">
        <f>INDEX(Exported!$1:$1048576,MATCH($A532,Exported!$D:$D,0),MATCH(Q$1,Exported!$1:$1,0))</f>
        <v>#N/A</v>
      </c>
      <c r="R532" s="117" t="e">
        <f>INDEX(Exported!$1:$1048576,MATCH($A532,Exported!$D:$D,0),MATCH(R$1,Exported!$1:$1,0))</f>
        <v>#N/A</v>
      </c>
      <c r="S532" s="117" t="e">
        <f>INDEX(Exported!$1:$1048576,MATCH($A532,Exported!$D:$D,0),MATCH(S$1,Exported!$1:$1,0))</f>
        <v>#N/A</v>
      </c>
      <c r="T532" s="117" t="e">
        <f>INDEX(Exported!$1:$1048576,MATCH($A532,Exported!$D:$D,0),MATCH(T$1,Exported!$1:$1,0))</f>
        <v>#N/A</v>
      </c>
      <c r="U532" s="117" t="e">
        <f>INDEX(Exported!$1:$1048576,MATCH($A532,Exported!$D:$D,0),MATCH(U$1,Exported!$1:$1,0))</f>
        <v>#N/A</v>
      </c>
      <c r="V532" s="117" t="e">
        <f>INDEX(Exported!$1:$1048576,MATCH($A532,Exported!$D:$D,0),MATCH(V$1,Exported!$1:$1,0))</f>
        <v>#N/A</v>
      </c>
      <c r="W532" s="117" t="e">
        <f>INDEX(Exported!$1:$1048576,MATCH($A532,Exported!$D:$D,0),MATCH(W$1,Exported!$1:$1,0))</f>
        <v>#N/A</v>
      </c>
      <c r="X532" s="118"/>
      <c r="Y532" s="119" t="e">
        <f>INDEX(Exported!$1:$1048576,MATCH($A532,Exported!$D:$D,0),MATCH(Y$1,Exported!$1:$1,0))</f>
        <v>#N/A</v>
      </c>
      <c r="Z532" s="120"/>
      <c r="AA532" s="121" t="e">
        <f>VLOOKUP(A532,#REF!,3,FALSE)</f>
        <v>#REF!</v>
      </c>
      <c r="AB532" s="121" t="s">
        <v>3381</v>
      </c>
      <c r="AC532" s="117" t="e">
        <f>INDEX(Exported!$1:$1048576,MATCH($A532,Exported!$D:$D,0),MATCH(AC$1,Exported!$1:$1,0))</f>
        <v>#N/A</v>
      </c>
    </row>
    <row r="533" spans="1:29" s="111" customFormat="1" ht="14.25" hidden="1" customHeight="1" x14ac:dyDescent="0.25">
      <c r="A533" s="104">
        <v>10017875248</v>
      </c>
      <c r="B533" s="105" t="str">
        <f>INDEX(Exported!$1:$1048576,MATCH($A533,Exported!E:E,0),MATCH(B$1,Exported!$1:$1,0))</f>
        <v>کیسه نایلون زیپ کیپ | 6*8 عمودی | بسته 100 عددی</v>
      </c>
      <c r="C533" s="225">
        <v>10017875278</v>
      </c>
      <c r="D533" s="107">
        <f>VLOOKUP(C533,PriceRelations!A:D,4,FALSE)</f>
        <v>550000</v>
      </c>
      <c r="E533" s="226">
        <f>VLOOKUP(A533,'محاسبات زیپ کیپ'!A:D,4,FALSE)</f>
        <v>0.17272727272727273</v>
      </c>
      <c r="F533" s="34"/>
      <c r="G533" s="183">
        <v>1</v>
      </c>
      <c r="H533" s="111" t="s">
        <v>772</v>
      </c>
      <c r="I533" s="110">
        <f t="shared" si="34"/>
        <v>95000</v>
      </c>
      <c r="J533" s="112">
        <v>1</v>
      </c>
      <c r="K533" s="113"/>
      <c r="L533" s="113"/>
      <c r="M533" s="154">
        <v>0.35</v>
      </c>
      <c r="N533" s="148" t="str">
        <f>INDEX(Exported!$1:$1048576,MATCH($A533,Exported!E:E,0),MATCH(N$1,Exported!$1:$1,0))</f>
        <v>128500</v>
      </c>
      <c r="O533" s="114">
        <f t="shared" si="35"/>
        <v>128500</v>
      </c>
      <c r="P533" s="115">
        <f t="shared" si="36"/>
        <v>1</v>
      </c>
      <c r="Q533" s="116" t="e">
        <f>INDEX(Exported!$1:$1048576,MATCH($A533,Exported!$D:$D,0),MATCH(Q$1,Exported!$1:$1,0))</f>
        <v>#N/A</v>
      </c>
      <c r="R533" s="117" t="e">
        <f>INDEX(Exported!$1:$1048576,MATCH($A533,Exported!$D:$D,0),MATCH(R$1,Exported!$1:$1,0))</f>
        <v>#N/A</v>
      </c>
      <c r="S533" s="117" t="e">
        <f>INDEX(Exported!$1:$1048576,MATCH($A533,Exported!$D:$D,0),MATCH(S$1,Exported!$1:$1,0))</f>
        <v>#N/A</v>
      </c>
      <c r="T533" s="117" t="e">
        <f>INDEX(Exported!$1:$1048576,MATCH($A533,Exported!$D:$D,0),MATCH(T$1,Exported!$1:$1,0))</f>
        <v>#N/A</v>
      </c>
      <c r="U533" s="117" t="e">
        <f>INDEX(Exported!$1:$1048576,MATCH($A533,Exported!$D:$D,0),MATCH(U$1,Exported!$1:$1,0))</f>
        <v>#N/A</v>
      </c>
      <c r="V533" s="117" t="e">
        <f>INDEX(Exported!$1:$1048576,MATCH($A533,Exported!$D:$D,0),MATCH(V$1,Exported!$1:$1,0))</f>
        <v>#N/A</v>
      </c>
      <c r="W533" s="117" t="e">
        <f>INDEX(Exported!$1:$1048576,MATCH($A533,Exported!$D:$D,0),MATCH(W$1,Exported!$1:$1,0))</f>
        <v>#N/A</v>
      </c>
      <c r="X533" s="118"/>
      <c r="Y533" s="119" t="e">
        <f>INDEX(Exported!$1:$1048576,MATCH($A533,Exported!$D:$D,0),MATCH(Y$1,Exported!$1:$1,0))</f>
        <v>#N/A</v>
      </c>
      <c r="Z533" s="120"/>
      <c r="AA533" s="121" t="e">
        <f>VLOOKUP(A533,#REF!,3,FALSE)</f>
        <v>#REF!</v>
      </c>
      <c r="AB533" s="121" t="s">
        <v>3381</v>
      </c>
      <c r="AC533" s="117" t="e">
        <f>INDEX(Exported!$1:$1048576,MATCH($A533,Exported!$D:$D,0),MATCH(AC$1,Exported!$1:$1,0))</f>
        <v>#N/A</v>
      </c>
    </row>
    <row r="534" spans="1:29" s="111" customFormat="1" ht="14.25" hidden="1" customHeight="1" x14ac:dyDescent="0.25">
      <c r="A534" s="104">
        <v>10017875250</v>
      </c>
      <c r="B534" s="105" t="str">
        <f>INDEX(Exported!$1:$1048576,MATCH($A534,Exported!E:E,0),MATCH(B$1,Exported!$1:$1,0))</f>
        <v>کیسه نایلون زیپ کیپ | 7*10 عمودی | بسته 100 عددی</v>
      </c>
      <c r="C534" s="225">
        <v>10017875278</v>
      </c>
      <c r="D534" s="107">
        <f>VLOOKUP(C534,PriceRelations!A:D,4,FALSE)</f>
        <v>550000</v>
      </c>
      <c r="E534" s="226">
        <f>VLOOKUP(A534,'محاسبات زیپ کیپ'!A:D,4,FALSE)</f>
        <v>0.20909090909090908</v>
      </c>
      <c r="F534" s="34"/>
      <c r="G534" s="183">
        <v>1</v>
      </c>
      <c r="H534" s="111" t="s">
        <v>772</v>
      </c>
      <c r="I534" s="110">
        <f t="shared" si="34"/>
        <v>114999.99999999999</v>
      </c>
      <c r="J534" s="112">
        <v>1</v>
      </c>
      <c r="K534" s="113"/>
      <c r="L534" s="113"/>
      <c r="M534" s="154">
        <v>0.35</v>
      </c>
      <c r="N534" s="148" t="str">
        <f>INDEX(Exported!$1:$1048576,MATCH($A534,Exported!E:E,0),MATCH(N$1,Exported!$1:$1,0))</f>
        <v>155500</v>
      </c>
      <c r="O534" s="114">
        <f t="shared" si="35"/>
        <v>155500</v>
      </c>
      <c r="P534" s="115">
        <f t="shared" si="36"/>
        <v>1</v>
      </c>
      <c r="Q534" s="116" t="e">
        <f>INDEX(Exported!$1:$1048576,MATCH($A534,Exported!$D:$D,0),MATCH(Q$1,Exported!$1:$1,0))</f>
        <v>#N/A</v>
      </c>
      <c r="R534" s="117" t="e">
        <f>INDEX(Exported!$1:$1048576,MATCH($A534,Exported!$D:$D,0),MATCH(R$1,Exported!$1:$1,0))</f>
        <v>#N/A</v>
      </c>
      <c r="S534" s="117" t="e">
        <f>INDEX(Exported!$1:$1048576,MATCH($A534,Exported!$D:$D,0),MATCH(S$1,Exported!$1:$1,0))</f>
        <v>#N/A</v>
      </c>
      <c r="T534" s="117" t="e">
        <f>INDEX(Exported!$1:$1048576,MATCH($A534,Exported!$D:$D,0),MATCH(T$1,Exported!$1:$1,0))</f>
        <v>#N/A</v>
      </c>
      <c r="U534" s="117" t="e">
        <f>INDEX(Exported!$1:$1048576,MATCH($A534,Exported!$D:$D,0),MATCH(U$1,Exported!$1:$1,0))</f>
        <v>#N/A</v>
      </c>
      <c r="V534" s="117" t="e">
        <f>INDEX(Exported!$1:$1048576,MATCH($A534,Exported!$D:$D,0),MATCH(V$1,Exported!$1:$1,0))</f>
        <v>#N/A</v>
      </c>
      <c r="W534" s="117" t="e">
        <f>INDEX(Exported!$1:$1048576,MATCH($A534,Exported!$D:$D,0),MATCH(W$1,Exported!$1:$1,0))</f>
        <v>#N/A</v>
      </c>
      <c r="X534" s="118"/>
      <c r="Y534" s="119" t="e">
        <f>INDEX(Exported!$1:$1048576,MATCH($A534,Exported!$D:$D,0),MATCH(Y$1,Exported!$1:$1,0))</f>
        <v>#N/A</v>
      </c>
      <c r="Z534" s="120"/>
      <c r="AA534" s="121" t="e">
        <f>VLOOKUP(A534,#REF!,3,FALSE)</f>
        <v>#REF!</v>
      </c>
      <c r="AB534" s="121" t="s">
        <v>3381</v>
      </c>
      <c r="AC534" s="117" t="e">
        <f>INDEX(Exported!$1:$1048576,MATCH($A534,Exported!$D:$D,0),MATCH(AC$1,Exported!$1:$1,0))</f>
        <v>#N/A</v>
      </c>
    </row>
    <row r="535" spans="1:29" s="111" customFormat="1" ht="14.25" hidden="1" customHeight="1" x14ac:dyDescent="0.25">
      <c r="A535" s="104">
        <v>10017875251</v>
      </c>
      <c r="B535" s="105" t="str">
        <f>INDEX(Exported!$1:$1048576,MATCH($A535,Exported!E:E,0),MATCH(B$1,Exported!$1:$1,0))</f>
        <v>کیسه نایلون زیپ کیپ | 8*10 عمودی | بسته 100 عددی</v>
      </c>
      <c r="C535" s="225">
        <v>10017875278</v>
      </c>
      <c r="D535" s="107">
        <f>VLOOKUP(C535,PriceRelations!A:D,4,FALSE)</f>
        <v>550000</v>
      </c>
      <c r="E535" s="226">
        <f>VLOOKUP(A535,'محاسبات زیپ کیپ'!A:D,4,FALSE)</f>
        <v>0.21818181818181817</v>
      </c>
      <c r="F535" s="34"/>
      <c r="G535" s="183">
        <v>1</v>
      </c>
      <c r="H535" s="111" t="s">
        <v>772</v>
      </c>
      <c r="I535" s="110">
        <f t="shared" si="34"/>
        <v>120000</v>
      </c>
      <c r="J535" s="112">
        <v>1</v>
      </c>
      <c r="K535" s="113"/>
      <c r="L535" s="113"/>
      <c r="M535" s="154">
        <v>0.35</v>
      </c>
      <c r="N535" s="148" t="str">
        <f>INDEX(Exported!$1:$1048576,MATCH($A535,Exported!E:E,0),MATCH(N$1,Exported!$1:$1,0))</f>
        <v>162000</v>
      </c>
      <c r="O535" s="114">
        <f t="shared" si="35"/>
        <v>162000</v>
      </c>
      <c r="P535" s="115">
        <f t="shared" si="36"/>
        <v>1</v>
      </c>
      <c r="Q535" s="116" t="e">
        <f>INDEX(Exported!$1:$1048576,MATCH($A535,Exported!$D:$D,0),MATCH(Q$1,Exported!$1:$1,0))</f>
        <v>#N/A</v>
      </c>
      <c r="R535" s="117" t="e">
        <f>INDEX(Exported!$1:$1048576,MATCH($A535,Exported!$D:$D,0),MATCH(R$1,Exported!$1:$1,0))</f>
        <v>#N/A</v>
      </c>
      <c r="S535" s="117" t="e">
        <f>INDEX(Exported!$1:$1048576,MATCH($A535,Exported!$D:$D,0),MATCH(S$1,Exported!$1:$1,0))</f>
        <v>#N/A</v>
      </c>
      <c r="T535" s="117" t="e">
        <f>INDEX(Exported!$1:$1048576,MATCH($A535,Exported!$D:$D,0),MATCH(T$1,Exported!$1:$1,0))</f>
        <v>#N/A</v>
      </c>
      <c r="U535" s="117" t="e">
        <f>INDEX(Exported!$1:$1048576,MATCH($A535,Exported!$D:$D,0),MATCH(U$1,Exported!$1:$1,0))</f>
        <v>#N/A</v>
      </c>
      <c r="V535" s="117" t="e">
        <f>INDEX(Exported!$1:$1048576,MATCH($A535,Exported!$D:$D,0),MATCH(V$1,Exported!$1:$1,0))</f>
        <v>#N/A</v>
      </c>
      <c r="W535" s="117" t="e">
        <f>INDEX(Exported!$1:$1048576,MATCH($A535,Exported!$D:$D,0),MATCH(W$1,Exported!$1:$1,0))</f>
        <v>#N/A</v>
      </c>
      <c r="X535" s="118"/>
      <c r="Y535" s="119" t="e">
        <f>INDEX(Exported!$1:$1048576,MATCH($A535,Exported!$D:$D,0),MATCH(Y$1,Exported!$1:$1,0))</f>
        <v>#N/A</v>
      </c>
      <c r="Z535" s="120"/>
      <c r="AA535" s="121" t="e">
        <f>VLOOKUP(A535,#REF!,3,FALSE)</f>
        <v>#REF!</v>
      </c>
      <c r="AB535" s="121" t="s">
        <v>3381</v>
      </c>
      <c r="AC535" s="117" t="e">
        <f>INDEX(Exported!$1:$1048576,MATCH($A535,Exported!$D:$D,0),MATCH(AC$1,Exported!$1:$1,0))</f>
        <v>#N/A</v>
      </c>
    </row>
    <row r="536" spans="1:29" s="111" customFormat="1" ht="14.25" hidden="1" customHeight="1" x14ac:dyDescent="0.25">
      <c r="A536" s="104">
        <v>10017875253</v>
      </c>
      <c r="B536" s="105" t="str">
        <f>INDEX(Exported!$1:$1048576,MATCH($A536,Exported!E:E,0),MATCH(B$1,Exported!$1:$1,0))</f>
        <v>کیسه نایلون زیپ کیپ | 8*12 عمودی | بسته 100 عددی</v>
      </c>
      <c r="C536" s="225">
        <v>10017875278</v>
      </c>
      <c r="D536" s="107">
        <f>VLOOKUP(C536,PriceRelations!A:D,4,FALSE)</f>
        <v>550000</v>
      </c>
      <c r="E536" s="226">
        <f>VLOOKUP(A536,'محاسبات زیپ کیپ'!A:D,4,FALSE)</f>
        <v>0.22727272727272727</v>
      </c>
      <c r="F536" s="34"/>
      <c r="G536" s="183">
        <v>1</v>
      </c>
      <c r="H536" s="111" t="s">
        <v>772</v>
      </c>
      <c r="I536" s="110">
        <f t="shared" si="34"/>
        <v>125000</v>
      </c>
      <c r="J536" s="112">
        <v>1</v>
      </c>
      <c r="K536" s="113"/>
      <c r="L536" s="113"/>
      <c r="M536" s="154">
        <v>0.35</v>
      </c>
      <c r="N536" s="148" t="str">
        <f>INDEX(Exported!$1:$1048576,MATCH($A536,Exported!E:E,0),MATCH(N$1,Exported!$1:$1,0))</f>
        <v>169000</v>
      </c>
      <c r="O536" s="114">
        <f t="shared" si="35"/>
        <v>169000</v>
      </c>
      <c r="P536" s="115">
        <f t="shared" si="36"/>
        <v>1</v>
      </c>
      <c r="Q536" s="116" t="e">
        <f>INDEX(Exported!$1:$1048576,MATCH($A536,Exported!$D:$D,0),MATCH(Q$1,Exported!$1:$1,0))</f>
        <v>#N/A</v>
      </c>
      <c r="R536" s="117" t="e">
        <f>INDEX(Exported!$1:$1048576,MATCH($A536,Exported!$D:$D,0),MATCH(R$1,Exported!$1:$1,0))</f>
        <v>#N/A</v>
      </c>
      <c r="S536" s="117" t="e">
        <f>INDEX(Exported!$1:$1048576,MATCH($A536,Exported!$D:$D,0),MATCH(S$1,Exported!$1:$1,0))</f>
        <v>#N/A</v>
      </c>
      <c r="T536" s="117" t="e">
        <f>INDEX(Exported!$1:$1048576,MATCH($A536,Exported!$D:$D,0),MATCH(T$1,Exported!$1:$1,0))</f>
        <v>#N/A</v>
      </c>
      <c r="U536" s="117" t="e">
        <f>INDEX(Exported!$1:$1048576,MATCH($A536,Exported!$D:$D,0),MATCH(U$1,Exported!$1:$1,0))</f>
        <v>#N/A</v>
      </c>
      <c r="V536" s="117" t="e">
        <f>INDEX(Exported!$1:$1048576,MATCH($A536,Exported!$D:$D,0),MATCH(V$1,Exported!$1:$1,0))</f>
        <v>#N/A</v>
      </c>
      <c r="W536" s="117" t="e">
        <f>INDEX(Exported!$1:$1048576,MATCH($A536,Exported!$D:$D,0),MATCH(W$1,Exported!$1:$1,0))</f>
        <v>#N/A</v>
      </c>
      <c r="X536" s="118"/>
      <c r="Y536" s="119" t="e">
        <f>INDEX(Exported!$1:$1048576,MATCH($A536,Exported!$D:$D,0),MATCH(Y$1,Exported!$1:$1,0))</f>
        <v>#N/A</v>
      </c>
      <c r="Z536" s="120"/>
      <c r="AA536" s="121" t="e">
        <f>VLOOKUP(A536,#REF!,3,FALSE)</f>
        <v>#REF!</v>
      </c>
      <c r="AB536" s="121" t="s">
        <v>3381</v>
      </c>
      <c r="AC536" s="117" t="e">
        <f>INDEX(Exported!$1:$1048576,MATCH($A536,Exported!$D:$D,0),MATCH(AC$1,Exported!$1:$1,0))</f>
        <v>#N/A</v>
      </c>
    </row>
    <row r="537" spans="1:29" s="111" customFormat="1" ht="14.25" hidden="1" customHeight="1" x14ac:dyDescent="0.25">
      <c r="A537" s="104">
        <v>10017875254</v>
      </c>
      <c r="B537" s="105" t="str">
        <f>INDEX(Exported!$1:$1048576,MATCH($A537,Exported!E:E,0),MATCH(B$1,Exported!$1:$1,0))</f>
        <v>کیسه نایلون زیپ کیپ | 8*16 عمودی | بسته 100 عددی</v>
      </c>
      <c r="C537" s="225">
        <v>10017875278</v>
      </c>
      <c r="D537" s="107">
        <f>VLOOKUP(C537,PriceRelations!A:D,4,FALSE)</f>
        <v>550000</v>
      </c>
      <c r="E537" s="226">
        <f>VLOOKUP(A537,'محاسبات زیپ کیپ'!A:D,4,FALSE)</f>
        <v>0.25454545454545452</v>
      </c>
      <c r="F537" s="34"/>
      <c r="G537" s="183">
        <v>1</v>
      </c>
      <c r="H537" s="111" t="s">
        <v>772</v>
      </c>
      <c r="I537" s="110">
        <f t="shared" si="34"/>
        <v>140000</v>
      </c>
      <c r="J537" s="112">
        <v>1</v>
      </c>
      <c r="K537" s="113"/>
      <c r="L537" s="113"/>
      <c r="M537" s="154">
        <v>0.35</v>
      </c>
      <c r="N537" s="148" t="str">
        <f>INDEX(Exported!$1:$1048576,MATCH($A537,Exported!E:E,0),MATCH(N$1,Exported!$1:$1,0))</f>
        <v>189000</v>
      </c>
      <c r="O537" s="114">
        <f t="shared" si="35"/>
        <v>189000</v>
      </c>
      <c r="P537" s="115">
        <f t="shared" si="36"/>
        <v>1</v>
      </c>
      <c r="Q537" s="116" t="e">
        <f>INDEX(Exported!$1:$1048576,MATCH($A537,Exported!$D:$D,0),MATCH(Q$1,Exported!$1:$1,0))</f>
        <v>#N/A</v>
      </c>
      <c r="R537" s="117" t="e">
        <f>INDEX(Exported!$1:$1048576,MATCH($A537,Exported!$D:$D,0),MATCH(R$1,Exported!$1:$1,0))</f>
        <v>#N/A</v>
      </c>
      <c r="S537" s="117" t="e">
        <f>INDEX(Exported!$1:$1048576,MATCH($A537,Exported!$D:$D,0),MATCH(S$1,Exported!$1:$1,0))</f>
        <v>#N/A</v>
      </c>
      <c r="T537" s="117" t="e">
        <f>INDEX(Exported!$1:$1048576,MATCH($A537,Exported!$D:$D,0),MATCH(T$1,Exported!$1:$1,0))</f>
        <v>#N/A</v>
      </c>
      <c r="U537" s="117" t="e">
        <f>INDEX(Exported!$1:$1048576,MATCH($A537,Exported!$D:$D,0),MATCH(U$1,Exported!$1:$1,0))</f>
        <v>#N/A</v>
      </c>
      <c r="V537" s="117" t="e">
        <f>INDEX(Exported!$1:$1048576,MATCH($A537,Exported!$D:$D,0),MATCH(V$1,Exported!$1:$1,0))</f>
        <v>#N/A</v>
      </c>
      <c r="W537" s="117" t="e">
        <f>INDEX(Exported!$1:$1048576,MATCH($A537,Exported!$D:$D,0),MATCH(W$1,Exported!$1:$1,0))</f>
        <v>#N/A</v>
      </c>
      <c r="X537" s="118"/>
      <c r="Y537" s="119" t="e">
        <f>INDEX(Exported!$1:$1048576,MATCH($A537,Exported!$D:$D,0),MATCH(Y$1,Exported!$1:$1,0))</f>
        <v>#N/A</v>
      </c>
      <c r="Z537" s="120"/>
      <c r="AA537" s="121" t="e">
        <f>VLOOKUP(A537,#REF!,3,FALSE)</f>
        <v>#REF!</v>
      </c>
      <c r="AB537" s="121" t="s">
        <v>3381</v>
      </c>
      <c r="AC537" s="117" t="e">
        <f>INDEX(Exported!$1:$1048576,MATCH($A537,Exported!$D:$D,0),MATCH(AC$1,Exported!$1:$1,0))</f>
        <v>#N/A</v>
      </c>
    </row>
    <row r="538" spans="1:29" s="129" customFormat="1" ht="14.25" hidden="1" customHeight="1" x14ac:dyDescent="0.25">
      <c r="A538" s="122">
        <v>10017875255</v>
      </c>
      <c r="B538" s="123" t="str">
        <f>INDEX(Exported!$1:$1048576,MATCH($A538,Exported!E:E,0),MATCH(B$1,Exported!$1:$1,0))</f>
        <v>کیسه نایلون زیپ کیپ | 8*18 عمودی | بسته 100 عددی</v>
      </c>
      <c r="C538" s="227">
        <v>10017875278</v>
      </c>
      <c r="D538" s="125">
        <f>VLOOKUP(C538,PriceRelations!A:D,4,FALSE)</f>
        <v>550000</v>
      </c>
      <c r="E538" s="228">
        <f>VLOOKUP(A538,'محاسبات زیپ کیپ'!A:D,4,FALSE)</f>
        <v>0.27272727272727271</v>
      </c>
      <c r="F538" s="45"/>
      <c r="G538" s="184">
        <v>1</v>
      </c>
      <c r="H538" s="129" t="s">
        <v>772</v>
      </c>
      <c r="I538" s="128">
        <f t="shared" si="34"/>
        <v>150000</v>
      </c>
      <c r="J538" s="130">
        <v>1</v>
      </c>
      <c r="K538" s="131"/>
      <c r="L538" s="131"/>
      <c r="M538" s="155">
        <v>0.35</v>
      </c>
      <c r="N538" s="149" t="str">
        <f>INDEX(Exported!$1:$1048576,MATCH($A538,Exported!E:E,0),MATCH(N$1,Exported!$1:$1,0))</f>
        <v>202500</v>
      </c>
      <c r="O538" s="132">
        <f t="shared" si="35"/>
        <v>202500</v>
      </c>
      <c r="P538" s="133">
        <f t="shared" si="36"/>
        <v>1</v>
      </c>
      <c r="Q538" s="134" t="e">
        <f>INDEX(Exported!$1:$1048576,MATCH($A538,Exported!$D:$D,0),MATCH(Q$1,Exported!$1:$1,0))</f>
        <v>#N/A</v>
      </c>
      <c r="R538" s="135" t="e">
        <f>INDEX(Exported!$1:$1048576,MATCH($A538,Exported!$D:$D,0),MATCH(R$1,Exported!$1:$1,0))</f>
        <v>#N/A</v>
      </c>
      <c r="S538" s="135" t="e">
        <f>INDEX(Exported!$1:$1048576,MATCH($A538,Exported!$D:$D,0),MATCH(S$1,Exported!$1:$1,0))</f>
        <v>#N/A</v>
      </c>
      <c r="T538" s="135" t="e">
        <f>INDEX(Exported!$1:$1048576,MATCH($A538,Exported!$D:$D,0),MATCH(T$1,Exported!$1:$1,0))</f>
        <v>#N/A</v>
      </c>
      <c r="U538" s="135" t="e">
        <f>INDEX(Exported!$1:$1048576,MATCH($A538,Exported!$D:$D,0),MATCH(U$1,Exported!$1:$1,0))</f>
        <v>#N/A</v>
      </c>
      <c r="V538" s="135" t="e">
        <f>INDEX(Exported!$1:$1048576,MATCH($A538,Exported!$D:$D,0),MATCH(V$1,Exported!$1:$1,0))</f>
        <v>#N/A</v>
      </c>
      <c r="W538" s="135" t="e">
        <f>INDEX(Exported!$1:$1048576,MATCH($A538,Exported!$D:$D,0),MATCH(W$1,Exported!$1:$1,0))</f>
        <v>#N/A</v>
      </c>
      <c r="X538" s="136"/>
      <c r="Y538" s="137" t="e">
        <f>INDEX(Exported!$1:$1048576,MATCH($A538,Exported!$D:$D,0),MATCH(Y$1,Exported!$1:$1,0))</f>
        <v>#N/A</v>
      </c>
      <c r="Z538" s="138"/>
      <c r="AA538" s="121" t="e">
        <f>VLOOKUP(A538,#REF!,3,FALSE)</f>
        <v>#REF!</v>
      </c>
      <c r="AB538" s="139" t="s">
        <v>3381</v>
      </c>
      <c r="AC538" s="135" t="e">
        <f>INDEX(Exported!$1:$1048576,MATCH($A538,Exported!$D:$D,0),MATCH(AC$1,Exported!$1:$1,0))</f>
        <v>#N/A</v>
      </c>
    </row>
    <row r="539" spans="1:29" s="93" customFormat="1" hidden="1" x14ac:dyDescent="0.25">
      <c r="A539" s="86">
        <v>10017891496</v>
      </c>
      <c r="B539" s="87" t="str">
        <f>INDEX(Exported!$1:$1048576,MATCH($A539,Exported!E:E,0),MATCH(B$1,Exported!$1:$1,0))</f>
        <v>کیسه نایلون زیپ کیپ | 60*50 عمودی | بسته 100 عددی</v>
      </c>
      <c r="C539" s="88">
        <v>10017875278</v>
      </c>
      <c r="D539" s="89">
        <f>VLOOKUP(C539,PriceRelations!A:D,4,FALSE)</f>
        <v>550000</v>
      </c>
      <c r="E539" s="147">
        <v>2.5454545454545454</v>
      </c>
      <c r="F539" s="91"/>
      <c r="G539" s="182">
        <v>1</v>
      </c>
      <c r="H539" s="140"/>
      <c r="I539" s="92">
        <f t="shared" ref="I539:I562" si="37">D539*E539</f>
        <v>1400000</v>
      </c>
      <c r="J539" s="94"/>
      <c r="K539" s="95"/>
      <c r="L539" s="95"/>
      <c r="M539" s="153">
        <v>0.3</v>
      </c>
      <c r="N539" s="147" t="str">
        <f>INDEX(Exported!$1:$1048576,MATCH($A539,Exported!E:E,0),MATCH(N$1,Exported!$1:$1,0))</f>
        <v>1820000</v>
      </c>
      <c r="O539" s="96">
        <f t="shared" ref="O539:O562" si="38">IF(I539*(1+M539)&gt;2500000,_xlfn.CEILING.MATH(I539*(1+M539),5000),IF(I539*(1+M539)&gt;1500000,_xlfn.CEILING.MATH(I539*(1+M539),1000),_xlfn.CEILING.MATH(I539*(1+M539),500)))</f>
        <v>1820000</v>
      </c>
      <c r="P539" s="97">
        <f t="shared" ref="P539:P562" si="39">O539/N539</f>
        <v>1</v>
      </c>
      <c r="Q539" s="92" t="e">
        <f>INDEX(Exported!$1:$1048576,MATCH($A539,Exported!$D:$D,0),MATCH(Q$1,Exported!$1:$1,0))</f>
        <v>#N/A</v>
      </c>
      <c r="R539" s="93" t="e">
        <f>INDEX(Exported!$1:$1048576,MATCH($A539,Exported!$D:$D,0),MATCH(R$1,Exported!$1:$1,0))</f>
        <v>#N/A</v>
      </c>
      <c r="S539" s="93" t="e">
        <f>INDEX(Exported!$1:$1048576,MATCH($A539,Exported!$D:$D,0),MATCH(S$1,Exported!$1:$1,0))</f>
        <v>#N/A</v>
      </c>
      <c r="T539" s="93" t="e">
        <f>INDEX(Exported!$1:$1048576,MATCH($A539,Exported!$D:$D,0),MATCH(T$1,Exported!$1:$1,0))</f>
        <v>#N/A</v>
      </c>
      <c r="U539" s="99" t="e">
        <f>INDEX(Exported!$1:$1048576,MATCH($A539,Exported!$D:$D,0),MATCH(U$1,Exported!$1:$1,0))</f>
        <v>#N/A</v>
      </c>
      <c r="V539" s="93" t="e">
        <f>INDEX(Exported!$1:$1048576,MATCH($A539,Exported!$D:$D,0),MATCH(V$1,Exported!$1:$1,0))</f>
        <v>#N/A</v>
      </c>
      <c r="W539" s="93" t="e">
        <f>INDEX(Exported!$1:$1048576,MATCH($A539,Exported!$D:$D,0),MATCH(W$1,Exported!$1:$1,0))</f>
        <v>#N/A</v>
      </c>
      <c r="X539" s="100"/>
      <c r="Y539" s="101" t="e">
        <f>INDEX(Exported!$1:$1048576,MATCH($A539,Exported!$D:$D,0),MATCH(Y$1,Exported!$1:$1,0))</f>
        <v>#N/A</v>
      </c>
      <c r="Z539" s="102"/>
      <c r="AA539" s="121" t="e">
        <f>VLOOKUP(A539,#REF!,3,FALSE)</f>
        <v>#REF!</v>
      </c>
      <c r="AB539" s="103"/>
      <c r="AC539" s="103" t="e">
        <f>INDEX(Exported!$1:$1048576,MATCH($A539,Exported!$D:$D,0),MATCH(AC$1,Exported!$1:$1,0))</f>
        <v>#N/A</v>
      </c>
    </row>
    <row r="540" spans="1:29" s="111" customFormat="1" hidden="1" x14ac:dyDescent="0.25">
      <c r="A540" s="104">
        <v>10017891500</v>
      </c>
      <c r="B540" s="105" t="str">
        <f>INDEX(Exported!$1:$1048576,MATCH($A540,Exported!E:E,0),MATCH(B$1,Exported!$1:$1,0))</f>
        <v>کیسه نایلون زیپ کیپ | 8*8 عمودی | بسته 100 عددی</v>
      </c>
      <c r="C540" s="106">
        <v>10017875278</v>
      </c>
      <c r="D540" s="160">
        <f>VLOOKUP(C540,PriceRelations!A:D,4,FALSE)</f>
        <v>550000</v>
      </c>
      <c r="E540" s="148">
        <v>0.2</v>
      </c>
      <c r="F540" s="109"/>
      <c r="G540" s="183">
        <v>1</v>
      </c>
      <c r="H540" s="141"/>
      <c r="I540" s="110">
        <f t="shared" si="37"/>
        <v>110000</v>
      </c>
      <c r="J540" s="112"/>
      <c r="K540" s="113"/>
      <c r="L540" s="113"/>
      <c r="M540" s="154">
        <v>0.3</v>
      </c>
      <c r="N540" s="148" t="str">
        <f>INDEX(Exported!$1:$1048576,MATCH($A540,Exported!E:E,0),MATCH(N$1,Exported!$1:$1,0))</f>
        <v>143000</v>
      </c>
      <c r="O540" s="114">
        <f t="shared" si="38"/>
        <v>143000</v>
      </c>
      <c r="P540" s="115">
        <f t="shared" si="39"/>
        <v>1</v>
      </c>
      <c r="Q540" s="110" t="e">
        <f>INDEX(Exported!$1:$1048576,MATCH($A540,Exported!$D:$D,0),MATCH(Q$1,Exported!$1:$1,0))</f>
        <v>#N/A</v>
      </c>
      <c r="R540" s="111" t="e">
        <f>INDEX(Exported!$1:$1048576,MATCH($A540,Exported!$D:$D,0),MATCH(R$1,Exported!$1:$1,0))</f>
        <v>#N/A</v>
      </c>
      <c r="S540" s="111" t="e">
        <f>INDEX(Exported!$1:$1048576,MATCH($A540,Exported!$D:$D,0),MATCH(S$1,Exported!$1:$1,0))</f>
        <v>#N/A</v>
      </c>
      <c r="T540" s="111" t="e">
        <f>INDEX(Exported!$1:$1048576,MATCH($A540,Exported!$D:$D,0),MATCH(T$1,Exported!$1:$1,0))</f>
        <v>#N/A</v>
      </c>
      <c r="U540" s="117" t="e">
        <f>INDEX(Exported!$1:$1048576,MATCH($A540,Exported!$D:$D,0),MATCH(U$1,Exported!$1:$1,0))</f>
        <v>#N/A</v>
      </c>
      <c r="V540" s="111" t="e">
        <f>INDEX(Exported!$1:$1048576,MATCH($A540,Exported!$D:$D,0),MATCH(V$1,Exported!$1:$1,0))</f>
        <v>#N/A</v>
      </c>
      <c r="W540" s="111" t="e">
        <f>INDEX(Exported!$1:$1048576,MATCH($A540,Exported!$D:$D,0),MATCH(W$1,Exported!$1:$1,0))</f>
        <v>#N/A</v>
      </c>
      <c r="X540" s="118"/>
      <c r="Y540" s="119" t="e">
        <f>INDEX(Exported!$1:$1048576,MATCH($A540,Exported!$D:$D,0),MATCH(Y$1,Exported!$1:$1,0))</f>
        <v>#N/A</v>
      </c>
      <c r="Z540" s="120"/>
      <c r="AA540" s="121" t="e">
        <f>VLOOKUP(A540,#REF!,3,FALSE)</f>
        <v>#REF!</v>
      </c>
      <c r="AB540" s="121"/>
      <c r="AC540" s="121" t="e">
        <f>INDEX(Exported!$1:$1048576,MATCH($A540,Exported!$D:$D,0),MATCH(AC$1,Exported!$1:$1,0))</f>
        <v>#N/A</v>
      </c>
    </row>
    <row r="541" spans="1:29" s="111" customFormat="1" hidden="1" x14ac:dyDescent="0.25">
      <c r="A541" s="104">
        <v>10017891505</v>
      </c>
      <c r="B541" s="105" t="str">
        <f>INDEX(Exported!$1:$1048576,MATCH($A541,Exported!E:E,0),MATCH(B$1,Exported!$1:$1,0))</f>
        <v>کیسه نایلون زیپ کیپ | 8*5 عمودی | نازک | بسته 100 عددی</v>
      </c>
      <c r="C541" s="106">
        <v>10017875278</v>
      </c>
      <c r="D541" s="160">
        <f>VLOOKUP(C541,PriceRelations!A:D,4,FALSE)</f>
        <v>550000</v>
      </c>
      <c r="E541" s="148">
        <v>0.16363636363636364</v>
      </c>
      <c r="F541" s="109"/>
      <c r="G541" s="183">
        <v>1</v>
      </c>
      <c r="H541" s="141"/>
      <c r="I541" s="110">
        <f t="shared" si="37"/>
        <v>90000</v>
      </c>
      <c r="J541" s="112"/>
      <c r="K541" s="113"/>
      <c r="L541" s="113"/>
      <c r="M541" s="154">
        <v>0.3</v>
      </c>
      <c r="N541" s="148" t="str">
        <f>INDEX(Exported!$1:$1048576,MATCH($A541,Exported!E:E,0),MATCH(N$1,Exported!$1:$1,0))</f>
        <v>117000</v>
      </c>
      <c r="O541" s="114">
        <f t="shared" si="38"/>
        <v>117000</v>
      </c>
      <c r="P541" s="115">
        <f t="shared" si="39"/>
        <v>1</v>
      </c>
      <c r="Q541" s="110" t="e">
        <f>INDEX(Exported!$1:$1048576,MATCH($A541,Exported!$D:$D,0),MATCH(Q$1,Exported!$1:$1,0))</f>
        <v>#N/A</v>
      </c>
      <c r="R541" s="111" t="e">
        <f>INDEX(Exported!$1:$1048576,MATCH($A541,Exported!$D:$D,0),MATCH(R$1,Exported!$1:$1,0))</f>
        <v>#N/A</v>
      </c>
      <c r="S541" s="111" t="e">
        <f>INDEX(Exported!$1:$1048576,MATCH($A541,Exported!$D:$D,0),MATCH(S$1,Exported!$1:$1,0))</f>
        <v>#N/A</v>
      </c>
      <c r="T541" s="111" t="e">
        <f>INDEX(Exported!$1:$1048576,MATCH($A541,Exported!$D:$D,0),MATCH(T$1,Exported!$1:$1,0))</f>
        <v>#N/A</v>
      </c>
      <c r="U541" s="117" t="e">
        <f>INDEX(Exported!$1:$1048576,MATCH($A541,Exported!$D:$D,0),MATCH(U$1,Exported!$1:$1,0))</f>
        <v>#N/A</v>
      </c>
      <c r="V541" s="111" t="e">
        <f>INDEX(Exported!$1:$1048576,MATCH($A541,Exported!$D:$D,0),MATCH(V$1,Exported!$1:$1,0))</f>
        <v>#N/A</v>
      </c>
      <c r="W541" s="111" t="e">
        <f>INDEX(Exported!$1:$1048576,MATCH($A541,Exported!$D:$D,0),MATCH(W$1,Exported!$1:$1,0))</f>
        <v>#N/A</v>
      </c>
      <c r="X541" s="118"/>
      <c r="Y541" s="119" t="e">
        <f>INDEX(Exported!$1:$1048576,MATCH($A541,Exported!$D:$D,0),MATCH(Y$1,Exported!$1:$1,0))</f>
        <v>#N/A</v>
      </c>
      <c r="Z541" s="120"/>
      <c r="AA541" s="121" t="e">
        <f>VLOOKUP(A541,#REF!,3,FALSE)</f>
        <v>#REF!</v>
      </c>
      <c r="AB541" s="121"/>
      <c r="AC541" s="121" t="e">
        <f>INDEX(Exported!$1:$1048576,MATCH($A541,Exported!$D:$D,0),MATCH(AC$1,Exported!$1:$1,0))</f>
        <v>#N/A</v>
      </c>
    </row>
    <row r="542" spans="1:29" s="111" customFormat="1" hidden="1" x14ac:dyDescent="0.25">
      <c r="A542" s="104">
        <v>10017891497</v>
      </c>
      <c r="B542" s="105" t="str">
        <f>INDEX(Exported!$1:$1048576,MATCH($A542,Exported!E:E,0),MATCH(B$1,Exported!$1:$1,0))</f>
        <v>کیسه نایلون زیپ کیپ | 70*60 عمودی | بسته 100 عددی</v>
      </c>
      <c r="C542" s="106">
        <v>10017875278</v>
      </c>
      <c r="D542" s="160">
        <f>VLOOKUP(C542,PriceRelations!A:D,4,FALSE)</f>
        <v>550000</v>
      </c>
      <c r="E542" s="148">
        <v>3.2727272727272729</v>
      </c>
      <c r="F542" s="109"/>
      <c r="G542" s="183">
        <v>1</v>
      </c>
      <c r="H542" s="141"/>
      <c r="I542" s="110">
        <f t="shared" si="37"/>
        <v>1800000</v>
      </c>
      <c r="J542" s="112"/>
      <c r="K542" s="113"/>
      <c r="L542" s="113"/>
      <c r="M542" s="154">
        <v>0.3</v>
      </c>
      <c r="N542" s="148" t="str">
        <f>INDEX(Exported!$1:$1048576,MATCH($A542,Exported!E:E,0),MATCH(N$1,Exported!$1:$1,0))</f>
        <v>2340000</v>
      </c>
      <c r="O542" s="114">
        <f t="shared" si="38"/>
        <v>2340000</v>
      </c>
      <c r="P542" s="115">
        <f t="shared" si="39"/>
        <v>1</v>
      </c>
      <c r="Q542" s="110" t="e">
        <f>INDEX(Exported!$1:$1048576,MATCH($A542,Exported!$D:$D,0),MATCH(Q$1,Exported!$1:$1,0))</f>
        <v>#N/A</v>
      </c>
      <c r="R542" s="111" t="e">
        <f>INDEX(Exported!$1:$1048576,MATCH($A542,Exported!$D:$D,0),MATCH(R$1,Exported!$1:$1,0))</f>
        <v>#N/A</v>
      </c>
      <c r="S542" s="111" t="e">
        <f>INDEX(Exported!$1:$1048576,MATCH($A542,Exported!$D:$D,0),MATCH(S$1,Exported!$1:$1,0))</f>
        <v>#N/A</v>
      </c>
      <c r="T542" s="111" t="e">
        <f>INDEX(Exported!$1:$1048576,MATCH($A542,Exported!$D:$D,0),MATCH(T$1,Exported!$1:$1,0))</f>
        <v>#N/A</v>
      </c>
      <c r="U542" s="117" t="e">
        <f>INDEX(Exported!$1:$1048576,MATCH($A542,Exported!$D:$D,0),MATCH(U$1,Exported!$1:$1,0))</f>
        <v>#N/A</v>
      </c>
      <c r="V542" s="111" t="e">
        <f>INDEX(Exported!$1:$1048576,MATCH($A542,Exported!$D:$D,0),MATCH(V$1,Exported!$1:$1,0))</f>
        <v>#N/A</v>
      </c>
      <c r="W542" s="111" t="e">
        <f>INDEX(Exported!$1:$1048576,MATCH($A542,Exported!$D:$D,0),MATCH(W$1,Exported!$1:$1,0))</f>
        <v>#N/A</v>
      </c>
      <c r="X542" s="118"/>
      <c r="Y542" s="119" t="e">
        <f>INDEX(Exported!$1:$1048576,MATCH($A542,Exported!$D:$D,0),MATCH(Y$1,Exported!$1:$1,0))</f>
        <v>#N/A</v>
      </c>
      <c r="Z542" s="120"/>
      <c r="AA542" s="121" t="e">
        <f>VLOOKUP(A542,#REF!,3,FALSE)</f>
        <v>#REF!</v>
      </c>
      <c r="AB542" s="121"/>
      <c r="AC542" s="121" t="e">
        <f>INDEX(Exported!$1:$1048576,MATCH($A542,Exported!$D:$D,0),MATCH(AC$1,Exported!$1:$1,0))</f>
        <v>#N/A</v>
      </c>
    </row>
    <row r="543" spans="1:29" s="111" customFormat="1" hidden="1" x14ac:dyDescent="0.25">
      <c r="A543" s="104">
        <v>10017891495</v>
      </c>
      <c r="B543" s="105" t="str">
        <f>INDEX(Exported!$1:$1048576,MATCH($A543,Exported!E:E,0),MATCH(B$1,Exported!$1:$1,0))</f>
        <v>کیسه نایلون زیپ کیپ | 70*50 عمودی | بسته 100 عددی</v>
      </c>
      <c r="C543" s="106">
        <v>10017875278</v>
      </c>
      <c r="D543" s="160">
        <f>VLOOKUP(C543,PriceRelations!A:D,4,FALSE)</f>
        <v>550000</v>
      </c>
      <c r="E543" s="148">
        <v>2.7272727272727271</v>
      </c>
      <c r="F543" s="109"/>
      <c r="G543" s="183">
        <v>1</v>
      </c>
      <c r="H543" s="141"/>
      <c r="I543" s="110">
        <f t="shared" si="37"/>
        <v>1500000</v>
      </c>
      <c r="J543" s="112"/>
      <c r="K543" s="113"/>
      <c r="L543" s="113"/>
      <c r="M543" s="154">
        <v>0.3</v>
      </c>
      <c r="N543" s="148" t="str">
        <f>INDEX(Exported!$1:$1048576,MATCH($A543,Exported!E:E,0),MATCH(N$1,Exported!$1:$1,0))</f>
        <v>1950000</v>
      </c>
      <c r="O543" s="114">
        <f t="shared" si="38"/>
        <v>1950000</v>
      </c>
      <c r="P543" s="115">
        <f t="shared" si="39"/>
        <v>1</v>
      </c>
      <c r="Q543" s="110" t="e">
        <f>INDEX(Exported!$1:$1048576,MATCH($A543,Exported!$D:$D,0),MATCH(Q$1,Exported!$1:$1,0))</f>
        <v>#N/A</v>
      </c>
      <c r="R543" s="111" t="e">
        <f>INDEX(Exported!$1:$1048576,MATCH($A543,Exported!$D:$D,0),MATCH(R$1,Exported!$1:$1,0))</f>
        <v>#N/A</v>
      </c>
      <c r="S543" s="111" t="e">
        <f>INDEX(Exported!$1:$1048576,MATCH($A543,Exported!$D:$D,0),MATCH(S$1,Exported!$1:$1,0))</f>
        <v>#N/A</v>
      </c>
      <c r="T543" s="111" t="e">
        <f>INDEX(Exported!$1:$1048576,MATCH($A543,Exported!$D:$D,0),MATCH(T$1,Exported!$1:$1,0))</f>
        <v>#N/A</v>
      </c>
      <c r="U543" s="117" t="e">
        <f>INDEX(Exported!$1:$1048576,MATCH($A543,Exported!$D:$D,0),MATCH(U$1,Exported!$1:$1,0))</f>
        <v>#N/A</v>
      </c>
      <c r="V543" s="111" t="e">
        <f>INDEX(Exported!$1:$1048576,MATCH($A543,Exported!$D:$D,0),MATCH(V$1,Exported!$1:$1,0))</f>
        <v>#N/A</v>
      </c>
      <c r="W543" s="111" t="e">
        <f>INDEX(Exported!$1:$1048576,MATCH($A543,Exported!$D:$D,0),MATCH(W$1,Exported!$1:$1,0))</f>
        <v>#N/A</v>
      </c>
      <c r="X543" s="118"/>
      <c r="Y543" s="119" t="e">
        <f>INDEX(Exported!$1:$1048576,MATCH($A543,Exported!$D:$D,0),MATCH(Y$1,Exported!$1:$1,0))</f>
        <v>#N/A</v>
      </c>
      <c r="Z543" s="120"/>
      <c r="AA543" s="121" t="e">
        <f>VLOOKUP(A543,#REF!,3,FALSE)</f>
        <v>#REF!</v>
      </c>
      <c r="AB543" s="121"/>
      <c r="AC543" s="121" t="e">
        <f>INDEX(Exported!$1:$1048576,MATCH($A543,Exported!$D:$D,0),MATCH(AC$1,Exported!$1:$1,0))</f>
        <v>#N/A</v>
      </c>
    </row>
    <row r="544" spans="1:29" s="111" customFormat="1" hidden="1" x14ac:dyDescent="0.25">
      <c r="A544" s="104">
        <v>10017891504</v>
      </c>
      <c r="B544" s="105" t="str">
        <f>INDEX(Exported!$1:$1048576,MATCH($A544,Exported!E:E,0),MATCH(B$1,Exported!$1:$1,0))</f>
        <v>کیسه نایلون زیپ کیپ | 7*5 عمودی | نازک | بسته 100 عددی</v>
      </c>
      <c r="C544" s="106">
        <v>10017875278</v>
      </c>
      <c r="D544" s="160">
        <f>VLOOKUP(C544,PriceRelations!A:D,4,FALSE)</f>
        <v>550000</v>
      </c>
      <c r="E544" s="148">
        <v>0.13636363636363635</v>
      </c>
      <c r="F544" s="109"/>
      <c r="G544" s="183">
        <v>1</v>
      </c>
      <c r="H544" s="141"/>
      <c r="I544" s="110">
        <f t="shared" si="37"/>
        <v>75000</v>
      </c>
      <c r="J544" s="112"/>
      <c r="K544" s="113"/>
      <c r="L544" s="113"/>
      <c r="M544" s="154">
        <v>0.3</v>
      </c>
      <c r="N544" s="148" t="str">
        <f>INDEX(Exported!$1:$1048576,MATCH($A544,Exported!E:E,0),MATCH(N$1,Exported!$1:$1,0))</f>
        <v>97500</v>
      </c>
      <c r="O544" s="114">
        <f t="shared" si="38"/>
        <v>97500</v>
      </c>
      <c r="P544" s="115">
        <f t="shared" si="39"/>
        <v>1</v>
      </c>
      <c r="Q544" s="110" t="e">
        <f>INDEX(Exported!$1:$1048576,MATCH($A544,Exported!$D:$D,0),MATCH(Q$1,Exported!$1:$1,0))</f>
        <v>#N/A</v>
      </c>
      <c r="R544" s="111" t="e">
        <f>INDEX(Exported!$1:$1048576,MATCH($A544,Exported!$D:$D,0),MATCH(R$1,Exported!$1:$1,0))</f>
        <v>#N/A</v>
      </c>
      <c r="S544" s="111" t="e">
        <f>INDEX(Exported!$1:$1048576,MATCH($A544,Exported!$D:$D,0),MATCH(S$1,Exported!$1:$1,0))</f>
        <v>#N/A</v>
      </c>
      <c r="T544" s="111" t="e">
        <f>INDEX(Exported!$1:$1048576,MATCH($A544,Exported!$D:$D,0),MATCH(T$1,Exported!$1:$1,0))</f>
        <v>#N/A</v>
      </c>
      <c r="U544" s="117" t="e">
        <f>INDEX(Exported!$1:$1048576,MATCH($A544,Exported!$D:$D,0),MATCH(U$1,Exported!$1:$1,0))</f>
        <v>#N/A</v>
      </c>
      <c r="V544" s="111" t="e">
        <f>INDEX(Exported!$1:$1048576,MATCH($A544,Exported!$D:$D,0),MATCH(V$1,Exported!$1:$1,0))</f>
        <v>#N/A</v>
      </c>
      <c r="W544" s="111" t="e">
        <f>INDEX(Exported!$1:$1048576,MATCH($A544,Exported!$D:$D,0),MATCH(W$1,Exported!$1:$1,0))</f>
        <v>#N/A</v>
      </c>
      <c r="X544" s="118"/>
      <c r="Y544" s="119" t="e">
        <f>INDEX(Exported!$1:$1048576,MATCH($A544,Exported!$D:$D,0),MATCH(Y$1,Exported!$1:$1,0))</f>
        <v>#N/A</v>
      </c>
      <c r="Z544" s="120"/>
      <c r="AA544" s="121" t="e">
        <f>VLOOKUP(A544,#REF!,3,FALSE)</f>
        <v>#REF!</v>
      </c>
      <c r="AB544" s="121"/>
      <c r="AC544" s="121" t="e">
        <f>INDEX(Exported!$1:$1048576,MATCH($A544,Exported!$D:$D,0),MATCH(AC$1,Exported!$1:$1,0))</f>
        <v>#N/A</v>
      </c>
    </row>
    <row r="545" spans="1:29" s="111" customFormat="1" hidden="1" x14ac:dyDescent="0.25">
      <c r="A545" s="104">
        <v>10017891493</v>
      </c>
      <c r="B545" s="105" t="str">
        <f>INDEX(Exported!$1:$1048576,MATCH($A545,Exported!E:E,0),MATCH(B$1,Exported!$1:$1,0))</f>
        <v>کیسه نایلون زیپ کیپ | 60*45 عمودی | بسته 100 عددی</v>
      </c>
      <c r="C545" s="106">
        <v>10017875278</v>
      </c>
      <c r="D545" s="160">
        <f>VLOOKUP(C545,PriceRelations!A:D,4,FALSE)</f>
        <v>550000</v>
      </c>
      <c r="E545" s="148">
        <v>2.5454545454545454</v>
      </c>
      <c r="F545" s="109"/>
      <c r="G545" s="183">
        <v>1</v>
      </c>
      <c r="H545" s="141"/>
      <c r="I545" s="110">
        <f t="shared" si="37"/>
        <v>1400000</v>
      </c>
      <c r="J545" s="112"/>
      <c r="K545" s="113"/>
      <c r="L545" s="113"/>
      <c r="M545" s="154">
        <v>0.3</v>
      </c>
      <c r="N545" s="148" t="str">
        <f>INDEX(Exported!$1:$1048576,MATCH($A545,Exported!E:E,0),MATCH(N$1,Exported!$1:$1,0))</f>
        <v>1820000</v>
      </c>
      <c r="O545" s="114">
        <f t="shared" si="38"/>
        <v>1820000</v>
      </c>
      <c r="P545" s="115">
        <f t="shared" si="39"/>
        <v>1</v>
      </c>
      <c r="Q545" s="110" t="e">
        <f>INDEX(Exported!$1:$1048576,MATCH($A545,Exported!$D:$D,0),MATCH(Q$1,Exported!$1:$1,0))</f>
        <v>#N/A</v>
      </c>
      <c r="R545" s="111" t="e">
        <f>INDEX(Exported!$1:$1048576,MATCH($A545,Exported!$D:$D,0),MATCH(R$1,Exported!$1:$1,0))</f>
        <v>#N/A</v>
      </c>
      <c r="S545" s="111" t="e">
        <f>INDEX(Exported!$1:$1048576,MATCH($A545,Exported!$D:$D,0),MATCH(S$1,Exported!$1:$1,0))</f>
        <v>#N/A</v>
      </c>
      <c r="T545" s="111" t="e">
        <f>INDEX(Exported!$1:$1048576,MATCH($A545,Exported!$D:$D,0),MATCH(T$1,Exported!$1:$1,0))</f>
        <v>#N/A</v>
      </c>
      <c r="U545" s="117" t="e">
        <f>INDEX(Exported!$1:$1048576,MATCH($A545,Exported!$D:$D,0),MATCH(U$1,Exported!$1:$1,0))</f>
        <v>#N/A</v>
      </c>
      <c r="V545" s="111" t="e">
        <f>INDEX(Exported!$1:$1048576,MATCH($A545,Exported!$D:$D,0),MATCH(V$1,Exported!$1:$1,0))</f>
        <v>#N/A</v>
      </c>
      <c r="W545" s="111" t="e">
        <f>INDEX(Exported!$1:$1048576,MATCH($A545,Exported!$D:$D,0),MATCH(W$1,Exported!$1:$1,0))</f>
        <v>#N/A</v>
      </c>
      <c r="X545" s="118"/>
      <c r="Y545" s="119" t="e">
        <f>INDEX(Exported!$1:$1048576,MATCH($A545,Exported!$D:$D,0),MATCH(Y$1,Exported!$1:$1,0))</f>
        <v>#N/A</v>
      </c>
      <c r="Z545" s="120"/>
      <c r="AA545" s="121" t="e">
        <f>VLOOKUP(A545,#REF!,3,FALSE)</f>
        <v>#REF!</v>
      </c>
      <c r="AB545" s="121"/>
      <c r="AC545" s="121" t="e">
        <f>INDEX(Exported!$1:$1048576,MATCH($A545,Exported!$D:$D,0),MATCH(AC$1,Exported!$1:$1,0))</f>
        <v>#N/A</v>
      </c>
    </row>
    <row r="546" spans="1:29" s="111" customFormat="1" hidden="1" x14ac:dyDescent="0.25">
      <c r="A546" s="104">
        <v>10017891492</v>
      </c>
      <c r="B546" s="105" t="str">
        <f>INDEX(Exported!$1:$1048576,MATCH($A546,Exported!E:E,0),MATCH(B$1,Exported!$1:$1,0))</f>
        <v>کیسه نایلون زیپ کیپ | 60*40 عمودی | بسته 100 عددی</v>
      </c>
      <c r="C546" s="106">
        <v>10017875278</v>
      </c>
      <c r="D546" s="160">
        <f>VLOOKUP(C546,PriceRelations!A:D,4,FALSE)</f>
        <v>550000</v>
      </c>
      <c r="E546" s="148">
        <v>2.3636363636363638</v>
      </c>
      <c r="F546" s="109"/>
      <c r="G546" s="183">
        <v>1</v>
      </c>
      <c r="H546" s="141"/>
      <c r="I546" s="110">
        <f t="shared" si="37"/>
        <v>1300000</v>
      </c>
      <c r="J546" s="112"/>
      <c r="K546" s="113"/>
      <c r="L546" s="113"/>
      <c r="M546" s="154">
        <v>0.3</v>
      </c>
      <c r="N546" s="148" t="str">
        <f>INDEX(Exported!$1:$1048576,MATCH($A546,Exported!E:E,0),MATCH(N$1,Exported!$1:$1,0))</f>
        <v>1690000</v>
      </c>
      <c r="O546" s="114">
        <f t="shared" si="38"/>
        <v>1690000</v>
      </c>
      <c r="P546" s="115">
        <f t="shared" si="39"/>
        <v>1</v>
      </c>
      <c r="Q546" s="110" t="e">
        <f>INDEX(Exported!$1:$1048576,MATCH($A546,Exported!$D:$D,0),MATCH(Q$1,Exported!$1:$1,0))</f>
        <v>#N/A</v>
      </c>
      <c r="R546" s="111" t="e">
        <f>INDEX(Exported!$1:$1048576,MATCH($A546,Exported!$D:$D,0),MATCH(R$1,Exported!$1:$1,0))</f>
        <v>#N/A</v>
      </c>
      <c r="S546" s="111" t="e">
        <f>INDEX(Exported!$1:$1048576,MATCH($A546,Exported!$D:$D,0),MATCH(S$1,Exported!$1:$1,0))</f>
        <v>#N/A</v>
      </c>
      <c r="T546" s="111" t="e">
        <f>INDEX(Exported!$1:$1048576,MATCH($A546,Exported!$D:$D,0),MATCH(T$1,Exported!$1:$1,0))</f>
        <v>#N/A</v>
      </c>
      <c r="U546" s="117" t="e">
        <f>INDEX(Exported!$1:$1048576,MATCH($A546,Exported!$D:$D,0),MATCH(U$1,Exported!$1:$1,0))</f>
        <v>#N/A</v>
      </c>
      <c r="V546" s="111" t="e">
        <f>INDEX(Exported!$1:$1048576,MATCH($A546,Exported!$D:$D,0),MATCH(V$1,Exported!$1:$1,0))</f>
        <v>#N/A</v>
      </c>
      <c r="W546" s="111" t="e">
        <f>INDEX(Exported!$1:$1048576,MATCH($A546,Exported!$D:$D,0),MATCH(W$1,Exported!$1:$1,0))</f>
        <v>#N/A</v>
      </c>
      <c r="X546" s="118"/>
      <c r="Y546" s="119" t="e">
        <f>INDEX(Exported!$1:$1048576,MATCH($A546,Exported!$D:$D,0),MATCH(Y$1,Exported!$1:$1,0))</f>
        <v>#N/A</v>
      </c>
      <c r="Z546" s="120"/>
      <c r="AA546" s="121" t="e">
        <f>VLOOKUP(A546,#REF!,3,FALSE)</f>
        <v>#REF!</v>
      </c>
      <c r="AB546" s="121"/>
      <c r="AC546" s="121" t="e">
        <f>INDEX(Exported!$1:$1048576,MATCH($A546,Exported!$D:$D,0),MATCH(AC$1,Exported!$1:$1,0))</f>
        <v>#N/A</v>
      </c>
    </row>
    <row r="547" spans="1:29" s="111" customFormat="1" hidden="1" x14ac:dyDescent="0.25">
      <c r="A547" s="104">
        <v>10017891502</v>
      </c>
      <c r="B547" s="105" t="str">
        <f>INDEX(Exported!$1:$1048576,MATCH($A547,Exported!E:E,0),MATCH(B$1,Exported!$1:$1,0))</f>
        <v>کیسه نایلون زیپ کیپ | 6*4 عمودی | نازک | بسته 100 عددی</v>
      </c>
      <c r="C547" s="106">
        <v>10017875278</v>
      </c>
      <c r="D547" s="160">
        <f>VLOOKUP(C547,PriceRelations!A:D,4,FALSE)</f>
        <v>550000</v>
      </c>
      <c r="E547" s="148">
        <v>0.12727272727272726</v>
      </c>
      <c r="F547" s="109"/>
      <c r="G547" s="183">
        <v>1</v>
      </c>
      <c r="H547" s="141"/>
      <c r="I547" s="110">
        <f t="shared" si="37"/>
        <v>70000</v>
      </c>
      <c r="J547" s="112"/>
      <c r="K547" s="113"/>
      <c r="L547" s="113"/>
      <c r="M547" s="154">
        <v>0.6</v>
      </c>
      <c r="N547" s="148" t="str">
        <f>INDEX(Exported!$1:$1048576,MATCH($A547,Exported!E:E,0),MATCH(N$1,Exported!$1:$1,0))</f>
        <v>112000</v>
      </c>
      <c r="O547" s="114">
        <f t="shared" si="38"/>
        <v>112000</v>
      </c>
      <c r="P547" s="115">
        <f t="shared" si="39"/>
        <v>1</v>
      </c>
      <c r="Q547" s="110" t="e">
        <f>INDEX(Exported!$1:$1048576,MATCH($A547,Exported!$D:$D,0),MATCH(Q$1,Exported!$1:$1,0))</f>
        <v>#N/A</v>
      </c>
      <c r="R547" s="111" t="e">
        <f>INDEX(Exported!$1:$1048576,MATCH($A547,Exported!$D:$D,0),MATCH(R$1,Exported!$1:$1,0))</f>
        <v>#N/A</v>
      </c>
      <c r="S547" s="111" t="e">
        <f>INDEX(Exported!$1:$1048576,MATCH($A547,Exported!$D:$D,0),MATCH(S$1,Exported!$1:$1,0))</f>
        <v>#N/A</v>
      </c>
      <c r="T547" s="111" t="e">
        <f>INDEX(Exported!$1:$1048576,MATCH($A547,Exported!$D:$D,0),MATCH(T$1,Exported!$1:$1,0))</f>
        <v>#N/A</v>
      </c>
      <c r="U547" s="117" t="e">
        <f>INDEX(Exported!$1:$1048576,MATCH($A547,Exported!$D:$D,0),MATCH(U$1,Exported!$1:$1,0))</f>
        <v>#N/A</v>
      </c>
      <c r="V547" s="111" t="e">
        <f>INDEX(Exported!$1:$1048576,MATCH($A547,Exported!$D:$D,0),MATCH(V$1,Exported!$1:$1,0))</f>
        <v>#N/A</v>
      </c>
      <c r="W547" s="111" t="e">
        <f>INDEX(Exported!$1:$1048576,MATCH($A547,Exported!$D:$D,0),MATCH(W$1,Exported!$1:$1,0))</f>
        <v>#N/A</v>
      </c>
      <c r="X547" s="118"/>
      <c r="Y547" s="119" t="e">
        <f>INDEX(Exported!$1:$1048576,MATCH($A547,Exported!$D:$D,0),MATCH(Y$1,Exported!$1:$1,0))</f>
        <v>#N/A</v>
      </c>
      <c r="Z547" s="120"/>
      <c r="AA547" s="121" t="e">
        <f>VLOOKUP(A547,#REF!,3,FALSE)</f>
        <v>#REF!</v>
      </c>
      <c r="AB547" s="121"/>
      <c r="AC547" s="121" t="e">
        <f>INDEX(Exported!$1:$1048576,MATCH($A547,Exported!$D:$D,0),MATCH(AC$1,Exported!$1:$1,0))</f>
        <v>#N/A</v>
      </c>
    </row>
    <row r="548" spans="1:29" s="111" customFormat="1" hidden="1" x14ac:dyDescent="0.25">
      <c r="A548" s="104">
        <v>10017891494</v>
      </c>
      <c r="B548" s="105" t="str">
        <f>INDEX(Exported!$1:$1048576,MATCH($A548,Exported!E:E,0),MATCH(B$1,Exported!$1:$1,0))</f>
        <v>کیسه نایلون زیپ کیپ | 5*5 عمودی | بسته 100 عددی</v>
      </c>
      <c r="C548" s="106">
        <v>10017875278</v>
      </c>
      <c r="D548" s="160">
        <f>VLOOKUP(C548,PriceRelations!A:D,4,FALSE)</f>
        <v>550000</v>
      </c>
      <c r="E548" s="148">
        <v>6.6363636363636361E-2</v>
      </c>
      <c r="F548" s="109"/>
      <c r="G548" s="183">
        <v>1</v>
      </c>
      <c r="H548" s="141"/>
      <c r="I548" s="110">
        <f t="shared" si="37"/>
        <v>36500</v>
      </c>
      <c r="J548" s="112"/>
      <c r="K548" s="113"/>
      <c r="L548" s="113"/>
      <c r="M548" s="154">
        <v>0.6</v>
      </c>
      <c r="N548" s="148" t="str">
        <f>INDEX(Exported!$1:$1048576,MATCH($A548,Exported!E:E,0),MATCH(N$1,Exported!$1:$1,0))</f>
        <v>58500</v>
      </c>
      <c r="O548" s="114">
        <f t="shared" si="38"/>
        <v>58500</v>
      </c>
      <c r="P548" s="115">
        <f t="shared" si="39"/>
        <v>1</v>
      </c>
      <c r="Q548" s="110" t="e">
        <f>INDEX(Exported!$1:$1048576,MATCH($A548,Exported!$D:$D,0),MATCH(Q$1,Exported!$1:$1,0))</f>
        <v>#N/A</v>
      </c>
      <c r="R548" s="111" t="e">
        <f>INDEX(Exported!$1:$1048576,MATCH($A548,Exported!$D:$D,0),MATCH(R$1,Exported!$1:$1,0))</f>
        <v>#N/A</v>
      </c>
      <c r="S548" s="111" t="e">
        <f>INDEX(Exported!$1:$1048576,MATCH($A548,Exported!$D:$D,0),MATCH(S$1,Exported!$1:$1,0))</f>
        <v>#N/A</v>
      </c>
      <c r="T548" s="111" t="e">
        <f>INDEX(Exported!$1:$1048576,MATCH($A548,Exported!$D:$D,0),MATCH(T$1,Exported!$1:$1,0))</f>
        <v>#N/A</v>
      </c>
      <c r="U548" s="117" t="e">
        <f>INDEX(Exported!$1:$1048576,MATCH($A548,Exported!$D:$D,0),MATCH(U$1,Exported!$1:$1,0))</f>
        <v>#N/A</v>
      </c>
      <c r="V548" s="111" t="e">
        <f>INDEX(Exported!$1:$1048576,MATCH($A548,Exported!$D:$D,0),MATCH(V$1,Exported!$1:$1,0))</f>
        <v>#N/A</v>
      </c>
      <c r="W548" s="111" t="e">
        <f>INDEX(Exported!$1:$1048576,MATCH($A548,Exported!$D:$D,0),MATCH(W$1,Exported!$1:$1,0))</f>
        <v>#N/A</v>
      </c>
      <c r="X548" s="118"/>
      <c r="Y548" s="119" t="e">
        <f>INDEX(Exported!$1:$1048576,MATCH($A548,Exported!$D:$D,0),MATCH(Y$1,Exported!$1:$1,0))</f>
        <v>#N/A</v>
      </c>
      <c r="Z548" s="120"/>
      <c r="AA548" s="121" t="e">
        <f>VLOOKUP(A548,#REF!,3,FALSE)</f>
        <v>#REF!</v>
      </c>
      <c r="AB548" s="121"/>
      <c r="AC548" s="121" t="e">
        <f>INDEX(Exported!$1:$1048576,MATCH($A548,Exported!$D:$D,0),MATCH(AC$1,Exported!$1:$1,0))</f>
        <v>#N/A</v>
      </c>
    </row>
    <row r="549" spans="1:29" s="111" customFormat="1" hidden="1" x14ac:dyDescent="0.25">
      <c r="A549" s="104">
        <v>10017891491</v>
      </c>
      <c r="B549" s="105" t="str">
        <f>INDEX(Exported!$1:$1048576,MATCH($A549,Exported!E:E,0),MATCH(B$1,Exported!$1:$1,0))</f>
        <v>کیسه نایلون زیپ کیپ | 45*40 عمودی | بسته 100 عددی</v>
      </c>
      <c r="C549" s="106">
        <v>10017875278</v>
      </c>
      <c r="D549" s="160">
        <f>VLOOKUP(C549,PriceRelations!A:D,4,FALSE)</f>
        <v>550000</v>
      </c>
      <c r="E549" s="148">
        <v>2.1818181818181817</v>
      </c>
      <c r="F549" s="109"/>
      <c r="G549" s="183">
        <v>1</v>
      </c>
      <c r="H549" s="141"/>
      <c r="I549" s="110">
        <f t="shared" si="37"/>
        <v>1200000</v>
      </c>
      <c r="J549" s="112"/>
      <c r="K549" s="113"/>
      <c r="L549" s="113"/>
      <c r="M549" s="154">
        <v>0.3</v>
      </c>
      <c r="N549" s="148" t="str">
        <f>INDEX(Exported!$1:$1048576,MATCH($A549,Exported!E:E,0),MATCH(N$1,Exported!$1:$1,0))</f>
        <v>1560000</v>
      </c>
      <c r="O549" s="114">
        <f t="shared" si="38"/>
        <v>1560000</v>
      </c>
      <c r="P549" s="115">
        <f t="shared" si="39"/>
        <v>1</v>
      </c>
      <c r="Q549" s="110" t="e">
        <f>INDEX(Exported!$1:$1048576,MATCH($A549,Exported!$D:$D,0),MATCH(Q$1,Exported!$1:$1,0))</f>
        <v>#N/A</v>
      </c>
      <c r="R549" s="111" t="e">
        <f>INDEX(Exported!$1:$1048576,MATCH($A549,Exported!$D:$D,0),MATCH(R$1,Exported!$1:$1,0))</f>
        <v>#N/A</v>
      </c>
      <c r="S549" s="111" t="e">
        <f>INDEX(Exported!$1:$1048576,MATCH($A549,Exported!$D:$D,0),MATCH(S$1,Exported!$1:$1,0))</f>
        <v>#N/A</v>
      </c>
      <c r="T549" s="111" t="e">
        <f>INDEX(Exported!$1:$1048576,MATCH($A549,Exported!$D:$D,0),MATCH(T$1,Exported!$1:$1,0))</f>
        <v>#N/A</v>
      </c>
      <c r="U549" s="117" t="e">
        <f>INDEX(Exported!$1:$1048576,MATCH($A549,Exported!$D:$D,0),MATCH(U$1,Exported!$1:$1,0))</f>
        <v>#N/A</v>
      </c>
      <c r="V549" s="111" t="e">
        <f>INDEX(Exported!$1:$1048576,MATCH($A549,Exported!$D:$D,0),MATCH(V$1,Exported!$1:$1,0))</f>
        <v>#N/A</v>
      </c>
      <c r="W549" s="111" t="e">
        <f>INDEX(Exported!$1:$1048576,MATCH($A549,Exported!$D:$D,0),MATCH(W$1,Exported!$1:$1,0))</f>
        <v>#N/A</v>
      </c>
      <c r="X549" s="118"/>
      <c r="Y549" s="119" t="e">
        <f>INDEX(Exported!$1:$1048576,MATCH($A549,Exported!$D:$D,0),MATCH(Y$1,Exported!$1:$1,0))</f>
        <v>#N/A</v>
      </c>
      <c r="Z549" s="120"/>
      <c r="AA549" s="121" t="e">
        <f>VLOOKUP(A549,#REF!,3,FALSE)</f>
        <v>#REF!</v>
      </c>
      <c r="AB549" s="121"/>
      <c r="AC549" s="121" t="e">
        <f>INDEX(Exported!$1:$1048576,MATCH($A549,Exported!$D:$D,0),MATCH(AC$1,Exported!$1:$1,0))</f>
        <v>#N/A</v>
      </c>
    </row>
    <row r="550" spans="1:29" s="111" customFormat="1" hidden="1" x14ac:dyDescent="0.25">
      <c r="A550" s="104">
        <v>10017891487</v>
      </c>
      <c r="B550" s="105" t="str">
        <f>INDEX(Exported!$1:$1048576,MATCH($A550,Exported!E:E,0),MATCH(B$1,Exported!$1:$1,0))</f>
        <v>کیسه نایلون زیپ کیپ | 43*32 عمودی | بسته 100 عددی</v>
      </c>
      <c r="C550" s="106">
        <v>10017875278</v>
      </c>
      <c r="D550" s="160">
        <f>VLOOKUP(C550,PriceRelations!A:D,4,FALSE)</f>
        <v>550000</v>
      </c>
      <c r="E550" s="148">
        <v>1.4727272727272727</v>
      </c>
      <c r="F550" s="109"/>
      <c r="G550" s="183">
        <v>1</v>
      </c>
      <c r="H550" s="141"/>
      <c r="I550" s="110">
        <f t="shared" si="37"/>
        <v>810000</v>
      </c>
      <c r="J550" s="112"/>
      <c r="K550" s="113"/>
      <c r="L550" s="113"/>
      <c r="M550" s="154">
        <v>0.3</v>
      </c>
      <c r="N550" s="148" t="str">
        <f>INDEX(Exported!$1:$1048576,MATCH($A550,Exported!E:E,0),MATCH(N$1,Exported!$1:$1,0))</f>
        <v>1053000</v>
      </c>
      <c r="O550" s="114">
        <f t="shared" si="38"/>
        <v>1053000</v>
      </c>
      <c r="P550" s="115">
        <f t="shared" si="39"/>
        <v>1</v>
      </c>
      <c r="Q550" s="110" t="e">
        <f>INDEX(Exported!$1:$1048576,MATCH($A550,Exported!$D:$D,0),MATCH(Q$1,Exported!$1:$1,0))</f>
        <v>#N/A</v>
      </c>
      <c r="R550" s="111" t="e">
        <f>INDEX(Exported!$1:$1048576,MATCH($A550,Exported!$D:$D,0),MATCH(R$1,Exported!$1:$1,0))</f>
        <v>#N/A</v>
      </c>
      <c r="S550" s="111" t="e">
        <f>INDEX(Exported!$1:$1048576,MATCH($A550,Exported!$D:$D,0),MATCH(S$1,Exported!$1:$1,0))</f>
        <v>#N/A</v>
      </c>
      <c r="T550" s="111" t="e">
        <f>INDEX(Exported!$1:$1048576,MATCH($A550,Exported!$D:$D,0),MATCH(T$1,Exported!$1:$1,0))</f>
        <v>#N/A</v>
      </c>
      <c r="U550" s="117" t="e">
        <f>INDEX(Exported!$1:$1048576,MATCH($A550,Exported!$D:$D,0),MATCH(U$1,Exported!$1:$1,0))</f>
        <v>#N/A</v>
      </c>
      <c r="V550" s="111" t="e">
        <f>INDEX(Exported!$1:$1048576,MATCH($A550,Exported!$D:$D,0),MATCH(V$1,Exported!$1:$1,0))</f>
        <v>#N/A</v>
      </c>
      <c r="W550" s="111" t="e">
        <f>INDEX(Exported!$1:$1048576,MATCH($A550,Exported!$D:$D,0),MATCH(W$1,Exported!$1:$1,0))</f>
        <v>#N/A</v>
      </c>
      <c r="X550" s="118"/>
      <c r="Y550" s="119" t="e">
        <f>INDEX(Exported!$1:$1048576,MATCH($A550,Exported!$D:$D,0),MATCH(Y$1,Exported!$1:$1,0))</f>
        <v>#N/A</v>
      </c>
      <c r="Z550" s="120"/>
      <c r="AA550" s="121" t="e">
        <f>VLOOKUP(A550,#REF!,3,FALSE)</f>
        <v>#REF!</v>
      </c>
      <c r="AB550" s="121"/>
      <c r="AC550" s="121" t="e">
        <f>INDEX(Exported!$1:$1048576,MATCH($A550,Exported!$D:$D,0),MATCH(AC$1,Exported!$1:$1,0))</f>
        <v>#N/A</v>
      </c>
    </row>
    <row r="551" spans="1:29" s="111" customFormat="1" hidden="1" x14ac:dyDescent="0.25">
      <c r="A551" s="104">
        <v>10017891490</v>
      </c>
      <c r="B551" s="105" t="str">
        <f>INDEX(Exported!$1:$1048576,MATCH($A551,Exported!E:E,0),MATCH(B$1,Exported!$1:$1,0))</f>
        <v>کیسه نایلون زیپ کیپ | 40*35 عمودی | بسته 100 عددی</v>
      </c>
      <c r="C551" s="106">
        <v>10017875278</v>
      </c>
      <c r="D551" s="160">
        <f>VLOOKUP(C551,PriceRelations!A:D,4,FALSE)</f>
        <v>550000</v>
      </c>
      <c r="E551" s="148">
        <v>1.4545454545454546</v>
      </c>
      <c r="F551" s="109"/>
      <c r="G551" s="183">
        <v>1</v>
      </c>
      <c r="H551" s="141"/>
      <c r="I551" s="110">
        <f t="shared" si="37"/>
        <v>800000</v>
      </c>
      <c r="J551" s="112"/>
      <c r="K551" s="113"/>
      <c r="L551" s="113"/>
      <c r="M551" s="154">
        <v>0.3</v>
      </c>
      <c r="N551" s="148" t="str">
        <f>INDEX(Exported!$1:$1048576,MATCH($A551,Exported!E:E,0),MATCH(N$1,Exported!$1:$1,0))</f>
        <v>1040000</v>
      </c>
      <c r="O551" s="114">
        <f t="shared" si="38"/>
        <v>1040000</v>
      </c>
      <c r="P551" s="115">
        <f t="shared" si="39"/>
        <v>1</v>
      </c>
      <c r="Q551" s="110" t="e">
        <f>INDEX(Exported!$1:$1048576,MATCH($A551,Exported!$D:$D,0),MATCH(Q$1,Exported!$1:$1,0))</f>
        <v>#N/A</v>
      </c>
      <c r="R551" s="111" t="e">
        <f>INDEX(Exported!$1:$1048576,MATCH($A551,Exported!$D:$D,0),MATCH(R$1,Exported!$1:$1,0))</f>
        <v>#N/A</v>
      </c>
      <c r="S551" s="111" t="e">
        <f>INDEX(Exported!$1:$1048576,MATCH($A551,Exported!$D:$D,0),MATCH(S$1,Exported!$1:$1,0))</f>
        <v>#N/A</v>
      </c>
      <c r="T551" s="111" t="e">
        <f>INDEX(Exported!$1:$1048576,MATCH($A551,Exported!$D:$D,0),MATCH(T$1,Exported!$1:$1,0))</f>
        <v>#N/A</v>
      </c>
      <c r="U551" s="117" t="e">
        <f>INDEX(Exported!$1:$1048576,MATCH($A551,Exported!$D:$D,0),MATCH(U$1,Exported!$1:$1,0))</f>
        <v>#N/A</v>
      </c>
      <c r="V551" s="111" t="e">
        <f>INDEX(Exported!$1:$1048576,MATCH($A551,Exported!$D:$D,0),MATCH(V$1,Exported!$1:$1,0))</f>
        <v>#N/A</v>
      </c>
      <c r="W551" s="111" t="e">
        <f>INDEX(Exported!$1:$1048576,MATCH($A551,Exported!$D:$D,0),MATCH(W$1,Exported!$1:$1,0))</f>
        <v>#N/A</v>
      </c>
      <c r="X551" s="118"/>
      <c r="Y551" s="119" t="e">
        <f>INDEX(Exported!$1:$1048576,MATCH($A551,Exported!$D:$D,0),MATCH(Y$1,Exported!$1:$1,0))</f>
        <v>#N/A</v>
      </c>
      <c r="Z551" s="120"/>
      <c r="AA551" s="121" t="e">
        <f>VLOOKUP(A551,#REF!,3,FALSE)</f>
        <v>#REF!</v>
      </c>
      <c r="AB551" s="121"/>
      <c r="AC551" s="121" t="e">
        <f>INDEX(Exported!$1:$1048576,MATCH($A551,Exported!$D:$D,0),MATCH(AC$1,Exported!$1:$1,0))</f>
        <v>#N/A</v>
      </c>
    </row>
    <row r="552" spans="1:29" s="111" customFormat="1" hidden="1" x14ac:dyDescent="0.25">
      <c r="A552" s="104">
        <v>10017891486</v>
      </c>
      <c r="B552" s="105" t="str">
        <f>INDEX(Exported!$1:$1048576,MATCH($A552,Exported!E:E,0),MATCH(B$1,Exported!$1:$1,0))</f>
        <v>کیسه نایلون زیپ کیپ | 40*32 عمودی | بسته 100 عددی</v>
      </c>
      <c r="C552" s="106">
        <v>10017875278</v>
      </c>
      <c r="D552" s="160">
        <f>VLOOKUP(C552,PriceRelations!A:D,4,FALSE)</f>
        <v>550000</v>
      </c>
      <c r="E552" s="148">
        <v>1.4</v>
      </c>
      <c r="F552" s="109"/>
      <c r="G552" s="183">
        <v>1</v>
      </c>
      <c r="H552" s="141"/>
      <c r="I552" s="110">
        <f t="shared" si="37"/>
        <v>770000</v>
      </c>
      <c r="J552" s="112"/>
      <c r="K552" s="113"/>
      <c r="L552" s="113"/>
      <c r="M552" s="154">
        <v>0.3</v>
      </c>
      <c r="N552" s="148" t="str">
        <f>INDEX(Exported!$1:$1048576,MATCH($A552,Exported!E:E,0),MATCH(N$1,Exported!$1:$1,0))</f>
        <v>1001000</v>
      </c>
      <c r="O552" s="114">
        <f t="shared" si="38"/>
        <v>1001000</v>
      </c>
      <c r="P552" s="115">
        <f t="shared" si="39"/>
        <v>1</v>
      </c>
      <c r="Q552" s="110" t="e">
        <f>INDEX(Exported!$1:$1048576,MATCH($A552,Exported!$D:$D,0),MATCH(Q$1,Exported!$1:$1,0))</f>
        <v>#N/A</v>
      </c>
      <c r="R552" s="111" t="e">
        <f>INDEX(Exported!$1:$1048576,MATCH($A552,Exported!$D:$D,0),MATCH(R$1,Exported!$1:$1,0))</f>
        <v>#N/A</v>
      </c>
      <c r="S552" s="111" t="e">
        <f>INDEX(Exported!$1:$1048576,MATCH($A552,Exported!$D:$D,0),MATCH(S$1,Exported!$1:$1,0))</f>
        <v>#N/A</v>
      </c>
      <c r="T552" s="111" t="e">
        <f>INDEX(Exported!$1:$1048576,MATCH($A552,Exported!$D:$D,0),MATCH(T$1,Exported!$1:$1,0))</f>
        <v>#N/A</v>
      </c>
      <c r="U552" s="117" t="e">
        <f>INDEX(Exported!$1:$1048576,MATCH($A552,Exported!$D:$D,0),MATCH(U$1,Exported!$1:$1,0))</f>
        <v>#N/A</v>
      </c>
      <c r="V552" s="111" t="e">
        <f>INDEX(Exported!$1:$1048576,MATCH($A552,Exported!$D:$D,0),MATCH(V$1,Exported!$1:$1,0))</f>
        <v>#N/A</v>
      </c>
      <c r="W552" s="111" t="e">
        <f>INDEX(Exported!$1:$1048576,MATCH($A552,Exported!$D:$D,0),MATCH(W$1,Exported!$1:$1,0))</f>
        <v>#N/A</v>
      </c>
      <c r="X552" s="118"/>
      <c r="Y552" s="119" t="e">
        <f>INDEX(Exported!$1:$1048576,MATCH($A552,Exported!$D:$D,0),MATCH(Y$1,Exported!$1:$1,0))</f>
        <v>#N/A</v>
      </c>
      <c r="Z552" s="120"/>
      <c r="AA552" s="121" t="e">
        <f>VLOOKUP(A552,#REF!,3,FALSE)</f>
        <v>#REF!</v>
      </c>
      <c r="AB552" s="121"/>
      <c r="AC552" s="121" t="e">
        <f>INDEX(Exported!$1:$1048576,MATCH($A552,Exported!$D:$D,0),MATCH(AC$1,Exported!$1:$1,0))</f>
        <v>#N/A</v>
      </c>
    </row>
    <row r="553" spans="1:29" s="111" customFormat="1" hidden="1" x14ac:dyDescent="0.25">
      <c r="A553" s="104">
        <v>10017891485</v>
      </c>
      <c r="B553" s="105" t="str">
        <f>INDEX(Exported!$1:$1048576,MATCH($A553,Exported!E:E,0),MATCH(B$1,Exported!$1:$1,0))</f>
        <v>کیسه نایلون زیپ کیپ | 40*20 عمودی | بسته 100 عددی</v>
      </c>
      <c r="C553" s="106">
        <v>10017875278</v>
      </c>
      <c r="D553" s="160">
        <f>VLOOKUP(C553,PriceRelations!A:D,4,FALSE)</f>
        <v>550000</v>
      </c>
      <c r="E553" s="148">
        <v>1</v>
      </c>
      <c r="F553" s="109"/>
      <c r="G553" s="183">
        <v>1</v>
      </c>
      <c r="H553" s="141"/>
      <c r="I553" s="110">
        <f t="shared" si="37"/>
        <v>550000</v>
      </c>
      <c r="J553" s="112"/>
      <c r="K553" s="113"/>
      <c r="L553" s="113"/>
      <c r="M553" s="154">
        <v>0.3</v>
      </c>
      <c r="N553" s="148" t="str">
        <f>INDEX(Exported!$1:$1048576,MATCH($A553,Exported!E:E,0),MATCH(N$1,Exported!$1:$1,0))</f>
        <v>715000</v>
      </c>
      <c r="O553" s="114">
        <f t="shared" si="38"/>
        <v>715000</v>
      </c>
      <c r="P553" s="115">
        <f t="shared" si="39"/>
        <v>1</v>
      </c>
      <c r="Q553" s="110" t="e">
        <f>INDEX(Exported!$1:$1048576,MATCH($A553,Exported!$D:$D,0),MATCH(Q$1,Exported!$1:$1,0))</f>
        <v>#N/A</v>
      </c>
      <c r="R553" s="111" t="e">
        <f>INDEX(Exported!$1:$1048576,MATCH($A553,Exported!$D:$D,0),MATCH(R$1,Exported!$1:$1,0))</f>
        <v>#N/A</v>
      </c>
      <c r="S553" s="111" t="e">
        <f>INDEX(Exported!$1:$1048576,MATCH($A553,Exported!$D:$D,0),MATCH(S$1,Exported!$1:$1,0))</f>
        <v>#N/A</v>
      </c>
      <c r="T553" s="111" t="e">
        <f>INDEX(Exported!$1:$1048576,MATCH($A553,Exported!$D:$D,0),MATCH(T$1,Exported!$1:$1,0))</f>
        <v>#N/A</v>
      </c>
      <c r="U553" s="117" t="e">
        <f>INDEX(Exported!$1:$1048576,MATCH($A553,Exported!$D:$D,0),MATCH(U$1,Exported!$1:$1,0))</f>
        <v>#N/A</v>
      </c>
      <c r="V553" s="111" t="e">
        <f>INDEX(Exported!$1:$1048576,MATCH($A553,Exported!$D:$D,0),MATCH(V$1,Exported!$1:$1,0))</f>
        <v>#N/A</v>
      </c>
      <c r="W553" s="111" t="e">
        <f>INDEX(Exported!$1:$1048576,MATCH($A553,Exported!$D:$D,0),MATCH(W$1,Exported!$1:$1,0))</f>
        <v>#N/A</v>
      </c>
      <c r="X553" s="118"/>
      <c r="Y553" s="119" t="e">
        <f>INDEX(Exported!$1:$1048576,MATCH($A553,Exported!$D:$D,0),MATCH(Y$1,Exported!$1:$1,0))</f>
        <v>#N/A</v>
      </c>
      <c r="Z553" s="120"/>
      <c r="AA553" s="121" t="e">
        <f>VLOOKUP(A553,#REF!,3,FALSE)</f>
        <v>#REF!</v>
      </c>
      <c r="AB553" s="121"/>
      <c r="AC553" s="121" t="e">
        <f>INDEX(Exported!$1:$1048576,MATCH($A553,Exported!$D:$D,0),MATCH(AC$1,Exported!$1:$1,0))</f>
        <v>#N/A</v>
      </c>
    </row>
    <row r="554" spans="1:29" s="111" customFormat="1" hidden="1" x14ac:dyDescent="0.25">
      <c r="A554" s="104">
        <v>10017891501</v>
      </c>
      <c r="B554" s="105" t="str">
        <f>INDEX(Exported!$1:$1048576,MATCH($A554,Exported!E:E,0),MATCH(B$1,Exported!$1:$1,0))</f>
        <v>کیسه نایلون زیپ کیپ | 4*4 عمودی | بسته 100 عددی</v>
      </c>
      <c r="C554" s="106">
        <v>10017875278</v>
      </c>
      <c r="D554" s="160">
        <f>VLOOKUP(C554,PriceRelations!A:D,4,FALSE)</f>
        <v>550000</v>
      </c>
      <c r="E554" s="148">
        <v>0.58181818181818179</v>
      </c>
      <c r="F554" s="109"/>
      <c r="G554" s="183">
        <v>1</v>
      </c>
      <c r="H554" s="141"/>
      <c r="I554" s="110">
        <f t="shared" si="37"/>
        <v>320000</v>
      </c>
      <c r="J554" s="112"/>
      <c r="K554" s="113"/>
      <c r="L554" s="113"/>
      <c r="M554" s="154">
        <v>0.6</v>
      </c>
      <c r="N554" s="148" t="str">
        <f>INDEX(Exported!$1:$1048576,MATCH($A554,Exported!E:E,0),MATCH(N$1,Exported!$1:$1,0))</f>
        <v>512000</v>
      </c>
      <c r="O554" s="114">
        <f t="shared" si="38"/>
        <v>512000</v>
      </c>
      <c r="P554" s="115">
        <f t="shared" si="39"/>
        <v>1</v>
      </c>
      <c r="Q554" s="110" t="e">
        <f>INDEX(Exported!$1:$1048576,MATCH($A554,Exported!$D:$D,0),MATCH(Q$1,Exported!$1:$1,0))</f>
        <v>#N/A</v>
      </c>
      <c r="R554" s="111" t="e">
        <f>INDEX(Exported!$1:$1048576,MATCH($A554,Exported!$D:$D,0),MATCH(R$1,Exported!$1:$1,0))</f>
        <v>#N/A</v>
      </c>
      <c r="S554" s="111" t="e">
        <f>INDEX(Exported!$1:$1048576,MATCH($A554,Exported!$D:$D,0),MATCH(S$1,Exported!$1:$1,0))</f>
        <v>#N/A</v>
      </c>
      <c r="T554" s="111" t="e">
        <f>INDEX(Exported!$1:$1048576,MATCH($A554,Exported!$D:$D,0),MATCH(T$1,Exported!$1:$1,0))</f>
        <v>#N/A</v>
      </c>
      <c r="U554" s="117" t="e">
        <f>INDEX(Exported!$1:$1048576,MATCH($A554,Exported!$D:$D,0),MATCH(U$1,Exported!$1:$1,0))</f>
        <v>#N/A</v>
      </c>
      <c r="V554" s="111" t="e">
        <f>INDEX(Exported!$1:$1048576,MATCH($A554,Exported!$D:$D,0),MATCH(V$1,Exported!$1:$1,0))</f>
        <v>#N/A</v>
      </c>
      <c r="W554" s="111" t="e">
        <f>INDEX(Exported!$1:$1048576,MATCH($A554,Exported!$D:$D,0),MATCH(W$1,Exported!$1:$1,0))</f>
        <v>#N/A</v>
      </c>
      <c r="X554" s="118"/>
      <c r="Y554" s="119" t="e">
        <f>INDEX(Exported!$1:$1048576,MATCH($A554,Exported!$D:$D,0),MATCH(Y$1,Exported!$1:$1,0))</f>
        <v>#N/A</v>
      </c>
      <c r="Z554" s="120"/>
      <c r="AA554" s="121" t="e">
        <f>VLOOKUP(A554,#REF!,3,FALSE)</f>
        <v>#REF!</v>
      </c>
      <c r="AB554" s="121"/>
      <c r="AC554" s="121" t="e">
        <f>INDEX(Exported!$1:$1048576,MATCH($A554,Exported!$D:$D,0),MATCH(AC$1,Exported!$1:$1,0))</f>
        <v>#N/A</v>
      </c>
    </row>
    <row r="555" spans="1:29" s="111" customFormat="1" hidden="1" x14ac:dyDescent="0.25">
      <c r="A555" s="104">
        <v>10017891489</v>
      </c>
      <c r="B555" s="105" t="str">
        <f>INDEX(Exported!$1:$1048576,MATCH($A555,Exported!E:E,0),MATCH(B$1,Exported!$1:$1,0))</f>
        <v>کیسه نایلون زیپ کیپ | 35*35 عمودی | بسته 100 عددی</v>
      </c>
      <c r="C555" s="106">
        <v>10017875278</v>
      </c>
      <c r="D555" s="160">
        <f>VLOOKUP(C555,PriceRelations!A:D,4,FALSE)</f>
        <v>550000</v>
      </c>
      <c r="E555" s="148">
        <v>1.4</v>
      </c>
      <c r="F555" s="109"/>
      <c r="G555" s="183">
        <v>1</v>
      </c>
      <c r="H555" s="141"/>
      <c r="I555" s="110">
        <f t="shared" si="37"/>
        <v>770000</v>
      </c>
      <c r="J555" s="112"/>
      <c r="K555" s="113"/>
      <c r="L555" s="113"/>
      <c r="M555" s="154">
        <v>0.3</v>
      </c>
      <c r="N555" s="148" t="str">
        <f>INDEX(Exported!$1:$1048576,MATCH($A555,Exported!E:E,0),MATCH(N$1,Exported!$1:$1,0))</f>
        <v>1001000</v>
      </c>
      <c r="O555" s="114">
        <f t="shared" si="38"/>
        <v>1001000</v>
      </c>
      <c r="P555" s="115">
        <f t="shared" si="39"/>
        <v>1</v>
      </c>
      <c r="Q555" s="110" t="e">
        <f>INDEX(Exported!$1:$1048576,MATCH($A555,Exported!$D:$D,0),MATCH(Q$1,Exported!$1:$1,0))</f>
        <v>#N/A</v>
      </c>
      <c r="R555" s="111" t="e">
        <f>INDEX(Exported!$1:$1048576,MATCH($A555,Exported!$D:$D,0),MATCH(R$1,Exported!$1:$1,0))</f>
        <v>#N/A</v>
      </c>
      <c r="S555" s="111" t="e">
        <f>INDEX(Exported!$1:$1048576,MATCH($A555,Exported!$D:$D,0),MATCH(S$1,Exported!$1:$1,0))</f>
        <v>#N/A</v>
      </c>
      <c r="T555" s="111" t="e">
        <f>INDEX(Exported!$1:$1048576,MATCH($A555,Exported!$D:$D,0),MATCH(T$1,Exported!$1:$1,0))</f>
        <v>#N/A</v>
      </c>
      <c r="U555" s="117" t="e">
        <f>INDEX(Exported!$1:$1048576,MATCH($A555,Exported!$D:$D,0),MATCH(U$1,Exported!$1:$1,0))</f>
        <v>#N/A</v>
      </c>
      <c r="V555" s="111" t="e">
        <f>INDEX(Exported!$1:$1048576,MATCH($A555,Exported!$D:$D,0),MATCH(V$1,Exported!$1:$1,0))</f>
        <v>#N/A</v>
      </c>
      <c r="W555" s="111" t="e">
        <f>INDEX(Exported!$1:$1048576,MATCH($A555,Exported!$D:$D,0),MATCH(W$1,Exported!$1:$1,0))</f>
        <v>#N/A</v>
      </c>
      <c r="X555" s="118"/>
      <c r="Y555" s="119" t="e">
        <f>INDEX(Exported!$1:$1048576,MATCH($A555,Exported!$D:$D,0),MATCH(Y$1,Exported!$1:$1,0))</f>
        <v>#N/A</v>
      </c>
      <c r="Z555" s="120"/>
      <c r="AA555" s="121" t="e">
        <f>VLOOKUP(A555,#REF!,3,FALSE)</f>
        <v>#REF!</v>
      </c>
      <c r="AB555" s="121"/>
      <c r="AC555" s="121" t="e">
        <f>INDEX(Exported!$1:$1048576,MATCH($A555,Exported!$D:$D,0),MATCH(AC$1,Exported!$1:$1,0))</f>
        <v>#N/A</v>
      </c>
    </row>
    <row r="556" spans="1:29" s="111" customFormat="1" hidden="1" x14ac:dyDescent="0.25">
      <c r="A556" s="104">
        <v>10017891484</v>
      </c>
      <c r="B556" s="105" t="str">
        <f>INDEX(Exported!$1:$1048576,MATCH($A556,Exported!E:E,0),MATCH(B$1,Exported!$1:$1,0))</f>
        <v>کیسه نایلون زیپ کیپ | 35*20 عمودی | بسته 100 عددی</v>
      </c>
      <c r="C556" s="106">
        <v>10017875278</v>
      </c>
      <c r="D556" s="160">
        <f>VLOOKUP(C556,PriceRelations!A:D,4,FALSE)</f>
        <v>550000</v>
      </c>
      <c r="E556" s="148">
        <v>0.94545454545454544</v>
      </c>
      <c r="F556" s="109"/>
      <c r="G556" s="183">
        <v>1</v>
      </c>
      <c r="H556" s="141"/>
      <c r="I556" s="110">
        <f t="shared" si="37"/>
        <v>520000</v>
      </c>
      <c r="J556" s="112"/>
      <c r="K556" s="113"/>
      <c r="L556" s="113"/>
      <c r="M556" s="154">
        <v>0.3</v>
      </c>
      <c r="N556" s="148" t="str">
        <f>INDEX(Exported!$1:$1048576,MATCH($A556,Exported!E:E,0),MATCH(N$1,Exported!$1:$1,0))</f>
        <v>676000</v>
      </c>
      <c r="O556" s="114">
        <f t="shared" si="38"/>
        <v>676000</v>
      </c>
      <c r="P556" s="115">
        <f t="shared" si="39"/>
        <v>1</v>
      </c>
      <c r="Q556" s="110" t="e">
        <f>INDEX(Exported!$1:$1048576,MATCH($A556,Exported!$D:$D,0),MATCH(Q$1,Exported!$1:$1,0))</f>
        <v>#N/A</v>
      </c>
      <c r="R556" s="111" t="e">
        <f>INDEX(Exported!$1:$1048576,MATCH($A556,Exported!$D:$D,0),MATCH(R$1,Exported!$1:$1,0))</f>
        <v>#N/A</v>
      </c>
      <c r="S556" s="111" t="e">
        <f>INDEX(Exported!$1:$1048576,MATCH($A556,Exported!$D:$D,0),MATCH(S$1,Exported!$1:$1,0))</f>
        <v>#N/A</v>
      </c>
      <c r="T556" s="111" t="e">
        <f>INDEX(Exported!$1:$1048576,MATCH($A556,Exported!$D:$D,0),MATCH(T$1,Exported!$1:$1,0))</f>
        <v>#N/A</v>
      </c>
      <c r="U556" s="117" t="e">
        <f>INDEX(Exported!$1:$1048576,MATCH($A556,Exported!$D:$D,0),MATCH(U$1,Exported!$1:$1,0))</f>
        <v>#N/A</v>
      </c>
      <c r="V556" s="111" t="e">
        <f>INDEX(Exported!$1:$1048576,MATCH($A556,Exported!$D:$D,0),MATCH(V$1,Exported!$1:$1,0))</f>
        <v>#N/A</v>
      </c>
      <c r="W556" s="111" t="e">
        <f>INDEX(Exported!$1:$1048576,MATCH($A556,Exported!$D:$D,0),MATCH(W$1,Exported!$1:$1,0))</f>
        <v>#N/A</v>
      </c>
      <c r="X556" s="118"/>
      <c r="Y556" s="119" t="e">
        <f>INDEX(Exported!$1:$1048576,MATCH($A556,Exported!$D:$D,0),MATCH(Y$1,Exported!$1:$1,0))</f>
        <v>#N/A</v>
      </c>
      <c r="Z556" s="120"/>
      <c r="AA556" s="121" t="e">
        <f>VLOOKUP(A556,#REF!,3,FALSE)</f>
        <v>#REF!</v>
      </c>
      <c r="AB556" s="121"/>
      <c r="AC556" s="121" t="e">
        <f>INDEX(Exported!$1:$1048576,MATCH($A556,Exported!$D:$D,0),MATCH(AC$1,Exported!$1:$1,0))</f>
        <v>#N/A</v>
      </c>
    </row>
    <row r="557" spans="1:29" s="111" customFormat="1" hidden="1" x14ac:dyDescent="0.25">
      <c r="A557" s="104">
        <v>10017891480</v>
      </c>
      <c r="B557" s="105" t="str">
        <f>INDEX(Exported!$1:$1048576,MATCH($A557,Exported!E:E,0),MATCH(B$1,Exported!$1:$1,0))</f>
        <v>کیسه نایلون زیپ کیپ | 30*10 عمودی | بسته 100 عددی</v>
      </c>
      <c r="C557" s="106">
        <v>10017875278</v>
      </c>
      <c r="D557" s="160">
        <f>VLOOKUP(C557,PriceRelations!A:D,4,FALSE)</f>
        <v>550000</v>
      </c>
      <c r="E557" s="148">
        <v>0.41818181818181815</v>
      </c>
      <c r="F557" s="109"/>
      <c r="G557" s="183">
        <v>1</v>
      </c>
      <c r="H557" s="141"/>
      <c r="I557" s="110">
        <f t="shared" si="37"/>
        <v>229999.99999999997</v>
      </c>
      <c r="J557" s="112"/>
      <c r="K557" s="113"/>
      <c r="L557" s="113"/>
      <c r="M557" s="154">
        <v>0.3</v>
      </c>
      <c r="N557" s="148" t="str">
        <f>INDEX(Exported!$1:$1048576,MATCH($A557,Exported!E:E,0),MATCH(N$1,Exported!$1:$1,0))</f>
        <v>299000</v>
      </c>
      <c r="O557" s="114">
        <f t="shared" si="38"/>
        <v>299000</v>
      </c>
      <c r="P557" s="115">
        <f t="shared" si="39"/>
        <v>1</v>
      </c>
      <c r="Q557" s="110" t="e">
        <f>INDEX(Exported!$1:$1048576,MATCH($A557,Exported!$D:$D,0),MATCH(Q$1,Exported!$1:$1,0))</f>
        <v>#N/A</v>
      </c>
      <c r="R557" s="111" t="e">
        <f>INDEX(Exported!$1:$1048576,MATCH($A557,Exported!$D:$D,0),MATCH(R$1,Exported!$1:$1,0))</f>
        <v>#N/A</v>
      </c>
      <c r="S557" s="111" t="e">
        <f>INDEX(Exported!$1:$1048576,MATCH($A557,Exported!$D:$D,0),MATCH(S$1,Exported!$1:$1,0))</f>
        <v>#N/A</v>
      </c>
      <c r="T557" s="111" t="e">
        <f>INDEX(Exported!$1:$1048576,MATCH($A557,Exported!$D:$D,0),MATCH(T$1,Exported!$1:$1,0))</f>
        <v>#N/A</v>
      </c>
      <c r="U557" s="117" t="e">
        <f>INDEX(Exported!$1:$1048576,MATCH($A557,Exported!$D:$D,0),MATCH(U$1,Exported!$1:$1,0))</f>
        <v>#N/A</v>
      </c>
      <c r="V557" s="111" t="e">
        <f>INDEX(Exported!$1:$1048576,MATCH($A557,Exported!$D:$D,0),MATCH(V$1,Exported!$1:$1,0))</f>
        <v>#N/A</v>
      </c>
      <c r="W557" s="111" t="e">
        <f>INDEX(Exported!$1:$1048576,MATCH($A557,Exported!$D:$D,0),MATCH(W$1,Exported!$1:$1,0))</f>
        <v>#N/A</v>
      </c>
      <c r="X557" s="118"/>
      <c r="Y557" s="119" t="e">
        <f>INDEX(Exported!$1:$1048576,MATCH($A557,Exported!$D:$D,0),MATCH(Y$1,Exported!$1:$1,0))</f>
        <v>#N/A</v>
      </c>
      <c r="Z557" s="120"/>
      <c r="AA557" s="121" t="e">
        <f>VLOOKUP(A557,#REF!,3,FALSE)</f>
        <v>#REF!</v>
      </c>
      <c r="AB557" s="121"/>
      <c r="AC557" s="121" t="e">
        <f>INDEX(Exported!$1:$1048576,MATCH($A557,Exported!$D:$D,0),MATCH(AC$1,Exported!$1:$1,0))</f>
        <v>#N/A</v>
      </c>
    </row>
    <row r="558" spans="1:29" s="111" customFormat="1" hidden="1" x14ac:dyDescent="0.25">
      <c r="A558" s="104">
        <v>10017891482</v>
      </c>
      <c r="B558" s="105" t="str">
        <f>INDEX(Exported!$1:$1048576,MATCH($A558,Exported!E:E,0),MATCH(B$1,Exported!$1:$1,0))</f>
        <v>کیسه نایلون زیپ کیپ | 25*15 عمودی | بسته 100 عددی</v>
      </c>
      <c r="C558" s="106">
        <v>10017875278</v>
      </c>
      <c r="D558" s="160">
        <f>VLOOKUP(C558,PriceRelations!A:D,4,FALSE)</f>
        <v>550000</v>
      </c>
      <c r="E558" s="148">
        <v>0.43636363636363634</v>
      </c>
      <c r="F558" s="109"/>
      <c r="G558" s="183">
        <v>1</v>
      </c>
      <c r="H558" s="141"/>
      <c r="I558" s="110">
        <f t="shared" si="37"/>
        <v>240000</v>
      </c>
      <c r="J558" s="112"/>
      <c r="K558" s="113"/>
      <c r="L558" s="113"/>
      <c r="M558" s="154">
        <v>0.3</v>
      </c>
      <c r="N558" s="148" t="str">
        <f>INDEX(Exported!$1:$1048576,MATCH($A558,Exported!E:E,0),MATCH(N$1,Exported!$1:$1,0))</f>
        <v>312000</v>
      </c>
      <c r="O558" s="114">
        <f t="shared" si="38"/>
        <v>312000</v>
      </c>
      <c r="P558" s="115">
        <f t="shared" si="39"/>
        <v>1</v>
      </c>
      <c r="Q558" s="110" t="e">
        <f>INDEX(Exported!$1:$1048576,MATCH($A558,Exported!$D:$D,0),MATCH(Q$1,Exported!$1:$1,0))</f>
        <v>#N/A</v>
      </c>
      <c r="R558" s="111" t="e">
        <f>INDEX(Exported!$1:$1048576,MATCH($A558,Exported!$D:$D,0),MATCH(R$1,Exported!$1:$1,0))</f>
        <v>#N/A</v>
      </c>
      <c r="S558" s="111" t="e">
        <f>INDEX(Exported!$1:$1048576,MATCH($A558,Exported!$D:$D,0),MATCH(S$1,Exported!$1:$1,0))</f>
        <v>#N/A</v>
      </c>
      <c r="T558" s="111" t="e">
        <f>INDEX(Exported!$1:$1048576,MATCH($A558,Exported!$D:$D,0),MATCH(T$1,Exported!$1:$1,0))</f>
        <v>#N/A</v>
      </c>
      <c r="U558" s="117" t="e">
        <f>INDEX(Exported!$1:$1048576,MATCH($A558,Exported!$D:$D,0),MATCH(U$1,Exported!$1:$1,0))</f>
        <v>#N/A</v>
      </c>
      <c r="V558" s="111" t="e">
        <f>INDEX(Exported!$1:$1048576,MATCH($A558,Exported!$D:$D,0),MATCH(V$1,Exported!$1:$1,0))</f>
        <v>#N/A</v>
      </c>
      <c r="W558" s="111" t="e">
        <f>INDEX(Exported!$1:$1048576,MATCH($A558,Exported!$D:$D,0),MATCH(W$1,Exported!$1:$1,0))</f>
        <v>#N/A</v>
      </c>
      <c r="X558" s="118"/>
      <c r="Y558" s="119" t="e">
        <f>INDEX(Exported!$1:$1048576,MATCH($A558,Exported!$D:$D,0),MATCH(Y$1,Exported!$1:$1,0))</f>
        <v>#N/A</v>
      </c>
      <c r="Z558" s="120"/>
      <c r="AA558" s="121" t="e">
        <f>VLOOKUP(A558,#REF!,3,FALSE)</f>
        <v>#REF!</v>
      </c>
      <c r="AB558" s="121"/>
      <c r="AC558" s="121" t="e">
        <f>INDEX(Exported!$1:$1048576,MATCH($A558,Exported!$D:$D,0),MATCH(AC$1,Exported!$1:$1,0))</f>
        <v>#N/A</v>
      </c>
    </row>
    <row r="559" spans="1:29" s="111" customFormat="1" hidden="1" x14ac:dyDescent="0.25">
      <c r="A559" s="104">
        <v>10017891481</v>
      </c>
      <c r="B559" s="105" t="str">
        <f>INDEX(Exported!$1:$1048576,MATCH($A559,Exported!E:E,0),MATCH(B$1,Exported!$1:$1,0))</f>
        <v>کیسه نایلون زیپ کیپ | 25*13 عمودی | بسته 100 عددی</v>
      </c>
      <c r="C559" s="106">
        <v>10017875278</v>
      </c>
      <c r="D559" s="160">
        <f>VLOOKUP(C559,PriceRelations!A:D,4,FALSE)</f>
        <v>550000</v>
      </c>
      <c r="E559" s="148">
        <v>0.41818181818181815</v>
      </c>
      <c r="F559" s="109"/>
      <c r="G559" s="183">
        <v>1</v>
      </c>
      <c r="H559" s="141"/>
      <c r="I559" s="110">
        <f t="shared" si="37"/>
        <v>229999.99999999997</v>
      </c>
      <c r="J559" s="112"/>
      <c r="K559" s="113"/>
      <c r="L559" s="113"/>
      <c r="M559" s="154">
        <v>0.3</v>
      </c>
      <c r="N559" s="148" t="str">
        <f>INDEX(Exported!$1:$1048576,MATCH($A559,Exported!E:E,0),MATCH(N$1,Exported!$1:$1,0))</f>
        <v>299000</v>
      </c>
      <c r="O559" s="114">
        <f t="shared" si="38"/>
        <v>299000</v>
      </c>
      <c r="P559" s="115">
        <f t="shared" si="39"/>
        <v>1</v>
      </c>
      <c r="Q559" s="110" t="e">
        <f>INDEX(Exported!$1:$1048576,MATCH($A559,Exported!$D:$D,0),MATCH(Q$1,Exported!$1:$1,0))</f>
        <v>#N/A</v>
      </c>
      <c r="R559" s="111" t="e">
        <f>INDEX(Exported!$1:$1048576,MATCH($A559,Exported!$D:$D,0),MATCH(R$1,Exported!$1:$1,0))</f>
        <v>#N/A</v>
      </c>
      <c r="S559" s="111" t="e">
        <f>INDEX(Exported!$1:$1048576,MATCH($A559,Exported!$D:$D,0),MATCH(S$1,Exported!$1:$1,0))</f>
        <v>#N/A</v>
      </c>
      <c r="T559" s="111" t="e">
        <f>INDEX(Exported!$1:$1048576,MATCH($A559,Exported!$D:$D,0),MATCH(T$1,Exported!$1:$1,0))</f>
        <v>#N/A</v>
      </c>
      <c r="U559" s="117" t="e">
        <f>INDEX(Exported!$1:$1048576,MATCH($A559,Exported!$D:$D,0),MATCH(U$1,Exported!$1:$1,0))</f>
        <v>#N/A</v>
      </c>
      <c r="V559" s="111" t="e">
        <f>INDEX(Exported!$1:$1048576,MATCH($A559,Exported!$D:$D,0),MATCH(V$1,Exported!$1:$1,0))</f>
        <v>#N/A</v>
      </c>
      <c r="W559" s="111" t="e">
        <f>INDEX(Exported!$1:$1048576,MATCH($A559,Exported!$D:$D,0),MATCH(W$1,Exported!$1:$1,0))</f>
        <v>#N/A</v>
      </c>
      <c r="X559" s="118"/>
      <c r="Y559" s="119" t="e">
        <f>INDEX(Exported!$1:$1048576,MATCH($A559,Exported!$D:$D,0),MATCH(Y$1,Exported!$1:$1,0))</f>
        <v>#N/A</v>
      </c>
      <c r="Z559" s="120"/>
      <c r="AA559" s="121" t="e">
        <f>VLOOKUP(A559,#REF!,3,FALSE)</f>
        <v>#REF!</v>
      </c>
      <c r="AB559" s="121"/>
      <c r="AC559" s="121" t="e">
        <f>INDEX(Exported!$1:$1048576,MATCH($A559,Exported!$D:$D,0),MATCH(AC$1,Exported!$1:$1,0))</f>
        <v>#N/A</v>
      </c>
    </row>
    <row r="560" spans="1:29" s="111" customFormat="1" hidden="1" x14ac:dyDescent="0.25">
      <c r="A560" s="104">
        <v>10017891479</v>
      </c>
      <c r="B560" s="105" t="str">
        <f>INDEX(Exported!$1:$1048576,MATCH($A560,Exported!E:E,0),MATCH(B$1,Exported!$1:$1,0))</f>
        <v>کیسه نایلون زیپ کیپ | 25*10 عمودی | بسته 100 عددی</v>
      </c>
      <c r="C560" s="106">
        <v>10017875278</v>
      </c>
      <c r="D560" s="160">
        <f>VLOOKUP(C560,PriceRelations!A:D,4,FALSE)</f>
        <v>550000</v>
      </c>
      <c r="E560" s="148">
        <v>0.41818181818181815</v>
      </c>
      <c r="F560" s="109"/>
      <c r="G560" s="183">
        <v>1</v>
      </c>
      <c r="H560" s="141"/>
      <c r="I560" s="110">
        <f t="shared" si="37"/>
        <v>229999.99999999997</v>
      </c>
      <c r="J560" s="112"/>
      <c r="K560" s="113"/>
      <c r="L560" s="113"/>
      <c r="M560" s="154">
        <v>0.3</v>
      </c>
      <c r="N560" s="148" t="str">
        <f>INDEX(Exported!$1:$1048576,MATCH($A560,Exported!E:E,0),MATCH(N$1,Exported!$1:$1,0))</f>
        <v>299000</v>
      </c>
      <c r="O560" s="114">
        <f t="shared" si="38"/>
        <v>299000</v>
      </c>
      <c r="P560" s="115">
        <f t="shared" si="39"/>
        <v>1</v>
      </c>
      <c r="Q560" s="110" t="e">
        <f>INDEX(Exported!$1:$1048576,MATCH($A560,Exported!$D:$D,0),MATCH(Q$1,Exported!$1:$1,0))</f>
        <v>#N/A</v>
      </c>
      <c r="R560" s="111" t="e">
        <f>INDEX(Exported!$1:$1048576,MATCH($A560,Exported!$D:$D,0),MATCH(R$1,Exported!$1:$1,0))</f>
        <v>#N/A</v>
      </c>
      <c r="S560" s="111" t="e">
        <f>INDEX(Exported!$1:$1048576,MATCH($A560,Exported!$D:$D,0),MATCH(S$1,Exported!$1:$1,0))</f>
        <v>#N/A</v>
      </c>
      <c r="T560" s="111" t="e">
        <f>INDEX(Exported!$1:$1048576,MATCH($A560,Exported!$D:$D,0),MATCH(T$1,Exported!$1:$1,0))</f>
        <v>#N/A</v>
      </c>
      <c r="U560" s="117" t="e">
        <f>INDEX(Exported!$1:$1048576,MATCH($A560,Exported!$D:$D,0),MATCH(U$1,Exported!$1:$1,0))</f>
        <v>#N/A</v>
      </c>
      <c r="V560" s="111" t="e">
        <f>INDEX(Exported!$1:$1048576,MATCH($A560,Exported!$D:$D,0),MATCH(V$1,Exported!$1:$1,0))</f>
        <v>#N/A</v>
      </c>
      <c r="W560" s="111" t="e">
        <f>INDEX(Exported!$1:$1048576,MATCH($A560,Exported!$D:$D,0),MATCH(W$1,Exported!$1:$1,0))</f>
        <v>#N/A</v>
      </c>
      <c r="X560" s="118"/>
      <c r="Y560" s="119" t="e">
        <f>INDEX(Exported!$1:$1048576,MATCH($A560,Exported!$D:$D,0),MATCH(Y$1,Exported!$1:$1,0))</f>
        <v>#N/A</v>
      </c>
      <c r="Z560" s="120"/>
      <c r="AA560" s="121" t="e">
        <f>VLOOKUP(A560,#REF!,3,FALSE)</f>
        <v>#REF!</v>
      </c>
      <c r="AB560" s="121"/>
      <c r="AC560" s="121" t="e">
        <f>INDEX(Exported!$1:$1048576,MATCH($A560,Exported!$D:$D,0),MATCH(AC$1,Exported!$1:$1,0))</f>
        <v>#N/A</v>
      </c>
    </row>
    <row r="561" spans="1:29" s="111" customFormat="1" hidden="1" x14ac:dyDescent="0.25">
      <c r="A561" s="104">
        <v>10017891498</v>
      </c>
      <c r="B561" s="105" t="str">
        <f>INDEX(Exported!$1:$1048576,MATCH($A561,Exported!E:E,0),MATCH(B$1,Exported!$1:$1,0))</f>
        <v>کیسه نایلون زیپ کیپ | 20*8 عمودی | بسته 100 عددی</v>
      </c>
      <c r="C561" s="106">
        <v>10017875278</v>
      </c>
      <c r="D561" s="160">
        <f>VLOOKUP(C561,PriceRelations!A:D,4,FALSE)</f>
        <v>550000</v>
      </c>
      <c r="E561" s="148">
        <v>0.2818181818181818</v>
      </c>
      <c r="F561" s="109"/>
      <c r="G561" s="183">
        <v>1</v>
      </c>
      <c r="H561" s="141"/>
      <c r="I561" s="110">
        <f t="shared" si="37"/>
        <v>155000</v>
      </c>
      <c r="J561" s="112"/>
      <c r="K561" s="113"/>
      <c r="L561" s="113"/>
      <c r="M561" s="154">
        <v>0.3</v>
      </c>
      <c r="N561" s="148" t="str">
        <f>INDEX(Exported!$1:$1048576,MATCH($A561,Exported!E:E,0),MATCH(N$1,Exported!$1:$1,0))</f>
        <v>201500</v>
      </c>
      <c r="O561" s="114">
        <f t="shared" si="38"/>
        <v>201500</v>
      </c>
      <c r="P561" s="115">
        <f t="shared" si="39"/>
        <v>1</v>
      </c>
      <c r="Q561" s="110" t="e">
        <f>INDEX(Exported!$1:$1048576,MATCH($A561,Exported!$D:$D,0),MATCH(Q$1,Exported!$1:$1,0))</f>
        <v>#N/A</v>
      </c>
      <c r="R561" s="111" t="e">
        <f>INDEX(Exported!$1:$1048576,MATCH($A561,Exported!$D:$D,0),MATCH(R$1,Exported!$1:$1,0))</f>
        <v>#N/A</v>
      </c>
      <c r="S561" s="111" t="e">
        <f>INDEX(Exported!$1:$1048576,MATCH($A561,Exported!$D:$D,0),MATCH(S$1,Exported!$1:$1,0))</f>
        <v>#N/A</v>
      </c>
      <c r="T561" s="111" t="e">
        <f>INDEX(Exported!$1:$1048576,MATCH($A561,Exported!$D:$D,0),MATCH(T$1,Exported!$1:$1,0))</f>
        <v>#N/A</v>
      </c>
      <c r="U561" s="117" t="e">
        <f>INDEX(Exported!$1:$1048576,MATCH($A561,Exported!$D:$D,0),MATCH(U$1,Exported!$1:$1,0))</f>
        <v>#N/A</v>
      </c>
      <c r="V561" s="111" t="e">
        <f>INDEX(Exported!$1:$1048576,MATCH($A561,Exported!$D:$D,0),MATCH(V$1,Exported!$1:$1,0))</f>
        <v>#N/A</v>
      </c>
      <c r="W561" s="111" t="e">
        <f>INDEX(Exported!$1:$1048576,MATCH($A561,Exported!$D:$D,0),MATCH(W$1,Exported!$1:$1,0))</f>
        <v>#N/A</v>
      </c>
      <c r="X561" s="118"/>
      <c r="Y561" s="119" t="e">
        <f>INDEX(Exported!$1:$1048576,MATCH($A561,Exported!$D:$D,0),MATCH(Y$1,Exported!$1:$1,0))</f>
        <v>#N/A</v>
      </c>
      <c r="Z561" s="120"/>
      <c r="AA561" s="121" t="e">
        <f>VLOOKUP(A561,#REF!,3,FALSE)</f>
        <v>#REF!</v>
      </c>
      <c r="AB561" s="121"/>
      <c r="AC561" s="121" t="e">
        <f>INDEX(Exported!$1:$1048576,MATCH($A561,Exported!$D:$D,0),MATCH(AC$1,Exported!$1:$1,0))</f>
        <v>#N/A</v>
      </c>
    </row>
    <row r="562" spans="1:29" s="129" customFormat="1" hidden="1" x14ac:dyDescent="0.25">
      <c r="A562" s="122">
        <v>10017891453</v>
      </c>
      <c r="B562" s="123" t="str">
        <f>INDEX(Exported!$1:$1048576,MATCH($A562,Exported!E:E,0),MATCH(B$1,Exported!$1:$1,0))</f>
        <v>کیسه نایلون زیپ کیپ | 10*10 عمودی | بسته 100 عددی</v>
      </c>
      <c r="C562" s="124">
        <v>10017875278</v>
      </c>
      <c r="D562" s="125">
        <f>VLOOKUP(C562,PriceRelations!A:D,4,FALSE)</f>
        <v>550000</v>
      </c>
      <c r="E562" s="149">
        <v>0.25454545454545452</v>
      </c>
      <c r="F562" s="127"/>
      <c r="G562" s="184">
        <v>1</v>
      </c>
      <c r="H562" s="142"/>
      <c r="I562" s="128">
        <f t="shared" si="37"/>
        <v>140000</v>
      </c>
      <c r="J562" s="130"/>
      <c r="K562" s="131"/>
      <c r="L562" s="131"/>
      <c r="M562" s="155">
        <v>0.3</v>
      </c>
      <c r="N562" s="149" t="str">
        <f>INDEX(Exported!$1:$1048576,MATCH($A562,Exported!E:E,0),MATCH(N$1,Exported!$1:$1,0))</f>
        <v>182000</v>
      </c>
      <c r="O562" s="132">
        <f t="shared" si="38"/>
        <v>182000</v>
      </c>
      <c r="P562" s="133">
        <f t="shared" si="39"/>
        <v>1</v>
      </c>
      <c r="Q562" s="128" t="e">
        <f>INDEX(Exported!$1:$1048576,MATCH($A562,Exported!$D:$D,0),MATCH(Q$1,Exported!$1:$1,0))</f>
        <v>#N/A</v>
      </c>
      <c r="R562" s="129" t="e">
        <f>INDEX(Exported!$1:$1048576,MATCH($A562,Exported!$D:$D,0),MATCH(R$1,Exported!$1:$1,0))</f>
        <v>#N/A</v>
      </c>
      <c r="S562" s="129" t="e">
        <f>INDEX(Exported!$1:$1048576,MATCH($A562,Exported!$D:$D,0),MATCH(S$1,Exported!$1:$1,0))</f>
        <v>#N/A</v>
      </c>
      <c r="T562" s="129" t="e">
        <f>INDEX(Exported!$1:$1048576,MATCH($A562,Exported!$D:$D,0),MATCH(T$1,Exported!$1:$1,0))</f>
        <v>#N/A</v>
      </c>
      <c r="U562" s="135" t="e">
        <f>INDEX(Exported!$1:$1048576,MATCH($A562,Exported!$D:$D,0),MATCH(U$1,Exported!$1:$1,0))</f>
        <v>#N/A</v>
      </c>
      <c r="V562" s="129" t="e">
        <f>INDEX(Exported!$1:$1048576,MATCH($A562,Exported!$D:$D,0),MATCH(V$1,Exported!$1:$1,0))</f>
        <v>#N/A</v>
      </c>
      <c r="W562" s="129" t="e">
        <f>INDEX(Exported!$1:$1048576,MATCH($A562,Exported!$D:$D,0),MATCH(W$1,Exported!$1:$1,0))</f>
        <v>#N/A</v>
      </c>
      <c r="X562" s="136"/>
      <c r="Y562" s="137" t="e">
        <f>INDEX(Exported!$1:$1048576,MATCH($A562,Exported!$D:$D,0),MATCH(Y$1,Exported!$1:$1,0))</f>
        <v>#N/A</v>
      </c>
      <c r="Z562" s="138"/>
      <c r="AA562" s="121" t="e">
        <f>VLOOKUP(A562,#REF!,3,FALSE)</f>
        <v>#REF!</v>
      </c>
      <c r="AB562" s="139"/>
      <c r="AC562" s="139" t="e">
        <f>INDEX(Exported!$1:$1048576,MATCH($A562,Exported!$D:$D,0),MATCH(AC$1,Exported!$1:$1,0))</f>
        <v>#N/A</v>
      </c>
    </row>
    <row r="563" spans="1:29" s="93" customFormat="1" ht="14.25" hidden="1" customHeight="1" x14ac:dyDescent="0.25">
      <c r="A563" s="86">
        <v>10017889843</v>
      </c>
      <c r="B563" s="87" t="str">
        <f>INDEX(Exported!$1:$1048576,MATCH($A563,Exported!E:E,0),MATCH(B$1,Exported!$1:$1,0))</f>
        <v>کیسه نایلونی بزرگ دسته دار با مواد مرغوب | 55*65 | بسته 1 کیلویی</v>
      </c>
      <c r="C563" s="88">
        <v>10017889843</v>
      </c>
      <c r="D563" s="89">
        <f>VLOOKUP(C563,PriceRelations!A:D,4,FALSE)</f>
        <v>270000</v>
      </c>
      <c r="E563" s="90">
        <v>1</v>
      </c>
      <c r="F563" s="91"/>
      <c r="G563" s="182">
        <v>1</v>
      </c>
      <c r="H563" s="140" t="s">
        <v>93</v>
      </c>
      <c r="I563" s="92">
        <f t="shared" si="34"/>
        <v>270000</v>
      </c>
      <c r="J563" s="94">
        <v>1</v>
      </c>
      <c r="K563" s="95"/>
      <c r="L563" s="95"/>
      <c r="M563" s="153">
        <v>0.4</v>
      </c>
      <c r="N563" s="147" t="str">
        <f>INDEX(Exported!$1:$1048576,MATCH($A563,Exported!E:E,0),MATCH(N$1,Exported!$1:$1,0))</f>
        <v>378000</v>
      </c>
      <c r="O563" s="96">
        <f t="shared" si="35"/>
        <v>378000</v>
      </c>
      <c r="P563" s="97">
        <f t="shared" si="36"/>
        <v>1</v>
      </c>
      <c r="Q563" s="98" t="e">
        <f>INDEX(Exported!$1:$1048576,MATCH($A563,Exported!$D:$D,0),MATCH(Q$1,Exported!$1:$1,0))</f>
        <v>#N/A</v>
      </c>
      <c r="R563" s="99" t="e">
        <f>INDEX(Exported!$1:$1048576,MATCH($A563,Exported!$D:$D,0),MATCH(R$1,Exported!$1:$1,0))</f>
        <v>#N/A</v>
      </c>
      <c r="S563" s="99" t="e">
        <f>INDEX(Exported!$1:$1048576,MATCH($A563,Exported!$D:$D,0),MATCH(S$1,Exported!$1:$1,0))</f>
        <v>#N/A</v>
      </c>
      <c r="T563" s="99" t="e">
        <f>INDEX(Exported!$1:$1048576,MATCH($A563,Exported!$D:$D,0),MATCH(T$1,Exported!$1:$1,0))</f>
        <v>#N/A</v>
      </c>
      <c r="U563" s="99" t="e">
        <f>INDEX(Exported!$1:$1048576,MATCH($A563,Exported!$D:$D,0),MATCH(U$1,Exported!$1:$1,0))</f>
        <v>#N/A</v>
      </c>
      <c r="V563" s="99" t="e">
        <f>INDEX(Exported!$1:$1048576,MATCH($A563,Exported!$D:$D,0),MATCH(V$1,Exported!$1:$1,0))</f>
        <v>#N/A</v>
      </c>
      <c r="W563" s="99" t="e">
        <f>INDEX(Exported!$1:$1048576,MATCH($A563,Exported!$D:$D,0),MATCH(W$1,Exported!$1:$1,0))</f>
        <v>#N/A</v>
      </c>
      <c r="X563" s="100"/>
      <c r="Y563" s="101" t="e">
        <f>INDEX(Exported!$1:$1048576,MATCH($A563,Exported!$D:$D,0),MATCH(Y$1,Exported!$1:$1,0))</f>
        <v>#N/A</v>
      </c>
      <c r="Z563" s="102"/>
      <c r="AA563" s="121"/>
      <c r="AB563" s="103" t="s">
        <v>3383</v>
      </c>
      <c r="AC563" s="103"/>
    </row>
    <row r="564" spans="1:29" s="111" customFormat="1" ht="14.25" hidden="1" customHeight="1" x14ac:dyDescent="0.25">
      <c r="A564" s="104">
        <v>10017889850</v>
      </c>
      <c r="B564" s="105" t="str">
        <f>INDEX(Exported!$1:$1048576,MATCH($A564,Exported!E:E,0),MATCH(B$1,Exported!$1:$1,0))</f>
        <v>کیسه نایلونی بزرگ دسته دار با مواد مرغوب | 65*75 | بسته 1 کیلویی</v>
      </c>
      <c r="C564" s="106">
        <v>10017889843</v>
      </c>
      <c r="D564" s="107">
        <f>VLOOKUP(C564,PriceRelations!A:D,4,FALSE)</f>
        <v>270000</v>
      </c>
      <c r="E564" s="108">
        <v>1</v>
      </c>
      <c r="F564" s="109"/>
      <c r="G564" s="183">
        <v>1</v>
      </c>
      <c r="H564" s="141" t="s">
        <v>93</v>
      </c>
      <c r="I564" s="110">
        <f t="shared" si="34"/>
        <v>270000</v>
      </c>
      <c r="J564" s="112">
        <v>1</v>
      </c>
      <c r="K564" s="113"/>
      <c r="L564" s="113"/>
      <c r="M564" s="154">
        <v>0.4</v>
      </c>
      <c r="N564" s="148" t="str">
        <f>INDEX(Exported!$1:$1048576,MATCH($A564,Exported!E:E,0),MATCH(N$1,Exported!$1:$1,0))</f>
        <v>378000</v>
      </c>
      <c r="O564" s="114">
        <f t="shared" si="35"/>
        <v>378000</v>
      </c>
      <c r="P564" s="115">
        <f t="shared" si="36"/>
        <v>1</v>
      </c>
      <c r="Q564" s="116" t="e">
        <f>INDEX(Exported!$1:$1048576,MATCH($A564,Exported!$D:$D,0),MATCH(Q$1,Exported!$1:$1,0))</f>
        <v>#N/A</v>
      </c>
      <c r="R564" s="117" t="e">
        <f>INDEX(Exported!$1:$1048576,MATCH($A564,Exported!$D:$D,0),MATCH(R$1,Exported!$1:$1,0))</f>
        <v>#N/A</v>
      </c>
      <c r="S564" s="117" t="e">
        <f>INDEX(Exported!$1:$1048576,MATCH($A564,Exported!$D:$D,0),MATCH(S$1,Exported!$1:$1,0))</f>
        <v>#N/A</v>
      </c>
      <c r="T564" s="117" t="e">
        <f>INDEX(Exported!$1:$1048576,MATCH($A564,Exported!$D:$D,0),MATCH(T$1,Exported!$1:$1,0))</f>
        <v>#N/A</v>
      </c>
      <c r="U564" s="117" t="e">
        <f>INDEX(Exported!$1:$1048576,MATCH($A564,Exported!$D:$D,0),MATCH(U$1,Exported!$1:$1,0))</f>
        <v>#N/A</v>
      </c>
      <c r="V564" s="117" t="e">
        <f>INDEX(Exported!$1:$1048576,MATCH($A564,Exported!$D:$D,0),MATCH(V$1,Exported!$1:$1,0))</f>
        <v>#N/A</v>
      </c>
      <c r="W564" s="117" t="e">
        <f>INDEX(Exported!$1:$1048576,MATCH($A564,Exported!$D:$D,0),MATCH(W$1,Exported!$1:$1,0))</f>
        <v>#N/A</v>
      </c>
      <c r="X564" s="118"/>
      <c r="Y564" s="119" t="e">
        <f>INDEX(Exported!$1:$1048576,MATCH($A564,Exported!$D:$D,0),MATCH(Y$1,Exported!$1:$1,0))</f>
        <v>#N/A</v>
      </c>
      <c r="Z564" s="120"/>
      <c r="AA564" s="121"/>
      <c r="AB564" s="121" t="s">
        <v>3383</v>
      </c>
      <c r="AC564" s="121"/>
    </row>
    <row r="565" spans="1:29" s="129" customFormat="1" ht="14.25" hidden="1" customHeight="1" x14ac:dyDescent="0.25">
      <c r="A565" s="122">
        <v>10017889851</v>
      </c>
      <c r="B565" s="123" t="str">
        <f>INDEX(Exported!$1:$1048576,MATCH($A565,Exported!E:E,0),MATCH(B$1,Exported!$1:$1,0))</f>
        <v>کیسه نایلونی بزرگ دسته دار با مواد مرغوب | 80*90 | بسته 1 کیلویی</v>
      </c>
      <c r="C565" s="124">
        <v>10017889843</v>
      </c>
      <c r="D565" s="125">
        <f>VLOOKUP(C565,PriceRelations!A:D,4,FALSE)</f>
        <v>270000</v>
      </c>
      <c r="E565" s="126">
        <v>1</v>
      </c>
      <c r="F565" s="127"/>
      <c r="G565" s="184">
        <v>1</v>
      </c>
      <c r="H565" s="142" t="s">
        <v>93</v>
      </c>
      <c r="I565" s="128">
        <f t="shared" si="34"/>
        <v>270000</v>
      </c>
      <c r="J565" s="130">
        <v>1</v>
      </c>
      <c r="K565" s="131"/>
      <c r="L565" s="131"/>
      <c r="M565" s="155">
        <v>0.4</v>
      </c>
      <c r="N565" s="149" t="str">
        <f>INDEX(Exported!$1:$1048576,MATCH($A565,Exported!E:E,0),MATCH(N$1,Exported!$1:$1,0))</f>
        <v>378000</v>
      </c>
      <c r="O565" s="132">
        <f t="shared" si="35"/>
        <v>378000</v>
      </c>
      <c r="P565" s="133">
        <f t="shared" si="36"/>
        <v>1</v>
      </c>
      <c r="Q565" s="134" t="e">
        <f>INDEX(Exported!$1:$1048576,MATCH($A565,Exported!$D:$D,0),MATCH(Q$1,Exported!$1:$1,0))</f>
        <v>#N/A</v>
      </c>
      <c r="R565" s="135" t="e">
        <f>INDEX(Exported!$1:$1048576,MATCH($A565,Exported!$D:$D,0),MATCH(R$1,Exported!$1:$1,0))</f>
        <v>#N/A</v>
      </c>
      <c r="S565" s="135" t="e">
        <f>INDEX(Exported!$1:$1048576,MATCH($A565,Exported!$D:$D,0),MATCH(S$1,Exported!$1:$1,0))</f>
        <v>#N/A</v>
      </c>
      <c r="T565" s="135" t="e">
        <f>INDEX(Exported!$1:$1048576,MATCH($A565,Exported!$D:$D,0),MATCH(T$1,Exported!$1:$1,0))</f>
        <v>#N/A</v>
      </c>
      <c r="U565" s="135" t="e">
        <f>INDEX(Exported!$1:$1048576,MATCH($A565,Exported!$D:$D,0),MATCH(U$1,Exported!$1:$1,0))</f>
        <v>#N/A</v>
      </c>
      <c r="V565" s="135" t="e">
        <f>INDEX(Exported!$1:$1048576,MATCH($A565,Exported!$D:$D,0),MATCH(V$1,Exported!$1:$1,0))</f>
        <v>#N/A</v>
      </c>
      <c r="W565" s="135" t="e">
        <f>INDEX(Exported!$1:$1048576,MATCH($A565,Exported!$D:$D,0),MATCH(W$1,Exported!$1:$1,0))</f>
        <v>#N/A</v>
      </c>
      <c r="X565" s="136"/>
      <c r="Y565" s="137" t="e">
        <f>INDEX(Exported!$1:$1048576,MATCH($A565,Exported!$D:$D,0),MATCH(Y$1,Exported!$1:$1,0))</f>
        <v>#N/A</v>
      </c>
      <c r="Z565" s="138"/>
      <c r="AA565" s="139"/>
      <c r="AB565" s="139" t="s">
        <v>3383</v>
      </c>
      <c r="AC565" s="139"/>
    </row>
    <row r="566" spans="1:29" s="93" customFormat="1" ht="14.25" customHeight="1" x14ac:dyDescent="0.25">
      <c r="A566" s="86">
        <v>10017888921</v>
      </c>
      <c r="B566" s="87" t="str">
        <f>INDEX(Exported!$1:$1048576,MATCH($A566,Exported!E:E,0),MATCH(B$1,Exported!$1:$1,0))</f>
        <v>کیسه نایلونی پاکتی (خیاری) ضخیم بدون لبه | 100*130 | بسته 1 کیلویی</v>
      </c>
      <c r="C566" s="88">
        <v>10017888921</v>
      </c>
      <c r="D566" s="89">
        <f>VLOOKUP(C566,PriceRelations!A:D,4,FALSE)</f>
        <v>400000</v>
      </c>
      <c r="E566" s="90">
        <v>1</v>
      </c>
      <c r="F566" s="91"/>
      <c r="G566" s="182">
        <v>1</v>
      </c>
      <c r="H566" s="93" t="s">
        <v>93</v>
      </c>
      <c r="I566" s="92">
        <f t="shared" si="34"/>
        <v>400000</v>
      </c>
      <c r="J566" s="94">
        <v>1</v>
      </c>
      <c r="K566" s="95"/>
      <c r="L566" s="95"/>
      <c r="M566" s="153">
        <v>0.33</v>
      </c>
      <c r="N566" s="147" t="str">
        <f>INDEX(Exported!$1:$1048576,MATCH($A566,Exported!E:E,0),MATCH(N$1,Exported!$1:$1,0))</f>
        <v>598500</v>
      </c>
      <c r="O566" s="96">
        <f t="shared" si="35"/>
        <v>532000</v>
      </c>
      <c r="P566" s="97">
        <f t="shared" si="36"/>
        <v>0.88888888888888884</v>
      </c>
      <c r="Q566" s="98" t="e">
        <f>INDEX(Exported!$1:$1048576,MATCH($A566,Exported!$D:$D,0),MATCH(Q$1,Exported!$1:$1,0))</f>
        <v>#N/A</v>
      </c>
      <c r="R566" s="99" t="e">
        <f>INDEX(Exported!$1:$1048576,MATCH($A566,Exported!$D:$D,0),MATCH(R$1,Exported!$1:$1,0))</f>
        <v>#N/A</v>
      </c>
      <c r="S566" s="99" t="e">
        <f>INDEX(Exported!$1:$1048576,MATCH($A566,Exported!$D:$D,0),MATCH(S$1,Exported!$1:$1,0))</f>
        <v>#N/A</v>
      </c>
      <c r="T566" s="99" t="e">
        <f>INDEX(Exported!$1:$1048576,MATCH($A566,Exported!$D:$D,0),MATCH(T$1,Exported!$1:$1,0))</f>
        <v>#N/A</v>
      </c>
      <c r="U566" s="99" t="e">
        <f>INDEX(Exported!$1:$1048576,MATCH($A566,Exported!$D:$D,0),MATCH(U$1,Exported!$1:$1,0))</f>
        <v>#N/A</v>
      </c>
      <c r="V566" s="99" t="e">
        <f>INDEX(Exported!$1:$1048576,MATCH($A566,Exported!$D:$D,0),MATCH(V$1,Exported!$1:$1,0))</f>
        <v>#N/A</v>
      </c>
      <c r="W566" s="99" t="e">
        <f>INDEX(Exported!$1:$1048576,MATCH($A566,Exported!$D:$D,0),MATCH(W$1,Exported!$1:$1,0))</f>
        <v>#N/A</v>
      </c>
      <c r="X566" s="100"/>
      <c r="Y566" s="101" t="e">
        <f>INDEX(Exported!$1:$1048576,MATCH($A566,Exported!$D:$D,0),MATCH(Y$1,Exported!$1:$1,0))</f>
        <v>#N/A</v>
      </c>
      <c r="Z566" s="102"/>
      <c r="AA566" s="103"/>
      <c r="AB566" s="103" t="s">
        <v>3387</v>
      </c>
      <c r="AC566" s="99" t="e">
        <f>INDEX(Exported!$1:$1048576,MATCH($A566,Exported!$D:$D,0),MATCH(AC$1,Exported!$1:$1,0))</f>
        <v>#N/A</v>
      </c>
    </row>
    <row r="567" spans="1:29" s="111" customFormat="1" ht="14.25" customHeight="1" x14ac:dyDescent="0.25">
      <c r="A567" s="104">
        <v>10017888963</v>
      </c>
      <c r="B567" s="105" t="str">
        <f>INDEX(Exported!$1:$1048576,MATCH($A567,Exported!E:E,0),MATCH(B$1,Exported!$1:$1,0))</f>
        <v>کیسه نایلونی پاکتی (خیاری) ضخیم بدون لبه | 35*65 | بسته 1 کیلویی</v>
      </c>
      <c r="C567" s="106">
        <v>10017888921</v>
      </c>
      <c r="D567" s="107">
        <f>VLOOKUP(C567,PriceRelations!A:D,4,FALSE)</f>
        <v>400000</v>
      </c>
      <c r="E567" s="108">
        <v>1</v>
      </c>
      <c r="F567" s="109"/>
      <c r="G567" s="183">
        <v>1</v>
      </c>
      <c r="H567" s="111" t="s">
        <v>93</v>
      </c>
      <c r="I567" s="110">
        <f t="shared" si="34"/>
        <v>400000</v>
      </c>
      <c r="J567" s="112">
        <v>1</v>
      </c>
      <c r="K567" s="113"/>
      <c r="L567" s="113"/>
      <c r="M567" s="154">
        <v>0.33</v>
      </c>
      <c r="N567" s="148" t="str">
        <f>INDEX(Exported!$1:$1048576,MATCH($A567,Exported!E:E,0),MATCH(N$1,Exported!$1:$1,0))</f>
        <v>598500</v>
      </c>
      <c r="O567" s="114">
        <f t="shared" si="35"/>
        <v>532000</v>
      </c>
      <c r="P567" s="115">
        <f t="shared" si="36"/>
        <v>0.88888888888888884</v>
      </c>
      <c r="Q567" s="116" t="e">
        <f>INDEX(Exported!$1:$1048576,MATCH($A567,Exported!$D:$D,0),MATCH(Q$1,Exported!$1:$1,0))</f>
        <v>#N/A</v>
      </c>
      <c r="R567" s="117" t="e">
        <f>INDEX(Exported!$1:$1048576,MATCH($A567,Exported!$D:$D,0),MATCH(R$1,Exported!$1:$1,0))</f>
        <v>#N/A</v>
      </c>
      <c r="S567" s="117" t="e">
        <f>INDEX(Exported!$1:$1048576,MATCH($A567,Exported!$D:$D,0),MATCH(S$1,Exported!$1:$1,0))</f>
        <v>#N/A</v>
      </c>
      <c r="T567" s="117" t="e">
        <f>INDEX(Exported!$1:$1048576,MATCH($A567,Exported!$D:$D,0),MATCH(T$1,Exported!$1:$1,0))</f>
        <v>#N/A</v>
      </c>
      <c r="U567" s="117" t="e">
        <f>INDEX(Exported!$1:$1048576,MATCH($A567,Exported!$D:$D,0),MATCH(U$1,Exported!$1:$1,0))</f>
        <v>#N/A</v>
      </c>
      <c r="V567" s="117" t="e">
        <f>INDEX(Exported!$1:$1048576,MATCH($A567,Exported!$D:$D,0),MATCH(V$1,Exported!$1:$1,0))</f>
        <v>#N/A</v>
      </c>
      <c r="W567" s="117" t="e">
        <f>INDEX(Exported!$1:$1048576,MATCH($A567,Exported!$D:$D,0),MATCH(W$1,Exported!$1:$1,0))</f>
        <v>#N/A</v>
      </c>
      <c r="X567" s="118"/>
      <c r="Y567" s="119" t="e">
        <f>INDEX(Exported!$1:$1048576,MATCH($A567,Exported!$D:$D,0),MATCH(Y$1,Exported!$1:$1,0))</f>
        <v>#N/A</v>
      </c>
      <c r="Z567" s="120"/>
      <c r="AA567" s="121"/>
      <c r="AB567" s="121" t="s">
        <v>3387</v>
      </c>
      <c r="AC567" s="117" t="e">
        <f>INDEX(Exported!$1:$1048576,MATCH($A567,Exported!$D:$D,0),MATCH(AC$1,Exported!$1:$1,0))</f>
        <v>#N/A</v>
      </c>
    </row>
    <row r="568" spans="1:29" s="111" customFormat="1" ht="14.25" customHeight="1" x14ac:dyDescent="0.25">
      <c r="A568" s="104">
        <v>10017888964</v>
      </c>
      <c r="B568" s="105" t="str">
        <f>INDEX(Exported!$1:$1048576,MATCH($A568,Exported!E:E,0),MATCH(B$1,Exported!$1:$1,0))</f>
        <v>کیسه نایلونی پاکتی (خیاری) ضخیم بدون لبه | 40*80 | بسته 1 کیلویی</v>
      </c>
      <c r="C568" s="106">
        <v>10017888921</v>
      </c>
      <c r="D568" s="107">
        <f>VLOOKUP(C568,PriceRelations!A:D,4,FALSE)</f>
        <v>400000</v>
      </c>
      <c r="E568" s="108">
        <v>1</v>
      </c>
      <c r="F568" s="109"/>
      <c r="G568" s="183">
        <v>1</v>
      </c>
      <c r="H568" s="111" t="s">
        <v>93</v>
      </c>
      <c r="I568" s="110">
        <f t="shared" si="34"/>
        <v>400000</v>
      </c>
      <c r="J568" s="112">
        <v>1</v>
      </c>
      <c r="K568" s="113"/>
      <c r="L568" s="113"/>
      <c r="M568" s="154">
        <v>0.33</v>
      </c>
      <c r="N568" s="148" t="str">
        <f>INDEX(Exported!$1:$1048576,MATCH($A568,Exported!E:E,0),MATCH(N$1,Exported!$1:$1,0))</f>
        <v>598500</v>
      </c>
      <c r="O568" s="114">
        <f t="shared" si="35"/>
        <v>532000</v>
      </c>
      <c r="P568" s="115">
        <f t="shared" si="36"/>
        <v>0.88888888888888884</v>
      </c>
      <c r="Q568" s="116" t="e">
        <f>INDEX(Exported!$1:$1048576,MATCH($A568,Exported!$D:$D,0),MATCH(Q$1,Exported!$1:$1,0))</f>
        <v>#N/A</v>
      </c>
      <c r="R568" s="117" t="e">
        <f>INDEX(Exported!$1:$1048576,MATCH($A568,Exported!$D:$D,0),MATCH(R$1,Exported!$1:$1,0))</f>
        <v>#N/A</v>
      </c>
      <c r="S568" s="117" t="e">
        <f>INDEX(Exported!$1:$1048576,MATCH($A568,Exported!$D:$D,0),MATCH(S$1,Exported!$1:$1,0))</f>
        <v>#N/A</v>
      </c>
      <c r="T568" s="117" t="e">
        <f>INDEX(Exported!$1:$1048576,MATCH($A568,Exported!$D:$D,0),MATCH(T$1,Exported!$1:$1,0))</f>
        <v>#N/A</v>
      </c>
      <c r="U568" s="117" t="e">
        <f>INDEX(Exported!$1:$1048576,MATCH($A568,Exported!$D:$D,0),MATCH(U$1,Exported!$1:$1,0))</f>
        <v>#N/A</v>
      </c>
      <c r="V568" s="117" t="e">
        <f>INDEX(Exported!$1:$1048576,MATCH($A568,Exported!$D:$D,0),MATCH(V$1,Exported!$1:$1,0))</f>
        <v>#N/A</v>
      </c>
      <c r="W568" s="117" t="e">
        <f>INDEX(Exported!$1:$1048576,MATCH($A568,Exported!$D:$D,0),MATCH(W$1,Exported!$1:$1,0))</f>
        <v>#N/A</v>
      </c>
      <c r="X568" s="118"/>
      <c r="Y568" s="119" t="e">
        <f>INDEX(Exported!$1:$1048576,MATCH($A568,Exported!$D:$D,0),MATCH(Y$1,Exported!$1:$1,0))</f>
        <v>#N/A</v>
      </c>
      <c r="Z568" s="120"/>
      <c r="AA568" s="121"/>
      <c r="AB568" s="121" t="s">
        <v>3387</v>
      </c>
      <c r="AC568" s="117" t="e">
        <f>INDEX(Exported!$1:$1048576,MATCH($A568,Exported!$D:$D,0),MATCH(AC$1,Exported!$1:$1,0))</f>
        <v>#N/A</v>
      </c>
    </row>
    <row r="569" spans="1:29" s="111" customFormat="1" ht="14.25" customHeight="1" x14ac:dyDescent="0.25">
      <c r="A569" s="104">
        <v>10017888965</v>
      </c>
      <c r="B569" s="105" t="str">
        <f>INDEX(Exported!$1:$1048576,MATCH($A569,Exported!E:E,0),MATCH(B$1,Exported!$1:$1,0))</f>
        <v>کیسه نایلونی پاکتی (خیاری) ضخیم بدون لبه | 50*100 | بسته 1 کیلویی</v>
      </c>
      <c r="C569" s="106">
        <v>10017888921</v>
      </c>
      <c r="D569" s="107">
        <f>VLOOKUP(C569,PriceRelations!A:D,4,FALSE)</f>
        <v>400000</v>
      </c>
      <c r="E569" s="108">
        <v>1</v>
      </c>
      <c r="F569" s="109"/>
      <c r="G569" s="183">
        <v>1</v>
      </c>
      <c r="H569" s="111" t="s">
        <v>93</v>
      </c>
      <c r="I569" s="110">
        <f t="shared" si="34"/>
        <v>400000</v>
      </c>
      <c r="J569" s="112">
        <v>1</v>
      </c>
      <c r="K569" s="113"/>
      <c r="L569" s="113"/>
      <c r="M569" s="154">
        <v>0.33</v>
      </c>
      <c r="N569" s="148" t="str">
        <f>INDEX(Exported!$1:$1048576,MATCH($A569,Exported!E:E,0),MATCH(N$1,Exported!$1:$1,0))</f>
        <v>598500</v>
      </c>
      <c r="O569" s="114">
        <f t="shared" si="35"/>
        <v>532000</v>
      </c>
      <c r="P569" s="115">
        <f t="shared" si="36"/>
        <v>0.88888888888888884</v>
      </c>
      <c r="Q569" s="116" t="e">
        <f>INDEX(Exported!$1:$1048576,MATCH($A569,Exported!$D:$D,0),MATCH(Q$1,Exported!$1:$1,0))</f>
        <v>#N/A</v>
      </c>
      <c r="R569" s="117" t="e">
        <f>INDEX(Exported!$1:$1048576,MATCH($A569,Exported!$D:$D,0),MATCH(R$1,Exported!$1:$1,0))</f>
        <v>#N/A</v>
      </c>
      <c r="S569" s="117" t="e">
        <f>INDEX(Exported!$1:$1048576,MATCH($A569,Exported!$D:$D,0),MATCH(S$1,Exported!$1:$1,0))</f>
        <v>#N/A</v>
      </c>
      <c r="T569" s="117" t="e">
        <f>INDEX(Exported!$1:$1048576,MATCH($A569,Exported!$D:$D,0),MATCH(T$1,Exported!$1:$1,0))</f>
        <v>#N/A</v>
      </c>
      <c r="U569" s="117" t="e">
        <f>INDEX(Exported!$1:$1048576,MATCH($A569,Exported!$D:$D,0),MATCH(U$1,Exported!$1:$1,0))</f>
        <v>#N/A</v>
      </c>
      <c r="V569" s="117" t="e">
        <f>INDEX(Exported!$1:$1048576,MATCH($A569,Exported!$D:$D,0),MATCH(V$1,Exported!$1:$1,0))</f>
        <v>#N/A</v>
      </c>
      <c r="W569" s="117" t="e">
        <f>INDEX(Exported!$1:$1048576,MATCH($A569,Exported!$D:$D,0),MATCH(W$1,Exported!$1:$1,0))</f>
        <v>#N/A</v>
      </c>
      <c r="X569" s="118"/>
      <c r="Y569" s="119" t="e">
        <f>INDEX(Exported!$1:$1048576,MATCH($A569,Exported!$D:$D,0),MATCH(Y$1,Exported!$1:$1,0))</f>
        <v>#N/A</v>
      </c>
      <c r="Z569" s="120"/>
      <c r="AA569" s="121"/>
      <c r="AB569" s="121" t="s">
        <v>3387</v>
      </c>
      <c r="AC569" s="117" t="e">
        <f>INDEX(Exported!$1:$1048576,MATCH($A569,Exported!$D:$D,0),MATCH(AC$1,Exported!$1:$1,0))</f>
        <v>#N/A</v>
      </c>
    </row>
    <row r="570" spans="1:29" s="111" customFormat="1" ht="14.25" customHeight="1" x14ac:dyDescent="0.25">
      <c r="A570" s="104">
        <v>10017888919</v>
      </c>
      <c r="B570" s="105" t="str">
        <f>INDEX(Exported!$1:$1048576,MATCH($A570,Exported!E:E,0),MATCH(B$1,Exported!$1:$1,0))</f>
        <v>کیسه نایلونی پاکتی (خیاری) ضخیم بدون لبه | 70*90 | بسته 1 کیلویی</v>
      </c>
      <c r="C570" s="106">
        <v>10017888921</v>
      </c>
      <c r="D570" s="107">
        <f>VLOOKUP(C570,PriceRelations!A:D,4,FALSE)</f>
        <v>400000</v>
      </c>
      <c r="E570" s="108">
        <v>1</v>
      </c>
      <c r="F570" s="109"/>
      <c r="G570" s="183">
        <v>1</v>
      </c>
      <c r="H570" s="111" t="s">
        <v>93</v>
      </c>
      <c r="I570" s="110">
        <f t="shared" si="34"/>
        <v>400000</v>
      </c>
      <c r="J570" s="112">
        <v>1</v>
      </c>
      <c r="K570" s="113"/>
      <c r="L570" s="113"/>
      <c r="M570" s="154">
        <v>0.33</v>
      </c>
      <c r="N570" s="148" t="str">
        <f>INDEX(Exported!$1:$1048576,MATCH($A570,Exported!E:E,0),MATCH(N$1,Exported!$1:$1,0))</f>
        <v>598500</v>
      </c>
      <c r="O570" s="114">
        <f t="shared" si="35"/>
        <v>532000</v>
      </c>
      <c r="P570" s="115">
        <f t="shared" si="36"/>
        <v>0.88888888888888884</v>
      </c>
      <c r="Q570" s="116" t="e">
        <f>INDEX(Exported!$1:$1048576,MATCH($A570,Exported!$D:$D,0),MATCH(Q$1,Exported!$1:$1,0))</f>
        <v>#N/A</v>
      </c>
      <c r="R570" s="117" t="e">
        <f>INDEX(Exported!$1:$1048576,MATCH($A570,Exported!$D:$D,0),MATCH(R$1,Exported!$1:$1,0))</f>
        <v>#N/A</v>
      </c>
      <c r="S570" s="117" t="e">
        <f>INDEX(Exported!$1:$1048576,MATCH($A570,Exported!$D:$D,0),MATCH(S$1,Exported!$1:$1,0))</f>
        <v>#N/A</v>
      </c>
      <c r="T570" s="117" t="e">
        <f>INDEX(Exported!$1:$1048576,MATCH($A570,Exported!$D:$D,0),MATCH(T$1,Exported!$1:$1,0))</f>
        <v>#N/A</v>
      </c>
      <c r="U570" s="117" t="e">
        <f>INDEX(Exported!$1:$1048576,MATCH($A570,Exported!$D:$D,0),MATCH(U$1,Exported!$1:$1,0))</f>
        <v>#N/A</v>
      </c>
      <c r="V570" s="117" t="e">
        <f>INDEX(Exported!$1:$1048576,MATCH($A570,Exported!$D:$D,0),MATCH(V$1,Exported!$1:$1,0))</f>
        <v>#N/A</v>
      </c>
      <c r="W570" s="117" t="e">
        <f>INDEX(Exported!$1:$1048576,MATCH($A570,Exported!$D:$D,0),MATCH(W$1,Exported!$1:$1,0))</f>
        <v>#N/A</v>
      </c>
      <c r="X570" s="118"/>
      <c r="Y570" s="119" t="e">
        <f>INDEX(Exported!$1:$1048576,MATCH($A570,Exported!$D:$D,0),MATCH(Y$1,Exported!$1:$1,0))</f>
        <v>#N/A</v>
      </c>
      <c r="Z570" s="120"/>
      <c r="AA570" s="121"/>
      <c r="AB570" s="121" t="s">
        <v>3387</v>
      </c>
      <c r="AC570" s="117" t="e">
        <f>INDEX(Exported!$1:$1048576,MATCH($A570,Exported!$D:$D,0),MATCH(AC$1,Exported!$1:$1,0))</f>
        <v>#N/A</v>
      </c>
    </row>
    <row r="571" spans="1:29" s="111" customFormat="1" ht="14.25" customHeight="1" x14ac:dyDescent="0.25">
      <c r="A571" s="104">
        <v>10017888966</v>
      </c>
      <c r="B571" s="105" t="str">
        <f>INDEX(Exported!$1:$1048576,MATCH($A571,Exported!E:E,0),MATCH(B$1,Exported!$1:$1,0))</f>
        <v>کیسه نایلونی پاکتی (خیاری) ضخیم بدون لبه | 80*100 | بسته 1 کیلویی</v>
      </c>
      <c r="C571" s="106">
        <v>10017888921</v>
      </c>
      <c r="D571" s="107">
        <f>VLOOKUP(C571,PriceRelations!A:D,4,FALSE)</f>
        <v>400000</v>
      </c>
      <c r="E571" s="108">
        <v>1</v>
      </c>
      <c r="F571" s="109"/>
      <c r="G571" s="183">
        <v>1</v>
      </c>
      <c r="H571" s="111" t="s">
        <v>93</v>
      </c>
      <c r="I571" s="110">
        <f t="shared" si="34"/>
        <v>400000</v>
      </c>
      <c r="J571" s="112">
        <v>1</v>
      </c>
      <c r="K571" s="113"/>
      <c r="L571" s="113"/>
      <c r="M571" s="154">
        <v>0.33</v>
      </c>
      <c r="N571" s="148" t="str">
        <f>INDEX(Exported!$1:$1048576,MATCH($A571,Exported!E:E,0),MATCH(N$1,Exported!$1:$1,0))</f>
        <v>598500</v>
      </c>
      <c r="O571" s="114">
        <f t="shared" si="35"/>
        <v>532000</v>
      </c>
      <c r="P571" s="115">
        <f t="shared" si="36"/>
        <v>0.88888888888888884</v>
      </c>
      <c r="Q571" s="116" t="e">
        <f>INDEX(Exported!$1:$1048576,MATCH($A571,Exported!$D:$D,0),MATCH(Q$1,Exported!$1:$1,0))</f>
        <v>#N/A</v>
      </c>
      <c r="R571" s="117" t="e">
        <f>INDEX(Exported!$1:$1048576,MATCH($A571,Exported!$D:$D,0),MATCH(R$1,Exported!$1:$1,0))</f>
        <v>#N/A</v>
      </c>
      <c r="S571" s="117" t="e">
        <f>INDEX(Exported!$1:$1048576,MATCH($A571,Exported!$D:$D,0),MATCH(S$1,Exported!$1:$1,0))</f>
        <v>#N/A</v>
      </c>
      <c r="T571" s="117" t="e">
        <f>INDEX(Exported!$1:$1048576,MATCH($A571,Exported!$D:$D,0),MATCH(T$1,Exported!$1:$1,0))</f>
        <v>#N/A</v>
      </c>
      <c r="U571" s="117" t="e">
        <f>INDEX(Exported!$1:$1048576,MATCH($A571,Exported!$D:$D,0),MATCH(U$1,Exported!$1:$1,0))</f>
        <v>#N/A</v>
      </c>
      <c r="V571" s="117" t="e">
        <f>INDEX(Exported!$1:$1048576,MATCH($A571,Exported!$D:$D,0),MATCH(V$1,Exported!$1:$1,0))</f>
        <v>#N/A</v>
      </c>
      <c r="W571" s="117" t="e">
        <f>INDEX(Exported!$1:$1048576,MATCH($A571,Exported!$D:$D,0),MATCH(W$1,Exported!$1:$1,0))</f>
        <v>#N/A</v>
      </c>
      <c r="X571" s="118"/>
      <c r="Y571" s="119" t="e">
        <f>INDEX(Exported!$1:$1048576,MATCH($A571,Exported!$D:$D,0),MATCH(Y$1,Exported!$1:$1,0))</f>
        <v>#N/A</v>
      </c>
      <c r="Z571" s="120"/>
      <c r="AA571" s="121"/>
      <c r="AB571" s="121" t="s">
        <v>3387</v>
      </c>
      <c r="AC571" s="117" t="e">
        <f>INDEX(Exported!$1:$1048576,MATCH($A571,Exported!$D:$D,0),MATCH(AC$1,Exported!$1:$1,0))</f>
        <v>#N/A</v>
      </c>
    </row>
    <row r="572" spans="1:29" s="111" customFormat="1" ht="14.25" customHeight="1" x14ac:dyDescent="0.25">
      <c r="A572" s="104">
        <v>10017888980</v>
      </c>
      <c r="B572" s="105" t="str">
        <f>INDEX(Exported!$1:$1048576,MATCH($A572,Exported!E:E,0),MATCH(B$1,Exported!$1:$1,0))</f>
        <v>کیسه نایلونی پاکتی (خیاری) ضخیم بدون لبه | 80*120 | بسته 1 کیلویی</v>
      </c>
      <c r="C572" s="106">
        <v>10017888921</v>
      </c>
      <c r="D572" s="107">
        <f>VLOOKUP(C572,PriceRelations!A:D,4,FALSE)</f>
        <v>400000</v>
      </c>
      <c r="E572" s="108">
        <v>1</v>
      </c>
      <c r="F572" s="109"/>
      <c r="G572" s="183">
        <v>1</v>
      </c>
      <c r="H572" s="111" t="s">
        <v>93</v>
      </c>
      <c r="I572" s="110">
        <f t="shared" si="34"/>
        <v>400000</v>
      </c>
      <c r="J572" s="112">
        <v>1</v>
      </c>
      <c r="K572" s="113"/>
      <c r="L572" s="113"/>
      <c r="M572" s="154">
        <v>0.33</v>
      </c>
      <c r="N572" s="148" t="str">
        <f>INDEX(Exported!$1:$1048576,MATCH($A572,Exported!E:E,0),MATCH(N$1,Exported!$1:$1,0))</f>
        <v>598500</v>
      </c>
      <c r="O572" s="114">
        <f t="shared" si="35"/>
        <v>532000</v>
      </c>
      <c r="P572" s="115">
        <f t="shared" si="36"/>
        <v>0.88888888888888884</v>
      </c>
      <c r="Q572" s="116" t="e">
        <f>INDEX(Exported!$1:$1048576,MATCH($A572,Exported!$D:$D,0),MATCH(Q$1,Exported!$1:$1,0))</f>
        <v>#N/A</v>
      </c>
      <c r="R572" s="117" t="e">
        <f>INDEX(Exported!$1:$1048576,MATCH($A572,Exported!$D:$D,0),MATCH(R$1,Exported!$1:$1,0))</f>
        <v>#N/A</v>
      </c>
      <c r="S572" s="117" t="e">
        <f>INDEX(Exported!$1:$1048576,MATCH($A572,Exported!$D:$D,0),MATCH(S$1,Exported!$1:$1,0))</f>
        <v>#N/A</v>
      </c>
      <c r="T572" s="117" t="e">
        <f>INDEX(Exported!$1:$1048576,MATCH($A572,Exported!$D:$D,0),MATCH(T$1,Exported!$1:$1,0))</f>
        <v>#N/A</v>
      </c>
      <c r="U572" s="117" t="e">
        <f>INDEX(Exported!$1:$1048576,MATCH($A572,Exported!$D:$D,0),MATCH(U$1,Exported!$1:$1,0))</f>
        <v>#N/A</v>
      </c>
      <c r="V572" s="117" t="e">
        <f>INDEX(Exported!$1:$1048576,MATCH($A572,Exported!$D:$D,0),MATCH(V$1,Exported!$1:$1,0))</f>
        <v>#N/A</v>
      </c>
      <c r="W572" s="117" t="e">
        <f>INDEX(Exported!$1:$1048576,MATCH($A572,Exported!$D:$D,0),MATCH(W$1,Exported!$1:$1,0))</f>
        <v>#N/A</v>
      </c>
      <c r="X572" s="118"/>
      <c r="Y572" s="119" t="e">
        <f>INDEX(Exported!$1:$1048576,MATCH($A572,Exported!$D:$D,0),MATCH(Y$1,Exported!$1:$1,0))</f>
        <v>#N/A</v>
      </c>
      <c r="Z572" s="120"/>
      <c r="AA572" s="121"/>
      <c r="AB572" s="121" t="s">
        <v>3387</v>
      </c>
      <c r="AC572" s="117" t="e">
        <f>INDEX(Exported!$1:$1048576,MATCH($A572,Exported!$D:$D,0),MATCH(AC$1,Exported!$1:$1,0))</f>
        <v>#N/A</v>
      </c>
    </row>
    <row r="573" spans="1:29" s="129" customFormat="1" ht="14.25" customHeight="1" x14ac:dyDescent="0.25">
      <c r="A573" s="122">
        <v>10017888967</v>
      </c>
      <c r="B573" s="123" t="str">
        <f>INDEX(Exported!$1:$1048576,MATCH($A573,Exported!E:E,0),MATCH(B$1,Exported!$1:$1,0))</f>
        <v>کیسه نایلونی پاکتی (خیاری) ضخیم بدون لبه | 90*120 | بسته 1 کیلویی</v>
      </c>
      <c r="C573" s="124">
        <v>10017888921</v>
      </c>
      <c r="D573" s="125">
        <f>VLOOKUP(C573,PriceRelations!A:D,4,FALSE)</f>
        <v>400000</v>
      </c>
      <c r="E573" s="126">
        <v>1</v>
      </c>
      <c r="F573" s="127"/>
      <c r="G573" s="184">
        <v>1</v>
      </c>
      <c r="H573" s="129" t="s">
        <v>93</v>
      </c>
      <c r="I573" s="128">
        <f t="shared" si="34"/>
        <v>400000</v>
      </c>
      <c r="J573" s="130">
        <v>1</v>
      </c>
      <c r="K573" s="131"/>
      <c r="L573" s="131"/>
      <c r="M573" s="155">
        <v>0.33</v>
      </c>
      <c r="N573" s="149" t="str">
        <f>INDEX(Exported!$1:$1048576,MATCH($A573,Exported!E:E,0),MATCH(N$1,Exported!$1:$1,0))</f>
        <v>598500</v>
      </c>
      <c r="O573" s="132">
        <f t="shared" si="35"/>
        <v>532000</v>
      </c>
      <c r="P573" s="133">
        <f t="shared" si="36"/>
        <v>0.88888888888888884</v>
      </c>
      <c r="Q573" s="134" t="e">
        <f>INDEX(Exported!$1:$1048576,MATCH($A573,Exported!$D:$D,0),MATCH(Q$1,Exported!$1:$1,0))</f>
        <v>#N/A</v>
      </c>
      <c r="R573" s="135" t="e">
        <f>INDEX(Exported!$1:$1048576,MATCH($A573,Exported!$D:$D,0),MATCH(R$1,Exported!$1:$1,0))</f>
        <v>#N/A</v>
      </c>
      <c r="S573" s="135" t="e">
        <f>INDEX(Exported!$1:$1048576,MATCH($A573,Exported!$D:$D,0),MATCH(S$1,Exported!$1:$1,0))</f>
        <v>#N/A</v>
      </c>
      <c r="T573" s="135" t="e">
        <f>INDEX(Exported!$1:$1048576,MATCH($A573,Exported!$D:$D,0),MATCH(T$1,Exported!$1:$1,0))</f>
        <v>#N/A</v>
      </c>
      <c r="U573" s="135" t="e">
        <f>INDEX(Exported!$1:$1048576,MATCH($A573,Exported!$D:$D,0),MATCH(U$1,Exported!$1:$1,0))</f>
        <v>#N/A</v>
      </c>
      <c r="V573" s="135" t="e">
        <f>INDEX(Exported!$1:$1048576,MATCH($A573,Exported!$D:$D,0),MATCH(V$1,Exported!$1:$1,0))</f>
        <v>#N/A</v>
      </c>
      <c r="W573" s="135" t="e">
        <f>INDEX(Exported!$1:$1048576,MATCH($A573,Exported!$D:$D,0),MATCH(W$1,Exported!$1:$1,0))</f>
        <v>#N/A</v>
      </c>
      <c r="X573" s="136"/>
      <c r="Y573" s="137" t="e">
        <f>INDEX(Exported!$1:$1048576,MATCH($A573,Exported!$D:$D,0),MATCH(Y$1,Exported!$1:$1,0))</f>
        <v>#N/A</v>
      </c>
      <c r="Z573" s="138"/>
      <c r="AA573" s="139"/>
      <c r="AB573" s="139" t="s">
        <v>3387</v>
      </c>
      <c r="AC573" s="135" t="e">
        <f>INDEX(Exported!$1:$1048576,MATCH($A573,Exported!$D:$D,0),MATCH(AC$1,Exported!$1:$1,0))</f>
        <v>#N/A</v>
      </c>
    </row>
    <row r="574" spans="1:29" s="93" customFormat="1" ht="14.25" customHeight="1" x14ac:dyDescent="0.25">
      <c r="A574" s="86">
        <v>10017888949</v>
      </c>
      <c r="B574" s="87" t="str">
        <f>INDEX(Exported!$1:$1048576,MATCH($A574,Exported!E:E,0),MATCH(B$1,Exported!$1:$1,0))</f>
        <v>کیسه نایلونی ساده شفاف (لب به لب) ضخیم | 20*30 | بسته 1 کیلویی</v>
      </c>
      <c r="C574" s="88">
        <v>10017888921</v>
      </c>
      <c r="D574" s="89">
        <f>VLOOKUP(C574,PriceRelations!A:D,4,FALSE)</f>
        <v>400000</v>
      </c>
      <c r="E574" s="90">
        <v>1</v>
      </c>
      <c r="F574" s="91"/>
      <c r="G574" s="182">
        <v>1</v>
      </c>
      <c r="H574" s="93" t="s">
        <v>93</v>
      </c>
      <c r="I574" s="92">
        <f t="shared" si="34"/>
        <v>400000</v>
      </c>
      <c r="J574" s="94">
        <v>1</v>
      </c>
      <c r="K574" s="95"/>
      <c r="L574" s="95"/>
      <c r="M574" s="153">
        <v>0.33</v>
      </c>
      <c r="N574" s="147" t="str">
        <f>INDEX(Exported!$1:$1048576,MATCH($A574,Exported!E:E,0),MATCH(N$1,Exported!$1:$1,0))</f>
        <v>598500</v>
      </c>
      <c r="O574" s="96">
        <f t="shared" si="35"/>
        <v>532000</v>
      </c>
      <c r="P574" s="97">
        <f t="shared" si="36"/>
        <v>0.88888888888888884</v>
      </c>
      <c r="Q574" s="98" t="e">
        <f>INDEX(Exported!$1:$1048576,MATCH($A574,Exported!$D:$D,0),MATCH(Q$1,Exported!$1:$1,0))</f>
        <v>#N/A</v>
      </c>
      <c r="R574" s="99" t="e">
        <f>INDEX(Exported!$1:$1048576,MATCH($A574,Exported!$D:$D,0),MATCH(R$1,Exported!$1:$1,0))</f>
        <v>#N/A</v>
      </c>
      <c r="S574" s="99" t="e">
        <f>INDEX(Exported!$1:$1048576,MATCH($A574,Exported!$D:$D,0),MATCH(S$1,Exported!$1:$1,0))</f>
        <v>#N/A</v>
      </c>
      <c r="T574" s="99" t="e">
        <f>INDEX(Exported!$1:$1048576,MATCH($A574,Exported!$D:$D,0),MATCH(T$1,Exported!$1:$1,0))</f>
        <v>#N/A</v>
      </c>
      <c r="U574" s="99" t="e">
        <f>INDEX(Exported!$1:$1048576,MATCH($A574,Exported!$D:$D,0),MATCH(U$1,Exported!$1:$1,0))</f>
        <v>#N/A</v>
      </c>
      <c r="V574" s="99" t="e">
        <f>INDEX(Exported!$1:$1048576,MATCH($A574,Exported!$D:$D,0),MATCH(V$1,Exported!$1:$1,0))</f>
        <v>#N/A</v>
      </c>
      <c r="W574" s="99" t="e">
        <f>INDEX(Exported!$1:$1048576,MATCH($A574,Exported!$D:$D,0),MATCH(W$1,Exported!$1:$1,0))</f>
        <v>#N/A</v>
      </c>
      <c r="X574" s="100"/>
      <c r="Y574" s="101" t="e">
        <f>INDEX(Exported!$1:$1048576,MATCH($A574,Exported!$D:$D,0),MATCH(Y$1,Exported!$1:$1,0))</f>
        <v>#N/A</v>
      </c>
      <c r="Z574" s="102"/>
      <c r="AA574" s="103"/>
      <c r="AB574" s="103" t="s">
        <v>3387</v>
      </c>
      <c r="AC574" s="99" t="e">
        <f>INDEX(Exported!$1:$1048576,MATCH($A574,Exported!$D:$D,0),MATCH(AC$1,Exported!$1:$1,0))</f>
        <v>#N/A</v>
      </c>
    </row>
    <row r="575" spans="1:29" s="111" customFormat="1" ht="14.25" customHeight="1" x14ac:dyDescent="0.25">
      <c r="A575" s="104">
        <v>10017888952</v>
      </c>
      <c r="B575" s="105" t="str">
        <f>INDEX(Exported!$1:$1048576,MATCH($A575,Exported!E:E,0),MATCH(B$1,Exported!$1:$1,0))</f>
        <v>کیسه نایلونی ساده شفاف (لب به لب) ضخیم | 25*35 | بسته 1 کیلویی</v>
      </c>
      <c r="C575" s="106">
        <v>10017888921</v>
      </c>
      <c r="D575" s="107">
        <f>VLOOKUP(C575,PriceRelations!A:D,4,FALSE)</f>
        <v>400000</v>
      </c>
      <c r="E575" s="108">
        <v>1</v>
      </c>
      <c r="F575" s="109"/>
      <c r="G575" s="183">
        <v>1</v>
      </c>
      <c r="H575" s="111" t="s">
        <v>93</v>
      </c>
      <c r="I575" s="110">
        <f t="shared" si="34"/>
        <v>400000</v>
      </c>
      <c r="J575" s="112">
        <v>1</v>
      </c>
      <c r="K575" s="113"/>
      <c r="L575" s="113"/>
      <c r="M575" s="154">
        <v>0.33</v>
      </c>
      <c r="N575" s="148" t="str">
        <f>INDEX(Exported!$1:$1048576,MATCH($A575,Exported!E:E,0),MATCH(N$1,Exported!$1:$1,0))</f>
        <v>598500</v>
      </c>
      <c r="O575" s="114">
        <f t="shared" si="35"/>
        <v>532000</v>
      </c>
      <c r="P575" s="115">
        <f t="shared" si="36"/>
        <v>0.88888888888888884</v>
      </c>
      <c r="Q575" s="116" t="e">
        <f>INDEX(Exported!$1:$1048576,MATCH($A575,Exported!$D:$D,0),MATCH(Q$1,Exported!$1:$1,0))</f>
        <v>#N/A</v>
      </c>
      <c r="R575" s="117" t="e">
        <f>INDEX(Exported!$1:$1048576,MATCH($A575,Exported!$D:$D,0),MATCH(R$1,Exported!$1:$1,0))</f>
        <v>#N/A</v>
      </c>
      <c r="S575" s="117" t="e">
        <f>INDEX(Exported!$1:$1048576,MATCH($A575,Exported!$D:$D,0),MATCH(S$1,Exported!$1:$1,0))</f>
        <v>#N/A</v>
      </c>
      <c r="T575" s="117" t="e">
        <f>INDEX(Exported!$1:$1048576,MATCH($A575,Exported!$D:$D,0),MATCH(T$1,Exported!$1:$1,0))</f>
        <v>#N/A</v>
      </c>
      <c r="U575" s="117" t="e">
        <f>INDEX(Exported!$1:$1048576,MATCH($A575,Exported!$D:$D,0),MATCH(U$1,Exported!$1:$1,0))</f>
        <v>#N/A</v>
      </c>
      <c r="V575" s="117" t="e">
        <f>INDEX(Exported!$1:$1048576,MATCH($A575,Exported!$D:$D,0),MATCH(V$1,Exported!$1:$1,0))</f>
        <v>#N/A</v>
      </c>
      <c r="W575" s="117" t="e">
        <f>INDEX(Exported!$1:$1048576,MATCH($A575,Exported!$D:$D,0),MATCH(W$1,Exported!$1:$1,0))</f>
        <v>#N/A</v>
      </c>
      <c r="X575" s="118"/>
      <c r="Y575" s="119" t="e">
        <f>INDEX(Exported!$1:$1048576,MATCH($A575,Exported!$D:$D,0),MATCH(Y$1,Exported!$1:$1,0))</f>
        <v>#N/A</v>
      </c>
      <c r="Z575" s="120"/>
      <c r="AA575" s="121"/>
      <c r="AB575" s="121" t="s">
        <v>3387</v>
      </c>
      <c r="AC575" s="117" t="e">
        <f>INDEX(Exported!$1:$1048576,MATCH($A575,Exported!$D:$D,0),MATCH(AC$1,Exported!$1:$1,0))</f>
        <v>#N/A</v>
      </c>
    </row>
    <row r="576" spans="1:29" s="111" customFormat="1" ht="14.25" customHeight="1" x14ac:dyDescent="0.25">
      <c r="A576" s="104">
        <v>10017888954</v>
      </c>
      <c r="B576" s="105" t="str">
        <f>INDEX(Exported!$1:$1048576,MATCH($A576,Exported!E:E,0),MATCH(B$1,Exported!$1:$1,0))</f>
        <v>کیسه نایلونی ساده شفاف (لب به لب) ضخیم | 30*40 | بسته 1 کیلویی</v>
      </c>
      <c r="C576" s="106">
        <v>10017888921</v>
      </c>
      <c r="D576" s="107">
        <f>VLOOKUP(C576,PriceRelations!A:D,4,FALSE)</f>
        <v>400000</v>
      </c>
      <c r="E576" s="108">
        <v>1</v>
      </c>
      <c r="F576" s="109"/>
      <c r="G576" s="183">
        <v>1</v>
      </c>
      <c r="H576" s="111" t="s">
        <v>93</v>
      </c>
      <c r="I576" s="110">
        <f t="shared" si="34"/>
        <v>400000</v>
      </c>
      <c r="J576" s="112">
        <v>1</v>
      </c>
      <c r="K576" s="113"/>
      <c r="L576" s="113"/>
      <c r="M576" s="154">
        <v>0.33</v>
      </c>
      <c r="N576" s="148" t="str">
        <f>INDEX(Exported!$1:$1048576,MATCH($A576,Exported!E:E,0),MATCH(N$1,Exported!$1:$1,0))</f>
        <v>598500</v>
      </c>
      <c r="O576" s="114">
        <f t="shared" si="35"/>
        <v>532000</v>
      </c>
      <c r="P576" s="115">
        <f t="shared" si="36"/>
        <v>0.88888888888888884</v>
      </c>
      <c r="Q576" s="116" t="e">
        <f>INDEX(Exported!$1:$1048576,MATCH($A576,Exported!$D:$D,0),MATCH(Q$1,Exported!$1:$1,0))</f>
        <v>#N/A</v>
      </c>
      <c r="R576" s="117" t="e">
        <f>INDEX(Exported!$1:$1048576,MATCH($A576,Exported!$D:$D,0),MATCH(R$1,Exported!$1:$1,0))</f>
        <v>#N/A</v>
      </c>
      <c r="S576" s="117" t="e">
        <f>INDEX(Exported!$1:$1048576,MATCH($A576,Exported!$D:$D,0),MATCH(S$1,Exported!$1:$1,0))</f>
        <v>#N/A</v>
      </c>
      <c r="T576" s="117" t="e">
        <f>INDEX(Exported!$1:$1048576,MATCH($A576,Exported!$D:$D,0),MATCH(T$1,Exported!$1:$1,0))</f>
        <v>#N/A</v>
      </c>
      <c r="U576" s="117" t="e">
        <f>INDEX(Exported!$1:$1048576,MATCH($A576,Exported!$D:$D,0),MATCH(U$1,Exported!$1:$1,0))</f>
        <v>#N/A</v>
      </c>
      <c r="V576" s="117" t="e">
        <f>INDEX(Exported!$1:$1048576,MATCH($A576,Exported!$D:$D,0),MATCH(V$1,Exported!$1:$1,0))</f>
        <v>#N/A</v>
      </c>
      <c r="W576" s="117" t="e">
        <f>INDEX(Exported!$1:$1048576,MATCH($A576,Exported!$D:$D,0),MATCH(W$1,Exported!$1:$1,0))</f>
        <v>#N/A</v>
      </c>
      <c r="X576" s="118"/>
      <c r="Y576" s="119" t="e">
        <f>INDEX(Exported!$1:$1048576,MATCH($A576,Exported!$D:$D,0),MATCH(Y$1,Exported!$1:$1,0))</f>
        <v>#N/A</v>
      </c>
      <c r="Z576" s="120"/>
      <c r="AA576" s="121"/>
      <c r="AB576" s="121" t="s">
        <v>3387</v>
      </c>
      <c r="AC576" s="117" t="e">
        <f>INDEX(Exported!$1:$1048576,MATCH($A576,Exported!$D:$D,0),MATCH(AC$1,Exported!$1:$1,0))</f>
        <v>#N/A</v>
      </c>
    </row>
    <row r="577" spans="1:29" s="111" customFormat="1" ht="14.25" customHeight="1" x14ac:dyDescent="0.25">
      <c r="A577" s="104">
        <v>10017888956</v>
      </c>
      <c r="B577" s="105" t="str">
        <f>INDEX(Exported!$1:$1048576,MATCH($A577,Exported!E:E,0),MATCH(B$1,Exported!$1:$1,0))</f>
        <v>کیسه نایلونی ساده شفاف (لب به لب) ضخیم | 35*50 | بسته 1 کیلویی</v>
      </c>
      <c r="C577" s="106">
        <v>10017888921</v>
      </c>
      <c r="D577" s="107">
        <f>VLOOKUP(C577,PriceRelations!A:D,4,FALSE)</f>
        <v>400000</v>
      </c>
      <c r="E577" s="108">
        <v>1</v>
      </c>
      <c r="F577" s="109"/>
      <c r="G577" s="183">
        <v>1</v>
      </c>
      <c r="H577" s="111" t="s">
        <v>93</v>
      </c>
      <c r="I577" s="110">
        <f t="shared" si="34"/>
        <v>400000</v>
      </c>
      <c r="J577" s="112">
        <v>1</v>
      </c>
      <c r="K577" s="113"/>
      <c r="L577" s="113"/>
      <c r="M577" s="154">
        <v>0.33</v>
      </c>
      <c r="N577" s="148" t="str">
        <f>INDEX(Exported!$1:$1048576,MATCH($A577,Exported!E:E,0),MATCH(N$1,Exported!$1:$1,0))</f>
        <v>598500</v>
      </c>
      <c r="O577" s="114">
        <f t="shared" si="35"/>
        <v>532000</v>
      </c>
      <c r="P577" s="115">
        <f t="shared" si="36"/>
        <v>0.88888888888888884</v>
      </c>
      <c r="Q577" s="116" t="e">
        <f>INDEX(Exported!$1:$1048576,MATCH($A577,Exported!$D:$D,0),MATCH(Q$1,Exported!$1:$1,0))</f>
        <v>#N/A</v>
      </c>
      <c r="R577" s="117" t="e">
        <f>INDEX(Exported!$1:$1048576,MATCH($A577,Exported!$D:$D,0),MATCH(R$1,Exported!$1:$1,0))</f>
        <v>#N/A</v>
      </c>
      <c r="S577" s="117" t="e">
        <f>INDEX(Exported!$1:$1048576,MATCH($A577,Exported!$D:$D,0),MATCH(S$1,Exported!$1:$1,0))</f>
        <v>#N/A</v>
      </c>
      <c r="T577" s="117" t="e">
        <f>INDEX(Exported!$1:$1048576,MATCH($A577,Exported!$D:$D,0),MATCH(T$1,Exported!$1:$1,0))</f>
        <v>#N/A</v>
      </c>
      <c r="U577" s="117" t="e">
        <f>INDEX(Exported!$1:$1048576,MATCH($A577,Exported!$D:$D,0),MATCH(U$1,Exported!$1:$1,0))</f>
        <v>#N/A</v>
      </c>
      <c r="V577" s="117" t="e">
        <f>INDEX(Exported!$1:$1048576,MATCH($A577,Exported!$D:$D,0),MATCH(V$1,Exported!$1:$1,0))</f>
        <v>#N/A</v>
      </c>
      <c r="W577" s="117" t="e">
        <f>INDEX(Exported!$1:$1048576,MATCH($A577,Exported!$D:$D,0),MATCH(W$1,Exported!$1:$1,0))</f>
        <v>#N/A</v>
      </c>
      <c r="X577" s="118"/>
      <c r="Y577" s="119" t="e">
        <f>INDEX(Exported!$1:$1048576,MATCH($A577,Exported!$D:$D,0),MATCH(Y$1,Exported!$1:$1,0))</f>
        <v>#N/A</v>
      </c>
      <c r="Z577" s="120"/>
      <c r="AA577" s="121"/>
      <c r="AB577" s="121" t="s">
        <v>3387</v>
      </c>
      <c r="AC577" s="117" t="e">
        <f>INDEX(Exported!$1:$1048576,MATCH($A577,Exported!$D:$D,0),MATCH(AC$1,Exported!$1:$1,0))</f>
        <v>#N/A</v>
      </c>
    </row>
    <row r="578" spans="1:29" s="111" customFormat="1" ht="14.25" customHeight="1" x14ac:dyDescent="0.25">
      <c r="A578" s="104">
        <v>10017888958</v>
      </c>
      <c r="B578" s="105" t="str">
        <f>INDEX(Exported!$1:$1048576,MATCH($A578,Exported!E:E,0),MATCH(B$1,Exported!$1:$1,0))</f>
        <v>کیسه نایلونی ساده شفاف (لب به لب) ضخیم | 40*60 | بسته 1 کیلویی</v>
      </c>
      <c r="C578" s="106">
        <v>10017888921</v>
      </c>
      <c r="D578" s="107">
        <f>VLOOKUP(C578,PriceRelations!A:D,4,FALSE)</f>
        <v>400000</v>
      </c>
      <c r="E578" s="108">
        <v>1</v>
      </c>
      <c r="F578" s="109"/>
      <c r="G578" s="183">
        <v>1</v>
      </c>
      <c r="H578" s="111" t="s">
        <v>93</v>
      </c>
      <c r="I578" s="110">
        <f t="shared" si="34"/>
        <v>400000</v>
      </c>
      <c r="J578" s="112">
        <v>1</v>
      </c>
      <c r="K578" s="113"/>
      <c r="L578" s="113"/>
      <c r="M578" s="154">
        <v>0.33</v>
      </c>
      <c r="N578" s="148" t="str">
        <f>INDEX(Exported!$1:$1048576,MATCH($A578,Exported!E:E,0),MATCH(N$1,Exported!$1:$1,0))</f>
        <v>598500</v>
      </c>
      <c r="O578" s="114">
        <f t="shared" si="35"/>
        <v>532000</v>
      </c>
      <c r="P578" s="115">
        <f t="shared" si="36"/>
        <v>0.88888888888888884</v>
      </c>
      <c r="Q578" s="116" t="e">
        <f>INDEX(Exported!$1:$1048576,MATCH($A578,Exported!$D:$D,0),MATCH(Q$1,Exported!$1:$1,0))</f>
        <v>#N/A</v>
      </c>
      <c r="R578" s="117" t="e">
        <f>INDEX(Exported!$1:$1048576,MATCH($A578,Exported!$D:$D,0),MATCH(R$1,Exported!$1:$1,0))</f>
        <v>#N/A</v>
      </c>
      <c r="S578" s="117" t="e">
        <f>INDEX(Exported!$1:$1048576,MATCH($A578,Exported!$D:$D,0),MATCH(S$1,Exported!$1:$1,0))</f>
        <v>#N/A</v>
      </c>
      <c r="T578" s="117" t="e">
        <f>INDEX(Exported!$1:$1048576,MATCH($A578,Exported!$D:$D,0),MATCH(T$1,Exported!$1:$1,0))</f>
        <v>#N/A</v>
      </c>
      <c r="U578" s="117" t="e">
        <f>INDEX(Exported!$1:$1048576,MATCH($A578,Exported!$D:$D,0),MATCH(U$1,Exported!$1:$1,0))</f>
        <v>#N/A</v>
      </c>
      <c r="V578" s="117" t="e">
        <f>INDEX(Exported!$1:$1048576,MATCH($A578,Exported!$D:$D,0),MATCH(V$1,Exported!$1:$1,0))</f>
        <v>#N/A</v>
      </c>
      <c r="W578" s="117" t="e">
        <f>INDEX(Exported!$1:$1048576,MATCH($A578,Exported!$D:$D,0),MATCH(W$1,Exported!$1:$1,0))</f>
        <v>#N/A</v>
      </c>
      <c r="X578" s="118"/>
      <c r="Y578" s="119" t="e">
        <f>INDEX(Exported!$1:$1048576,MATCH($A578,Exported!$D:$D,0),MATCH(Y$1,Exported!$1:$1,0))</f>
        <v>#N/A</v>
      </c>
      <c r="Z578" s="120"/>
      <c r="AA578" s="121"/>
      <c r="AB578" s="121" t="s">
        <v>3387</v>
      </c>
      <c r="AC578" s="117" t="e">
        <f>INDEX(Exported!$1:$1048576,MATCH($A578,Exported!$D:$D,0),MATCH(AC$1,Exported!$1:$1,0))</f>
        <v>#N/A</v>
      </c>
    </row>
    <row r="579" spans="1:29" s="111" customFormat="1" ht="14.25" customHeight="1" x14ac:dyDescent="0.25">
      <c r="A579" s="104">
        <v>10017888950</v>
      </c>
      <c r="B579" s="105" t="str">
        <f>INDEX(Exported!$1:$1048576,MATCH($A579,Exported!E:E,0),MATCH(B$1,Exported!$1:$1,0))</f>
        <v>کیسه نایلونی ساده شفاف (لب به لب) ضخیم| 15*20 | بسته 1 کیلویی</v>
      </c>
      <c r="C579" s="106">
        <v>10017888921</v>
      </c>
      <c r="D579" s="107">
        <f>VLOOKUP(C579,PriceRelations!A:D,4,FALSE)</f>
        <v>400000</v>
      </c>
      <c r="E579" s="108">
        <v>1</v>
      </c>
      <c r="F579" s="109"/>
      <c r="G579" s="183">
        <v>1</v>
      </c>
      <c r="H579" s="111" t="s">
        <v>93</v>
      </c>
      <c r="I579" s="110">
        <f t="shared" si="34"/>
        <v>400000</v>
      </c>
      <c r="J579" s="112">
        <v>1</v>
      </c>
      <c r="K579" s="113"/>
      <c r="L579" s="113"/>
      <c r="M579" s="154">
        <v>0.33</v>
      </c>
      <c r="N579" s="148" t="str">
        <f>INDEX(Exported!$1:$1048576,MATCH($A579,Exported!E:E,0),MATCH(N$1,Exported!$1:$1,0))</f>
        <v>598500</v>
      </c>
      <c r="O579" s="114">
        <f t="shared" si="35"/>
        <v>532000</v>
      </c>
      <c r="P579" s="115">
        <f t="shared" si="36"/>
        <v>0.88888888888888884</v>
      </c>
      <c r="Q579" s="116" t="e">
        <f>INDEX(Exported!$1:$1048576,MATCH($A579,Exported!$D:$D,0),MATCH(Q$1,Exported!$1:$1,0))</f>
        <v>#N/A</v>
      </c>
      <c r="R579" s="117" t="e">
        <f>INDEX(Exported!$1:$1048576,MATCH($A579,Exported!$D:$D,0),MATCH(R$1,Exported!$1:$1,0))</f>
        <v>#N/A</v>
      </c>
      <c r="S579" s="117" t="e">
        <f>INDEX(Exported!$1:$1048576,MATCH($A579,Exported!$D:$D,0),MATCH(S$1,Exported!$1:$1,0))</f>
        <v>#N/A</v>
      </c>
      <c r="T579" s="117" t="e">
        <f>INDEX(Exported!$1:$1048576,MATCH($A579,Exported!$D:$D,0),MATCH(T$1,Exported!$1:$1,0))</f>
        <v>#N/A</v>
      </c>
      <c r="U579" s="117" t="e">
        <f>INDEX(Exported!$1:$1048576,MATCH($A579,Exported!$D:$D,0),MATCH(U$1,Exported!$1:$1,0))</f>
        <v>#N/A</v>
      </c>
      <c r="V579" s="117" t="e">
        <f>INDEX(Exported!$1:$1048576,MATCH($A579,Exported!$D:$D,0),MATCH(V$1,Exported!$1:$1,0))</f>
        <v>#N/A</v>
      </c>
      <c r="W579" s="117" t="e">
        <f>INDEX(Exported!$1:$1048576,MATCH($A579,Exported!$D:$D,0),MATCH(W$1,Exported!$1:$1,0))</f>
        <v>#N/A</v>
      </c>
      <c r="X579" s="118"/>
      <c r="Y579" s="119" t="e">
        <f>INDEX(Exported!$1:$1048576,MATCH($A579,Exported!$D:$D,0),MATCH(Y$1,Exported!$1:$1,0))</f>
        <v>#N/A</v>
      </c>
      <c r="Z579" s="120"/>
      <c r="AA579" s="121"/>
      <c r="AB579" s="121" t="s">
        <v>3387</v>
      </c>
      <c r="AC579" s="117" t="e">
        <f>INDEX(Exported!$1:$1048576,MATCH($A579,Exported!$D:$D,0),MATCH(AC$1,Exported!$1:$1,0))</f>
        <v>#N/A</v>
      </c>
    </row>
    <row r="580" spans="1:29" s="111" customFormat="1" ht="14.25" hidden="1" customHeight="1" x14ac:dyDescent="0.25">
      <c r="A580" s="104">
        <v>10017888907</v>
      </c>
      <c r="B580" s="105" t="str">
        <f>INDEX(Exported!$1:$1048576,MATCH($A580,Exported!E:E,0),MATCH(B$1,Exported!$1:$1,0))</f>
        <v>کیسه نایلونی ساده شفاف (لب به لب) نازک | 15*20 | بسته 1 کیلویی</v>
      </c>
      <c r="C580" s="106">
        <v>10017888921</v>
      </c>
      <c r="D580" s="107">
        <f>VLOOKUP(C580,PriceRelations!A:D,4,FALSE)</f>
        <v>400000</v>
      </c>
      <c r="E580" s="108">
        <v>1</v>
      </c>
      <c r="F580" s="109"/>
      <c r="G580" s="183">
        <v>1</v>
      </c>
      <c r="H580" s="111" t="s">
        <v>93</v>
      </c>
      <c r="I580" s="110">
        <f t="shared" si="34"/>
        <v>400000</v>
      </c>
      <c r="J580" s="112">
        <v>1</v>
      </c>
      <c r="K580" s="113"/>
      <c r="L580" s="113"/>
      <c r="M580" s="154">
        <v>0.33</v>
      </c>
      <c r="N580" s="148" t="str">
        <f>INDEX(Exported!$1:$1048576,MATCH($A580,Exported!E:E,0),MATCH(N$1,Exported!$1:$1,0))</f>
        <v>598500</v>
      </c>
      <c r="O580" s="114">
        <f t="shared" si="35"/>
        <v>532000</v>
      </c>
      <c r="P580" s="115">
        <f t="shared" si="36"/>
        <v>0.88888888888888884</v>
      </c>
      <c r="Q580" s="116" t="e">
        <f>INDEX(Exported!$1:$1048576,MATCH($A580,Exported!$D:$D,0),MATCH(Q$1,Exported!$1:$1,0))</f>
        <v>#N/A</v>
      </c>
      <c r="R580" s="117" t="e">
        <f>INDEX(Exported!$1:$1048576,MATCH($A580,Exported!$D:$D,0),MATCH(R$1,Exported!$1:$1,0))</f>
        <v>#N/A</v>
      </c>
      <c r="S580" s="117" t="e">
        <f>INDEX(Exported!$1:$1048576,MATCH($A580,Exported!$D:$D,0),MATCH(S$1,Exported!$1:$1,0))</f>
        <v>#N/A</v>
      </c>
      <c r="T580" s="117" t="e">
        <f>INDEX(Exported!$1:$1048576,MATCH($A580,Exported!$D:$D,0),MATCH(T$1,Exported!$1:$1,0))</f>
        <v>#N/A</v>
      </c>
      <c r="U580" s="117" t="e">
        <f>INDEX(Exported!$1:$1048576,MATCH($A580,Exported!$D:$D,0),MATCH(U$1,Exported!$1:$1,0))</f>
        <v>#N/A</v>
      </c>
      <c r="V580" s="117" t="e">
        <f>INDEX(Exported!$1:$1048576,MATCH($A580,Exported!$D:$D,0),MATCH(V$1,Exported!$1:$1,0))</f>
        <v>#N/A</v>
      </c>
      <c r="W580" s="117" t="e">
        <f>INDEX(Exported!$1:$1048576,MATCH($A580,Exported!$D:$D,0),MATCH(W$1,Exported!$1:$1,0))</f>
        <v>#N/A</v>
      </c>
      <c r="X580" s="118"/>
      <c r="Y580" s="119" t="e">
        <f>INDEX(Exported!$1:$1048576,MATCH($A580,Exported!$D:$D,0),MATCH(Y$1,Exported!$1:$1,0))</f>
        <v>#N/A</v>
      </c>
      <c r="Z580" s="120"/>
      <c r="AA580" s="121"/>
      <c r="AB580" s="121" t="s">
        <v>3387</v>
      </c>
      <c r="AC580" s="117" t="e">
        <f>INDEX(Exported!$1:$1048576,MATCH($A580,Exported!$D:$D,0),MATCH(AC$1,Exported!$1:$1,0))</f>
        <v>#N/A</v>
      </c>
    </row>
    <row r="581" spans="1:29" s="111" customFormat="1" ht="14.25" hidden="1" customHeight="1" x14ac:dyDescent="0.25">
      <c r="A581" s="104">
        <v>10017888951</v>
      </c>
      <c r="B581" s="105" t="str">
        <f>INDEX(Exported!$1:$1048576,MATCH($A581,Exported!E:E,0),MATCH(B$1,Exported!$1:$1,0))</f>
        <v>کیسه نایلونی ساده شفاف (لب به لب) نازک | 20*30 | بسته 1 کیلویی</v>
      </c>
      <c r="C581" s="106">
        <v>10017888921</v>
      </c>
      <c r="D581" s="107">
        <f>VLOOKUP(C581,PriceRelations!A:D,4,FALSE)</f>
        <v>400000</v>
      </c>
      <c r="E581" s="108">
        <v>1</v>
      </c>
      <c r="F581" s="109"/>
      <c r="G581" s="183">
        <v>1</v>
      </c>
      <c r="H581" s="111" t="s">
        <v>93</v>
      </c>
      <c r="I581" s="110">
        <f t="shared" si="34"/>
        <v>400000</v>
      </c>
      <c r="J581" s="112">
        <v>1</v>
      </c>
      <c r="K581" s="113"/>
      <c r="L581" s="113"/>
      <c r="M581" s="154">
        <v>0.33</v>
      </c>
      <c r="N581" s="148" t="str">
        <f>INDEX(Exported!$1:$1048576,MATCH($A581,Exported!E:E,0),MATCH(N$1,Exported!$1:$1,0))</f>
        <v>598500</v>
      </c>
      <c r="O581" s="114">
        <f t="shared" si="35"/>
        <v>532000</v>
      </c>
      <c r="P581" s="115">
        <f t="shared" si="36"/>
        <v>0.88888888888888884</v>
      </c>
      <c r="Q581" s="116" t="e">
        <f>INDEX(Exported!$1:$1048576,MATCH($A581,Exported!$D:$D,0),MATCH(Q$1,Exported!$1:$1,0))</f>
        <v>#N/A</v>
      </c>
      <c r="R581" s="117" t="e">
        <f>INDEX(Exported!$1:$1048576,MATCH($A581,Exported!$D:$D,0),MATCH(R$1,Exported!$1:$1,0))</f>
        <v>#N/A</v>
      </c>
      <c r="S581" s="117" t="e">
        <f>INDEX(Exported!$1:$1048576,MATCH($A581,Exported!$D:$D,0),MATCH(S$1,Exported!$1:$1,0))</f>
        <v>#N/A</v>
      </c>
      <c r="T581" s="117" t="e">
        <f>INDEX(Exported!$1:$1048576,MATCH($A581,Exported!$D:$D,0),MATCH(T$1,Exported!$1:$1,0))</f>
        <v>#N/A</v>
      </c>
      <c r="U581" s="117" t="e">
        <f>INDEX(Exported!$1:$1048576,MATCH($A581,Exported!$D:$D,0),MATCH(U$1,Exported!$1:$1,0))</f>
        <v>#N/A</v>
      </c>
      <c r="V581" s="117" t="e">
        <f>INDEX(Exported!$1:$1048576,MATCH($A581,Exported!$D:$D,0),MATCH(V$1,Exported!$1:$1,0))</f>
        <v>#N/A</v>
      </c>
      <c r="W581" s="117" t="e">
        <f>INDEX(Exported!$1:$1048576,MATCH($A581,Exported!$D:$D,0),MATCH(W$1,Exported!$1:$1,0))</f>
        <v>#N/A</v>
      </c>
      <c r="X581" s="118"/>
      <c r="Y581" s="119" t="e">
        <f>INDEX(Exported!$1:$1048576,MATCH($A581,Exported!$D:$D,0),MATCH(Y$1,Exported!$1:$1,0))</f>
        <v>#N/A</v>
      </c>
      <c r="Z581" s="120"/>
      <c r="AA581" s="121"/>
      <c r="AB581" s="121" t="s">
        <v>3387</v>
      </c>
      <c r="AC581" s="117" t="e">
        <f>INDEX(Exported!$1:$1048576,MATCH($A581,Exported!$D:$D,0),MATCH(AC$1,Exported!$1:$1,0))</f>
        <v>#N/A</v>
      </c>
    </row>
    <row r="582" spans="1:29" s="111" customFormat="1" ht="14.25" hidden="1" customHeight="1" x14ac:dyDescent="0.25">
      <c r="A582" s="104">
        <v>10017888953</v>
      </c>
      <c r="B582" s="105" t="str">
        <f>INDEX(Exported!$1:$1048576,MATCH($A582,Exported!E:E,0),MATCH(B$1,Exported!$1:$1,0))</f>
        <v>کیسه نایلونی ساده شفاف (لب به لب) نازک | 25*35 | بسته 1 کیلویی</v>
      </c>
      <c r="C582" s="106">
        <v>10017888921</v>
      </c>
      <c r="D582" s="107">
        <f>VLOOKUP(C582,PriceRelations!A:D,4,FALSE)</f>
        <v>400000</v>
      </c>
      <c r="E582" s="108">
        <v>1</v>
      </c>
      <c r="F582" s="109"/>
      <c r="G582" s="183">
        <v>1</v>
      </c>
      <c r="H582" s="111" t="s">
        <v>93</v>
      </c>
      <c r="I582" s="110">
        <f t="shared" si="34"/>
        <v>400000</v>
      </c>
      <c r="J582" s="112">
        <v>1</v>
      </c>
      <c r="K582" s="113"/>
      <c r="L582" s="113"/>
      <c r="M582" s="154">
        <v>0.33</v>
      </c>
      <c r="N582" s="148" t="str">
        <f>INDEX(Exported!$1:$1048576,MATCH($A582,Exported!E:E,0),MATCH(N$1,Exported!$1:$1,0))</f>
        <v>598500</v>
      </c>
      <c r="O582" s="114">
        <f t="shared" si="35"/>
        <v>532000</v>
      </c>
      <c r="P582" s="115">
        <f t="shared" si="36"/>
        <v>0.88888888888888884</v>
      </c>
      <c r="Q582" s="116" t="e">
        <f>INDEX(Exported!$1:$1048576,MATCH($A582,Exported!$D:$D,0),MATCH(Q$1,Exported!$1:$1,0))</f>
        <v>#N/A</v>
      </c>
      <c r="R582" s="117" t="e">
        <f>INDEX(Exported!$1:$1048576,MATCH($A582,Exported!$D:$D,0),MATCH(R$1,Exported!$1:$1,0))</f>
        <v>#N/A</v>
      </c>
      <c r="S582" s="117" t="e">
        <f>INDEX(Exported!$1:$1048576,MATCH($A582,Exported!$D:$D,0),MATCH(S$1,Exported!$1:$1,0))</f>
        <v>#N/A</v>
      </c>
      <c r="T582" s="117" t="e">
        <f>INDEX(Exported!$1:$1048576,MATCH($A582,Exported!$D:$D,0),MATCH(T$1,Exported!$1:$1,0))</f>
        <v>#N/A</v>
      </c>
      <c r="U582" s="117" t="e">
        <f>INDEX(Exported!$1:$1048576,MATCH($A582,Exported!$D:$D,0),MATCH(U$1,Exported!$1:$1,0))</f>
        <v>#N/A</v>
      </c>
      <c r="V582" s="117" t="e">
        <f>INDEX(Exported!$1:$1048576,MATCH($A582,Exported!$D:$D,0),MATCH(V$1,Exported!$1:$1,0))</f>
        <v>#N/A</v>
      </c>
      <c r="W582" s="117" t="e">
        <f>INDEX(Exported!$1:$1048576,MATCH($A582,Exported!$D:$D,0),MATCH(W$1,Exported!$1:$1,0))</f>
        <v>#N/A</v>
      </c>
      <c r="X582" s="118"/>
      <c r="Y582" s="119" t="e">
        <f>INDEX(Exported!$1:$1048576,MATCH($A582,Exported!$D:$D,0),MATCH(Y$1,Exported!$1:$1,0))</f>
        <v>#N/A</v>
      </c>
      <c r="Z582" s="120"/>
      <c r="AA582" s="121"/>
      <c r="AB582" s="121" t="s">
        <v>3387</v>
      </c>
      <c r="AC582" s="117" t="e">
        <f>INDEX(Exported!$1:$1048576,MATCH($A582,Exported!$D:$D,0),MATCH(AC$1,Exported!$1:$1,0))</f>
        <v>#N/A</v>
      </c>
    </row>
    <row r="583" spans="1:29" s="111" customFormat="1" ht="14.25" hidden="1" customHeight="1" x14ac:dyDescent="0.25">
      <c r="A583" s="104">
        <v>10017888955</v>
      </c>
      <c r="B583" s="105" t="str">
        <f>INDEX(Exported!$1:$1048576,MATCH($A583,Exported!E:E,0),MATCH(B$1,Exported!$1:$1,0))</f>
        <v>کیسه نایلونی ساده شفاف (لب به لب) نازک | 30*40 | بسته 1 کیلویی</v>
      </c>
      <c r="C583" s="106">
        <v>10017888921</v>
      </c>
      <c r="D583" s="107">
        <f>VLOOKUP(C583,PriceRelations!A:D,4,FALSE)</f>
        <v>400000</v>
      </c>
      <c r="E583" s="108">
        <v>1</v>
      </c>
      <c r="F583" s="109"/>
      <c r="G583" s="183">
        <v>1</v>
      </c>
      <c r="H583" s="111" t="s">
        <v>93</v>
      </c>
      <c r="I583" s="110">
        <f t="shared" si="34"/>
        <v>400000</v>
      </c>
      <c r="J583" s="112">
        <v>1</v>
      </c>
      <c r="K583" s="113"/>
      <c r="L583" s="113"/>
      <c r="M583" s="154">
        <v>0.33</v>
      </c>
      <c r="N583" s="148" t="str">
        <f>INDEX(Exported!$1:$1048576,MATCH($A583,Exported!E:E,0),MATCH(N$1,Exported!$1:$1,0))</f>
        <v>598500</v>
      </c>
      <c r="O583" s="114">
        <f t="shared" si="35"/>
        <v>532000</v>
      </c>
      <c r="P583" s="115">
        <f t="shared" si="36"/>
        <v>0.88888888888888884</v>
      </c>
      <c r="Q583" s="116" t="e">
        <f>INDEX(Exported!$1:$1048576,MATCH($A583,Exported!$D:$D,0),MATCH(Q$1,Exported!$1:$1,0))</f>
        <v>#N/A</v>
      </c>
      <c r="R583" s="117" t="e">
        <f>INDEX(Exported!$1:$1048576,MATCH($A583,Exported!$D:$D,0),MATCH(R$1,Exported!$1:$1,0))</f>
        <v>#N/A</v>
      </c>
      <c r="S583" s="117" t="e">
        <f>INDEX(Exported!$1:$1048576,MATCH($A583,Exported!$D:$D,0),MATCH(S$1,Exported!$1:$1,0))</f>
        <v>#N/A</v>
      </c>
      <c r="T583" s="117" t="e">
        <f>INDEX(Exported!$1:$1048576,MATCH($A583,Exported!$D:$D,0),MATCH(T$1,Exported!$1:$1,0))</f>
        <v>#N/A</v>
      </c>
      <c r="U583" s="117" t="e">
        <f>INDEX(Exported!$1:$1048576,MATCH($A583,Exported!$D:$D,0),MATCH(U$1,Exported!$1:$1,0))</f>
        <v>#N/A</v>
      </c>
      <c r="V583" s="117" t="e">
        <f>INDEX(Exported!$1:$1048576,MATCH($A583,Exported!$D:$D,0),MATCH(V$1,Exported!$1:$1,0))</f>
        <v>#N/A</v>
      </c>
      <c r="W583" s="117" t="e">
        <f>INDEX(Exported!$1:$1048576,MATCH($A583,Exported!$D:$D,0),MATCH(W$1,Exported!$1:$1,0))</f>
        <v>#N/A</v>
      </c>
      <c r="X583" s="118"/>
      <c r="Y583" s="119" t="e">
        <f>INDEX(Exported!$1:$1048576,MATCH($A583,Exported!$D:$D,0),MATCH(Y$1,Exported!$1:$1,0))</f>
        <v>#N/A</v>
      </c>
      <c r="Z583" s="120"/>
      <c r="AA583" s="121"/>
      <c r="AB583" s="121" t="s">
        <v>3387</v>
      </c>
      <c r="AC583" s="117" t="e">
        <f>INDEX(Exported!$1:$1048576,MATCH($A583,Exported!$D:$D,0),MATCH(AC$1,Exported!$1:$1,0))</f>
        <v>#N/A</v>
      </c>
    </row>
    <row r="584" spans="1:29" s="111" customFormat="1" ht="14.25" hidden="1" customHeight="1" x14ac:dyDescent="0.25">
      <c r="A584" s="104">
        <v>10017888957</v>
      </c>
      <c r="B584" s="105" t="str">
        <f>INDEX(Exported!$1:$1048576,MATCH($A584,Exported!E:E,0),MATCH(B$1,Exported!$1:$1,0))</f>
        <v>کیسه نایلونی ساده شفاف (لب به لب) نازک | 35*50 | بسته 1 کیلویی</v>
      </c>
      <c r="C584" s="106">
        <v>10017888921</v>
      </c>
      <c r="D584" s="107">
        <f>VLOOKUP(C584,PriceRelations!A:D,4,FALSE)</f>
        <v>400000</v>
      </c>
      <c r="E584" s="108">
        <v>1</v>
      </c>
      <c r="F584" s="109"/>
      <c r="G584" s="183">
        <v>1</v>
      </c>
      <c r="H584" s="111" t="s">
        <v>93</v>
      </c>
      <c r="I584" s="110">
        <f t="shared" si="34"/>
        <v>400000</v>
      </c>
      <c r="J584" s="112">
        <v>1</v>
      </c>
      <c r="K584" s="113"/>
      <c r="L584" s="113"/>
      <c r="M584" s="154">
        <v>0.33</v>
      </c>
      <c r="N584" s="148" t="str">
        <f>INDEX(Exported!$1:$1048576,MATCH($A584,Exported!E:E,0),MATCH(N$1,Exported!$1:$1,0))</f>
        <v>598500</v>
      </c>
      <c r="O584" s="114">
        <f t="shared" si="35"/>
        <v>532000</v>
      </c>
      <c r="P584" s="115">
        <f t="shared" si="36"/>
        <v>0.88888888888888884</v>
      </c>
      <c r="Q584" s="116" t="e">
        <f>INDEX(Exported!$1:$1048576,MATCH($A584,Exported!$D:$D,0),MATCH(Q$1,Exported!$1:$1,0))</f>
        <v>#N/A</v>
      </c>
      <c r="R584" s="117" t="e">
        <f>INDEX(Exported!$1:$1048576,MATCH($A584,Exported!$D:$D,0),MATCH(R$1,Exported!$1:$1,0))</f>
        <v>#N/A</v>
      </c>
      <c r="S584" s="117" t="e">
        <f>INDEX(Exported!$1:$1048576,MATCH($A584,Exported!$D:$D,0),MATCH(S$1,Exported!$1:$1,0))</f>
        <v>#N/A</v>
      </c>
      <c r="T584" s="117" t="e">
        <f>INDEX(Exported!$1:$1048576,MATCH($A584,Exported!$D:$D,0),MATCH(T$1,Exported!$1:$1,0))</f>
        <v>#N/A</v>
      </c>
      <c r="U584" s="117" t="e">
        <f>INDEX(Exported!$1:$1048576,MATCH($A584,Exported!$D:$D,0),MATCH(U$1,Exported!$1:$1,0))</f>
        <v>#N/A</v>
      </c>
      <c r="V584" s="117" t="e">
        <f>INDEX(Exported!$1:$1048576,MATCH($A584,Exported!$D:$D,0),MATCH(V$1,Exported!$1:$1,0))</f>
        <v>#N/A</v>
      </c>
      <c r="W584" s="117" t="e">
        <f>INDEX(Exported!$1:$1048576,MATCH($A584,Exported!$D:$D,0),MATCH(W$1,Exported!$1:$1,0))</f>
        <v>#N/A</v>
      </c>
      <c r="X584" s="118"/>
      <c r="Y584" s="119" t="e">
        <f>INDEX(Exported!$1:$1048576,MATCH($A584,Exported!$D:$D,0),MATCH(Y$1,Exported!$1:$1,0))</f>
        <v>#N/A</v>
      </c>
      <c r="Z584" s="120"/>
      <c r="AA584" s="121"/>
      <c r="AB584" s="121" t="s">
        <v>3387</v>
      </c>
      <c r="AC584" s="117" t="e">
        <f>INDEX(Exported!$1:$1048576,MATCH($A584,Exported!$D:$D,0),MATCH(AC$1,Exported!$1:$1,0))</f>
        <v>#N/A</v>
      </c>
    </row>
    <row r="585" spans="1:29" s="111" customFormat="1" ht="14.25" hidden="1" customHeight="1" x14ac:dyDescent="0.25">
      <c r="A585" s="104">
        <v>10017888959</v>
      </c>
      <c r="B585" s="105" t="str">
        <f>INDEX(Exported!$1:$1048576,MATCH($A585,Exported!E:E,0),MATCH(B$1,Exported!$1:$1,0))</f>
        <v>کیسه نایلونی ساده شفاف (لب به لب) نازک | 40*60 | بسته 1 کیلویی</v>
      </c>
      <c r="C585" s="106">
        <v>10017888921</v>
      </c>
      <c r="D585" s="107">
        <f>VLOOKUP(C585,PriceRelations!A:D,4,FALSE)</f>
        <v>400000</v>
      </c>
      <c r="E585" s="108">
        <v>1</v>
      </c>
      <c r="F585" s="109"/>
      <c r="G585" s="183">
        <v>1</v>
      </c>
      <c r="H585" s="111" t="s">
        <v>93</v>
      </c>
      <c r="I585" s="110">
        <f t="shared" si="34"/>
        <v>400000</v>
      </c>
      <c r="J585" s="112">
        <v>1</v>
      </c>
      <c r="K585" s="113"/>
      <c r="L585" s="113"/>
      <c r="M585" s="154">
        <v>0.33</v>
      </c>
      <c r="N585" s="148" t="str">
        <f>INDEX(Exported!$1:$1048576,MATCH($A585,Exported!E:E,0),MATCH(N$1,Exported!$1:$1,0))</f>
        <v>598500</v>
      </c>
      <c r="O585" s="114">
        <f t="shared" si="35"/>
        <v>532000</v>
      </c>
      <c r="P585" s="115">
        <f t="shared" si="36"/>
        <v>0.88888888888888884</v>
      </c>
      <c r="Q585" s="116" t="e">
        <f>INDEX(Exported!$1:$1048576,MATCH($A585,Exported!$D:$D,0),MATCH(Q$1,Exported!$1:$1,0))</f>
        <v>#N/A</v>
      </c>
      <c r="R585" s="117" t="e">
        <f>INDEX(Exported!$1:$1048576,MATCH($A585,Exported!$D:$D,0),MATCH(R$1,Exported!$1:$1,0))</f>
        <v>#N/A</v>
      </c>
      <c r="S585" s="117" t="e">
        <f>INDEX(Exported!$1:$1048576,MATCH($A585,Exported!$D:$D,0),MATCH(S$1,Exported!$1:$1,0))</f>
        <v>#N/A</v>
      </c>
      <c r="T585" s="117" t="e">
        <f>INDEX(Exported!$1:$1048576,MATCH($A585,Exported!$D:$D,0),MATCH(T$1,Exported!$1:$1,0))</f>
        <v>#N/A</v>
      </c>
      <c r="U585" s="117" t="e">
        <f>INDEX(Exported!$1:$1048576,MATCH($A585,Exported!$D:$D,0),MATCH(U$1,Exported!$1:$1,0))</f>
        <v>#N/A</v>
      </c>
      <c r="V585" s="117" t="e">
        <f>INDEX(Exported!$1:$1048576,MATCH($A585,Exported!$D:$D,0),MATCH(V$1,Exported!$1:$1,0))</f>
        <v>#N/A</v>
      </c>
      <c r="W585" s="117" t="e">
        <f>INDEX(Exported!$1:$1048576,MATCH($A585,Exported!$D:$D,0),MATCH(W$1,Exported!$1:$1,0))</f>
        <v>#N/A</v>
      </c>
      <c r="X585" s="118"/>
      <c r="Y585" s="119" t="e">
        <f>INDEX(Exported!$1:$1048576,MATCH($A585,Exported!$D:$D,0),MATCH(Y$1,Exported!$1:$1,0))</f>
        <v>#N/A</v>
      </c>
      <c r="Z585" s="120"/>
      <c r="AA585" s="121"/>
      <c r="AB585" s="121" t="s">
        <v>3387</v>
      </c>
      <c r="AC585" s="117" t="e">
        <f>INDEX(Exported!$1:$1048576,MATCH($A585,Exported!$D:$D,0),MATCH(AC$1,Exported!$1:$1,0))</f>
        <v>#N/A</v>
      </c>
    </row>
    <row r="586" spans="1:29" s="111" customFormat="1" ht="14.25" hidden="1" customHeight="1" x14ac:dyDescent="0.25">
      <c r="A586" s="104">
        <v>10017888960</v>
      </c>
      <c r="B586" s="105" t="str">
        <f>INDEX(Exported!$1:$1048576,MATCH($A586,Exported!E:E,0),MATCH(B$1,Exported!$1:$1,0))</f>
        <v>کیسه نایلونی ساده شفاف (لب به لب) نازک | 50*70 | بسته 1 کیلویی</v>
      </c>
      <c r="C586" s="106">
        <v>10017888921</v>
      </c>
      <c r="D586" s="107">
        <f>VLOOKUP(C586,PriceRelations!A:D,4,FALSE)</f>
        <v>400000</v>
      </c>
      <c r="E586" s="108">
        <v>1</v>
      </c>
      <c r="F586" s="109"/>
      <c r="G586" s="183">
        <v>1</v>
      </c>
      <c r="H586" s="111" t="s">
        <v>93</v>
      </c>
      <c r="I586" s="110">
        <f t="shared" si="34"/>
        <v>400000</v>
      </c>
      <c r="J586" s="112">
        <v>1</v>
      </c>
      <c r="K586" s="113"/>
      <c r="L586" s="113"/>
      <c r="M586" s="154">
        <v>0.33</v>
      </c>
      <c r="N586" s="148" t="str">
        <f>INDEX(Exported!$1:$1048576,MATCH($A586,Exported!E:E,0),MATCH(N$1,Exported!$1:$1,0))</f>
        <v>598500</v>
      </c>
      <c r="O586" s="114">
        <f t="shared" si="35"/>
        <v>532000</v>
      </c>
      <c r="P586" s="115">
        <f t="shared" si="36"/>
        <v>0.88888888888888884</v>
      </c>
      <c r="Q586" s="116" t="e">
        <f>INDEX(Exported!$1:$1048576,MATCH($A586,Exported!$D:$D,0),MATCH(Q$1,Exported!$1:$1,0))</f>
        <v>#N/A</v>
      </c>
      <c r="R586" s="117" t="e">
        <f>INDEX(Exported!$1:$1048576,MATCH($A586,Exported!$D:$D,0),MATCH(R$1,Exported!$1:$1,0))</f>
        <v>#N/A</v>
      </c>
      <c r="S586" s="117" t="e">
        <f>INDEX(Exported!$1:$1048576,MATCH($A586,Exported!$D:$D,0),MATCH(S$1,Exported!$1:$1,0))</f>
        <v>#N/A</v>
      </c>
      <c r="T586" s="117" t="e">
        <f>INDEX(Exported!$1:$1048576,MATCH($A586,Exported!$D:$D,0),MATCH(T$1,Exported!$1:$1,0))</f>
        <v>#N/A</v>
      </c>
      <c r="U586" s="117" t="e">
        <f>INDEX(Exported!$1:$1048576,MATCH($A586,Exported!$D:$D,0),MATCH(U$1,Exported!$1:$1,0))</f>
        <v>#N/A</v>
      </c>
      <c r="V586" s="117" t="e">
        <f>INDEX(Exported!$1:$1048576,MATCH($A586,Exported!$D:$D,0),MATCH(V$1,Exported!$1:$1,0))</f>
        <v>#N/A</v>
      </c>
      <c r="W586" s="117" t="e">
        <f>INDEX(Exported!$1:$1048576,MATCH($A586,Exported!$D:$D,0),MATCH(W$1,Exported!$1:$1,0))</f>
        <v>#N/A</v>
      </c>
      <c r="X586" s="118"/>
      <c r="Y586" s="119" t="e">
        <f>INDEX(Exported!$1:$1048576,MATCH($A586,Exported!$D:$D,0),MATCH(Y$1,Exported!$1:$1,0))</f>
        <v>#N/A</v>
      </c>
      <c r="Z586" s="120"/>
      <c r="AA586" s="121"/>
      <c r="AB586" s="121" t="s">
        <v>3387</v>
      </c>
      <c r="AC586" s="117" t="e">
        <f>INDEX(Exported!$1:$1048576,MATCH($A586,Exported!$D:$D,0),MATCH(AC$1,Exported!$1:$1,0))</f>
        <v>#N/A</v>
      </c>
    </row>
    <row r="587" spans="1:29" s="111" customFormat="1" ht="14.25" hidden="1" customHeight="1" x14ac:dyDescent="0.25">
      <c r="A587" s="104">
        <v>10017888961</v>
      </c>
      <c r="B587" s="105" t="str">
        <f>INDEX(Exported!$1:$1048576,MATCH($A587,Exported!E:E,0),MATCH(B$1,Exported!$1:$1,0))</f>
        <v>کیسه نایلونی ساده شفاف (لب به لب) نازک | 60*80 | بسته 1 کیلویی</v>
      </c>
      <c r="C587" s="106">
        <v>10017888921</v>
      </c>
      <c r="D587" s="107">
        <f>VLOOKUP(C587,PriceRelations!A:D,4,FALSE)</f>
        <v>400000</v>
      </c>
      <c r="E587" s="108">
        <v>1</v>
      </c>
      <c r="F587" s="109"/>
      <c r="G587" s="183">
        <v>1</v>
      </c>
      <c r="H587" s="111" t="s">
        <v>93</v>
      </c>
      <c r="I587" s="110">
        <f t="shared" si="34"/>
        <v>400000</v>
      </c>
      <c r="J587" s="112">
        <v>1</v>
      </c>
      <c r="K587" s="113"/>
      <c r="L587" s="113"/>
      <c r="M587" s="154">
        <v>0.33</v>
      </c>
      <c r="N587" s="148" t="str">
        <f>INDEX(Exported!$1:$1048576,MATCH($A587,Exported!E:E,0),MATCH(N$1,Exported!$1:$1,0))</f>
        <v>598500</v>
      </c>
      <c r="O587" s="114">
        <f t="shared" si="35"/>
        <v>532000</v>
      </c>
      <c r="P587" s="115">
        <f t="shared" si="36"/>
        <v>0.88888888888888884</v>
      </c>
      <c r="Q587" s="116" t="e">
        <f>INDEX(Exported!$1:$1048576,MATCH($A587,Exported!$D:$D,0),MATCH(Q$1,Exported!$1:$1,0))</f>
        <v>#N/A</v>
      </c>
      <c r="R587" s="117" t="e">
        <f>INDEX(Exported!$1:$1048576,MATCH($A587,Exported!$D:$D,0),MATCH(R$1,Exported!$1:$1,0))</f>
        <v>#N/A</v>
      </c>
      <c r="S587" s="117" t="e">
        <f>INDEX(Exported!$1:$1048576,MATCH($A587,Exported!$D:$D,0),MATCH(S$1,Exported!$1:$1,0))</f>
        <v>#N/A</v>
      </c>
      <c r="T587" s="117" t="e">
        <f>INDEX(Exported!$1:$1048576,MATCH($A587,Exported!$D:$D,0),MATCH(T$1,Exported!$1:$1,0))</f>
        <v>#N/A</v>
      </c>
      <c r="U587" s="117" t="e">
        <f>INDEX(Exported!$1:$1048576,MATCH($A587,Exported!$D:$D,0),MATCH(U$1,Exported!$1:$1,0))</f>
        <v>#N/A</v>
      </c>
      <c r="V587" s="117" t="e">
        <f>INDEX(Exported!$1:$1048576,MATCH($A587,Exported!$D:$D,0),MATCH(V$1,Exported!$1:$1,0))</f>
        <v>#N/A</v>
      </c>
      <c r="W587" s="117" t="e">
        <f>INDEX(Exported!$1:$1048576,MATCH($A587,Exported!$D:$D,0),MATCH(W$1,Exported!$1:$1,0))</f>
        <v>#N/A</v>
      </c>
      <c r="X587" s="118"/>
      <c r="Y587" s="119" t="e">
        <f>INDEX(Exported!$1:$1048576,MATCH($A587,Exported!$D:$D,0),MATCH(Y$1,Exported!$1:$1,0))</f>
        <v>#N/A</v>
      </c>
      <c r="Z587" s="120"/>
      <c r="AA587" s="121"/>
      <c r="AB587" s="121" t="s">
        <v>3387</v>
      </c>
      <c r="AC587" s="117" t="e">
        <f>INDEX(Exported!$1:$1048576,MATCH($A587,Exported!$D:$D,0),MATCH(AC$1,Exported!$1:$1,0))</f>
        <v>#N/A</v>
      </c>
    </row>
    <row r="588" spans="1:29" s="129" customFormat="1" ht="14.25" hidden="1" customHeight="1" x14ac:dyDescent="0.25">
      <c r="A588" s="122">
        <v>10017888962</v>
      </c>
      <c r="B588" s="123" t="str">
        <f>INDEX(Exported!$1:$1048576,MATCH($A588,Exported!E:E,0),MATCH(B$1,Exported!$1:$1,0))</f>
        <v>کیسه نایلونی ساده شفاف (لب به لب) نازک | 60*90 | بسته 1 کیلویی</v>
      </c>
      <c r="C588" s="124">
        <v>10017888921</v>
      </c>
      <c r="D588" s="125">
        <f>VLOOKUP(C588,PriceRelations!A:D,4,FALSE)</f>
        <v>400000</v>
      </c>
      <c r="E588" s="126">
        <v>1</v>
      </c>
      <c r="F588" s="127"/>
      <c r="G588" s="184">
        <v>1</v>
      </c>
      <c r="H588" s="129" t="s">
        <v>93</v>
      </c>
      <c r="I588" s="128">
        <f t="shared" si="34"/>
        <v>400000</v>
      </c>
      <c r="J588" s="130">
        <v>1</v>
      </c>
      <c r="K588" s="131"/>
      <c r="L588" s="131"/>
      <c r="M588" s="155">
        <v>0.33</v>
      </c>
      <c r="N588" s="149" t="str">
        <f>INDEX(Exported!$1:$1048576,MATCH($A588,Exported!E:E,0),MATCH(N$1,Exported!$1:$1,0))</f>
        <v>598500</v>
      </c>
      <c r="O588" s="132">
        <f t="shared" si="35"/>
        <v>532000</v>
      </c>
      <c r="P588" s="133">
        <f t="shared" si="36"/>
        <v>0.88888888888888884</v>
      </c>
      <c r="Q588" s="134" t="e">
        <f>INDEX(Exported!$1:$1048576,MATCH($A588,Exported!$D:$D,0),MATCH(Q$1,Exported!$1:$1,0))</f>
        <v>#N/A</v>
      </c>
      <c r="R588" s="135" t="e">
        <f>INDEX(Exported!$1:$1048576,MATCH($A588,Exported!$D:$D,0),MATCH(R$1,Exported!$1:$1,0))</f>
        <v>#N/A</v>
      </c>
      <c r="S588" s="135" t="e">
        <f>INDEX(Exported!$1:$1048576,MATCH($A588,Exported!$D:$D,0),MATCH(S$1,Exported!$1:$1,0))</f>
        <v>#N/A</v>
      </c>
      <c r="T588" s="135" t="e">
        <f>INDEX(Exported!$1:$1048576,MATCH($A588,Exported!$D:$D,0),MATCH(T$1,Exported!$1:$1,0))</f>
        <v>#N/A</v>
      </c>
      <c r="U588" s="135" t="e">
        <f>INDEX(Exported!$1:$1048576,MATCH($A588,Exported!$D:$D,0),MATCH(U$1,Exported!$1:$1,0))</f>
        <v>#N/A</v>
      </c>
      <c r="V588" s="135" t="e">
        <f>INDEX(Exported!$1:$1048576,MATCH($A588,Exported!$D:$D,0),MATCH(V$1,Exported!$1:$1,0))</f>
        <v>#N/A</v>
      </c>
      <c r="W588" s="135" t="e">
        <f>INDEX(Exported!$1:$1048576,MATCH($A588,Exported!$D:$D,0),MATCH(W$1,Exported!$1:$1,0))</f>
        <v>#N/A</v>
      </c>
      <c r="X588" s="136"/>
      <c r="Y588" s="137" t="e">
        <f>INDEX(Exported!$1:$1048576,MATCH($A588,Exported!$D:$D,0),MATCH(Y$1,Exported!$1:$1,0))</f>
        <v>#N/A</v>
      </c>
      <c r="Z588" s="138"/>
      <c r="AA588" s="139"/>
      <c r="AB588" s="139" t="s">
        <v>3387</v>
      </c>
      <c r="AC588" s="135" t="e">
        <f>INDEX(Exported!$1:$1048576,MATCH($A588,Exported!$D:$D,0),MATCH(AC$1,Exported!$1:$1,0))</f>
        <v>#N/A</v>
      </c>
    </row>
    <row r="589" spans="1:29" s="93" customFormat="1" ht="14.25" hidden="1" customHeight="1" x14ac:dyDescent="0.25">
      <c r="A589" s="86">
        <v>10017875873</v>
      </c>
      <c r="B589" s="87" t="str">
        <f>INDEX(Exported!$1:$1048576,MATCH($A589,Exported!E:E,0),MATCH(B$1,Exported!$1:$1,0))</f>
        <v>کیسه نایلونی شاپینگ بگ Shopping Bag | 25*35 | دسته پانچی (موزی) ساده | بسته 1 کیلویی</v>
      </c>
      <c r="C589" s="88">
        <v>10017875873</v>
      </c>
      <c r="D589" s="89">
        <f>VLOOKUP(C589,PriceRelations!A:D,4,FALSE)</f>
        <v>385000</v>
      </c>
      <c r="E589" s="90">
        <v>1</v>
      </c>
      <c r="F589" s="91"/>
      <c r="G589" s="182">
        <v>1</v>
      </c>
      <c r="H589" s="93" t="s">
        <v>93</v>
      </c>
      <c r="I589" s="92">
        <f t="shared" si="34"/>
        <v>385000</v>
      </c>
      <c r="J589" s="94">
        <v>1</v>
      </c>
      <c r="K589" s="95"/>
      <c r="L589" s="95"/>
      <c r="M589" s="153">
        <v>0.33</v>
      </c>
      <c r="N589" s="147" t="str">
        <f>INDEX(Exported!$1:$1048576,MATCH($A589,Exported!E:E,0),MATCH(N$1,Exported!$1:$1,0))</f>
        <v>532000</v>
      </c>
      <c r="O589" s="96">
        <f t="shared" si="35"/>
        <v>512500</v>
      </c>
      <c r="P589" s="97">
        <f t="shared" si="36"/>
        <v>0.96334586466165417</v>
      </c>
      <c r="Q589" s="98" t="e">
        <f>INDEX(Exported!$1:$1048576,MATCH($A589,Exported!$D:$D,0),MATCH(Q$1,Exported!$1:$1,0))</f>
        <v>#N/A</v>
      </c>
      <c r="R589" s="99" t="e">
        <f>INDEX(Exported!$1:$1048576,MATCH($A589,Exported!$D:$D,0),MATCH(R$1,Exported!$1:$1,0))</f>
        <v>#N/A</v>
      </c>
      <c r="S589" s="99" t="e">
        <f>INDEX(Exported!$1:$1048576,MATCH($A589,Exported!$D:$D,0),MATCH(S$1,Exported!$1:$1,0))</f>
        <v>#N/A</v>
      </c>
      <c r="T589" s="99" t="e">
        <f>INDEX(Exported!$1:$1048576,MATCH($A589,Exported!$D:$D,0),MATCH(T$1,Exported!$1:$1,0))</f>
        <v>#N/A</v>
      </c>
      <c r="U589" s="99" t="e">
        <f>INDEX(Exported!$1:$1048576,MATCH($A589,Exported!$D:$D,0),MATCH(U$1,Exported!$1:$1,0))</f>
        <v>#N/A</v>
      </c>
      <c r="V589" s="99" t="e">
        <f>INDEX(Exported!$1:$1048576,MATCH($A589,Exported!$D:$D,0),MATCH(V$1,Exported!$1:$1,0))</f>
        <v>#N/A</v>
      </c>
      <c r="W589" s="99" t="e">
        <f>INDEX(Exported!$1:$1048576,MATCH($A589,Exported!$D:$D,0),MATCH(W$1,Exported!$1:$1,0))</f>
        <v>#N/A</v>
      </c>
      <c r="X589" s="100"/>
      <c r="Y589" s="101" t="e">
        <f>INDEX(Exported!$1:$1048576,MATCH($A589,Exported!$D:$D,0),MATCH(Y$1,Exported!$1:$1,0))</f>
        <v>#N/A</v>
      </c>
      <c r="Z589" s="102"/>
      <c r="AA589" s="103"/>
      <c r="AB589" s="103" t="s">
        <v>3386</v>
      </c>
      <c r="AC589" s="99" t="e">
        <f>INDEX(Exported!$1:$1048576,MATCH($A589,Exported!$D:$D,0),MATCH(AC$1,Exported!$1:$1,0))</f>
        <v>#N/A</v>
      </c>
    </row>
    <row r="590" spans="1:29" s="111" customFormat="1" ht="14.25" hidden="1" customHeight="1" x14ac:dyDescent="0.25">
      <c r="A590" s="104">
        <v>10017875878</v>
      </c>
      <c r="B590" s="105" t="str">
        <f>INDEX(Exported!$1:$1048576,MATCH($A590,Exported!E:E,0),MATCH(B$1,Exported!$1:$1,0))</f>
        <v>کیسه نایلونی شاپینگ بگ Shopping Bag | 25*35 | دسته پانچی (موزی) ساده | بسته 1 کیلویی - سفید</v>
      </c>
      <c r="C590" s="106">
        <v>10017875873</v>
      </c>
      <c r="D590" s="107">
        <f>VLOOKUP(C590,PriceRelations!A:D,4,FALSE)</f>
        <v>385000</v>
      </c>
      <c r="E590" s="108">
        <v>1</v>
      </c>
      <c r="F590" s="109"/>
      <c r="G590" s="183">
        <v>1</v>
      </c>
      <c r="H590" s="111" t="s">
        <v>93</v>
      </c>
      <c r="I590" s="110">
        <f t="shared" si="34"/>
        <v>385000</v>
      </c>
      <c r="J590" s="112">
        <v>1</v>
      </c>
      <c r="K590" s="113"/>
      <c r="L590" s="113"/>
      <c r="M590" s="154">
        <v>0.33</v>
      </c>
      <c r="N590" s="148" t="str">
        <f>INDEX(Exported!$1:$1048576,MATCH($A590,Exported!E:E,0),MATCH(N$1,Exported!$1:$1,0))</f>
        <v>532000</v>
      </c>
      <c r="O590" s="114">
        <f t="shared" si="35"/>
        <v>512500</v>
      </c>
      <c r="P590" s="115">
        <f t="shared" si="36"/>
        <v>0.96334586466165417</v>
      </c>
      <c r="Q590" s="116" t="e">
        <f>INDEX(Exported!$1:$1048576,MATCH($A590,Exported!$D:$D,0),MATCH(Q$1,Exported!$1:$1,0))</f>
        <v>#N/A</v>
      </c>
      <c r="R590" s="117" t="e">
        <f>INDEX(Exported!$1:$1048576,MATCH($A590,Exported!$D:$D,0),MATCH(R$1,Exported!$1:$1,0))</f>
        <v>#N/A</v>
      </c>
      <c r="S590" s="117" t="e">
        <f>INDEX(Exported!$1:$1048576,MATCH($A590,Exported!$D:$D,0),MATCH(S$1,Exported!$1:$1,0))</f>
        <v>#N/A</v>
      </c>
      <c r="T590" s="117" t="e">
        <f>INDEX(Exported!$1:$1048576,MATCH($A590,Exported!$D:$D,0),MATCH(T$1,Exported!$1:$1,0))</f>
        <v>#N/A</v>
      </c>
      <c r="U590" s="117" t="e">
        <f>INDEX(Exported!$1:$1048576,MATCH($A590,Exported!$D:$D,0),MATCH(U$1,Exported!$1:$1,0))</f>
        <v>#N/A</v>
      </c>
      <c r="V590" s="117" t="e">
        <f>INDEX(Exported!$1:$1048576,MATCH($A590,Exported!$D:$D,0),MATCH(V$1,Exported!$1:$1,0))</f>
        <v>#N/A</v>
      </c>
      <c r="W590" s="117" t="e">
        <f>INDEX(Exported!$1:$1048576,MATCH($A590,Exported!$D:$D,0),MATCH(W$1,Exported!$1:$1,0))</f>
        <v>#N/A</v>
      </c>
      <c r="X590" s="118"/>
      <c r="Y590" s="119" t="e">
        <f>INDEX(Exported!$1:$1048576,MATCH($A590,Exported!$D:$D,0),MATCH(Y$1,Exported!$1:$1,0))</f>
        <v>#N/A</v>
      </c>
      <c r="Z590" s="120"/>
      <c r="AA590" s="121"/>
      <c r="AB590" s="121" t="s">
        <v>3386</v>
      </c>
      <c r="AC590" s="117" t="e">
        <f>INDEX(Exported!$1:$1048576,MATCH($A590,Exported!$D:$D,0),MATCH(AC$1,Exported!$1:$1,0))</f>
        <v>#N/A</v>
      </c>
    </row>
    <row r="591" spans="1:29" s="111" customFormat="1" ht="14.25" hidden="1" customHeight="1" x14ac:dyDescent="0.25">
      <c r="A591" s="104">
        <v>10017875879</v>
      </c>
      <c r="B591" s="105" t="str">
        <f>INDEX(Exported!$1:$1048576,MATCH($A591,Exported!E:E,0),MATCH(B$1,Exported!$1:$1,0))</f>
        <v>کیسه نایلونی شاپینگ بگ Shopping Bag | 25*35 | دسته پانچی (موزی) ساده | بسته 1 کیلویی - مشکی</v>
      </c>
      <c r="C591" s="106">
        <v>10017875873</v>
      </c>
      <c r="D591" s="107">
        <f>VLOOKUP(C591,PriceRelations!A:D,4,FALSE)</f>
        <v>385000</v>
      </c>
      <c r="E591" s="108">
        <v>1</v>
      </c>
      <c r="F591" s="109"/>
      <c r="G591" s="183">
        <v>1</v>
      </c>
      <c r="H591" s="111" t="s">
        <v>93</v>
      </c>
      <c r="I591" s="110">
        <f t="shared" si="34"/>
        <v>385000</v>
      </c>
      <c r="J591" s="112">
        <v>1</v>
      </c>
      <c r="K591" s="113"/>
      <c r="L591" s="113"/>
      <c r="M591" s="154">
        <v>0.33</v>
      </c>
      <c r="N591" s="148" t="str">
        <f>INDEX(Exported!$1:$1048576,MATCH($A591,Exported!E:E,0),MATCH(N$1,Exported!$1:$1,0))</f>
        <v>532000</v>
      </c>
      <c r="O591" s="114">
        <f t="shared" si="35"/>
        <v>512500</v>
      </c>
      <c r="P591" s="115">
        <f t="shared" si="36"/>
        <v>0.96334586466165417</v>
      </c>
      <c r="Q591" s="116" t="e">
        <f>INDEX(Exported!$1:$1048576,MATCH($A591,Exported!$D:$D,0),MATCH(Q$1,Exported!$1:$1,0))</f>
        <v>#N/A</v>
      </c>
      <c r="R591" s="117" t="e">
        <f>INDEX(Exported!$1:$1048576,MATCH($A591,Exported!$D:$D,0),MATCH(R$1,Exported!$1:$1,0))</f>
        <v>#N/A</v>
      </c>
      <c r="S591" s="117" t="e">
        <f>INDEX(Exported!$1:$1048576,MATCH($A591,Exported!$D:$D,0),MATCH(S$1,Exported!$1:$1,0))</f>
        <v>#N/A</v>
      </c>
      <c r="T591" s="117" t="e">
        <f>INDEX(Exported!$1:$1048576,MATCH($A591,Exported!$D:$D,0),MATCH(T$1,Exported!$1:$1,0))</f>
        <v>#N/A</v>
      </c>
      <c r="U591" s="117" t="e">
        <f>INDEX(Exported!$1:$1048576,MATCH($A591,Exported!$D:$D,0),MATCH(U$1,Exported!$1:$1,0))</f>
        <v>#N/A</v>
      </c>
      <c r="V591" s="117" t="e">
        <f>INDEX(Exported!$1:$1048576,MATCH($A591,Exported!$D:$D,0),MATCH(V$1,Exported!$1:$1,0))</f>
        <v>#N/A</v>
      </c>
      <c r="W591" s="117" t="e">
        <f>INDEX(Exported!$1:$1048576,MATCH($A591,Exported!$D:$D,0),MATCH(W$1,Exported!$1:$1,0))</f>
        <v>#N/A</v>
      </c>
      <c r="X591" s="118"/>
      <c r="Y591" s="119" t="e">
        <f>INDEX(Exported!$1:$1048576,MATCH($A591,Exported!$D:$D,0),MATCH(Y$1,Exported!$1:$1,0))</f>
        <v>#N/A</v>
      </c>
      <c r="Z591" s="120"/>
      <c r="AA591" s="121"/>
      <c r="AB591" s="121" t="s">
        <v>3386</v>
      </c>
      <c r="AC591" s="117" t="e">
        <f>INDEX(Exported!$1:$1048576,MATCH($A591,Exported!$D:$D,0),MATCH(AC$1,Exported!$1:$1,0))</f>
        <v>#N/A</v>
      </c>
    </row>
    <row r="592" spans="1:29" s="111" customFormat="1" ht="14.25" hidden="1" customHeight="1" x14ac:dyDescent="0.25">
      <c r="A592" s="104">
        <v>10017876359</v>
      </c>
      <c r="B592" s="105" t="str">
        <f>INDEX(Exported!$1:$1048576,MATCH($A592,Exported!E:E,0),MATCH(B$1,Exported!$1:$1,0))</f>
        <v>کیسه نایلونی شاپینگ بگ Shopping Bag | 30*40 | دسته بندی (زنبیلی) | بسته 1 کیلویی</v>
      </c>
      <c r="C592" s="106">
        <v>10017875873</v>
      </c>
      <c r="D592" s="107">
        <f>VLOOKUP(C592,PriceRelations!A:D,4,FALSE)</f>
        <v>385000</v>
      </c>
      <c r="E592" s="108">
        <v>1</v>
      </c>
      <c r="F592" s="109"/>
      <c r="G592" s="183">
        <v>1</v>
      </c>
      <c r="H592" s="111" t="s">
        <v>93</v>
      </c>
      <c r="I592" s="110">
        <f t="shared" si="34"/>
        <v>385000</v>
      </c>
      <c r="J592" s="112">
        <v>1</v>
      </c>
      <c r="K592" s="113"/>
      <c r="L592" s="113"/>
      <c r="M592" s="154">
        <v>0.33</v>
      </c>
      <c r="N592" s="148" t="str">
        <f>INDEX(Exported!$1:$1048576,MATCH($A592,Exported!E:E,0),MATCH(N$1,Exported!$1:$1,0))</f>
        <v>532000</v>
      </c>
      <c r="O592" s="114">
        <f t="shared" si="35"/>
        <v>512500</v>
      </c>
      <c r="P592" s="115">
        <f t="shared" si="36"/>
        <v>0.96334586466165417</v>
      </c>
      <c r="Q592" s="116" t="e">
        <f>INDEX(Exported!$1:$1048576,MATCH($A592,Exported!$D:$D,0),MATCH(Q$1,Exported!$1:$1,0))</f>
        <v>#N/A</v>
      </c>
      <c r="R592" s="117" t="e">
        <f>INDEX(Exported!$1:$1048576,MATCH($A592,Exported!$D:$D,0),MATCH(R$1,Exported!$1:$1,0))</f>
        <v>#N/A</v>
      </c>
      <c r="S592" s="117" t="e">
        <f>INDEX(Exported!$1:$1048576,MATCH($A592,Exported!$D:$D,0),MATCH(S$1,Exported!$1:$1,0))</f>
        <v>#N/A</v>
      </c>
      <c r="T592" s="117" t="e">
        <f>INDEX(Exported!$1:$1048576,MATCH($A592,Exported!$D:$D,0),MATCH(T$1,Exported!$1:$1,0))</f>
        <v>#N/A</v>
      </c>
      <c r="U592" s="117" t="e">
        <f>INDEX(Exported!$1:$1048576,MATCH($A592,Exported!$D:$D,0),MATCH(U$1,Exported!$1:$1,0))</f>
        <v>#N/A</v>
      </c>
      <c r="V592" s="117" t="e">
        <f>INDEX(Exported!$1:$1048576,MATCH($A592,Exported!$D:$D,0),MATCH(V$1,Exported!$1:$1,0))</f>
        <v>#N/A</v>
      </c>
      <c r="W592" s="117" t="e">
        <f>INDEX(Exported!$1:$1048576,MATCH($A592,Exported!$D:$D,0),MATCH(W$1,Exported!$1:$1,0))</f>
        <v>#N/A</v>
      </c>
      <c r="X592" s="118"/>
      <c r="Y592" s="119" t="e">
        <f>INDEX(Exported!$1:$1048576,MATCH($A592,Exported!$D:$D,0),MATCH(Y$1,Exported!$1:$1,0))</f>
        <v>#N/A</v>
      </c>
      <c r="Z592" s="120"/>
      <c r="AA592" s="121"/>
      <c r="AB592" s="121" t="s">
        <v>3386</v>
      </c>
      <c r="AC592" s="117" t="e">
        <f>INDEX(Exported!$1:$1048576,MATCH($A592,Exported!$D:$D,0),MATCH(AC$1,Exported!$1:$1,0))</f>
        <v>#N/A</v>
      </c>
    </row>
    <row r="593" spans="1:29" s="111" customFormat="1" ht="14.25" hidden="1" customHeight="1" x14ac:dyDescent="0.25">
      <c r="A593" s="104">
        <v>10017876360</v>
      </c>
      <c r="B593" s="105" t="str">
        <f>INDEX(Exported!$1:$1048576,MATCH($A593,Exported!E:E,0),MATCH(B$1,Exported!$1:$1,0))</f>
        <v>کیسه نایلونی شاپینگ بگ Shopping Bag | 30*40 | دسته بندی (زنبیلی) | بسته 1 کیلویی - سفید</v>
      </c>
      <c r="C593" s="106">
        <v>10017875873</v>
      </c>
      <c r="D593" s="107">
        <f>VLOOKUP(C593,PriceRelations!A:D,4,FALSE)</f>
        <v>385000</v>
      </c>
      <c r="E593" s="108">
        <v>1</v>
      </c>
      <c r="F593" s="109"/>
      <c r="G593" s="183">
        <v>1</v>
      </c>
      <c r="H593" s="111" t="s">
        <v>93</v>
      </c>
      <c r="I593" s="110">
        <f t="shared" si="34"/>
        <v>385000</v>
      </c>
      <c r="J593" s="112">
        <v>1</v>
      </c>
      <c r="K593" s="113"/>
      <c r="L593" s="113"/>
      <c r="M593" s="154">
        <v>0.33</v>
      </c>
      <c r="N593" s="148" t="str">
        <f>INDEX(Exported!$1:$1048576,MATCH($A593,Exported!E:E,0),MATCH(N$1,Exported!$1:$1,0))</f>
        <v>532000</v>
      </c>
      <c r="O593" s="114">
        <f t="shared" si="35"/>
        <v>512500</v>
      </c>
      <c r="P593" s="115">
        <f t="shared" si="36"/>
        <v>0.96334586466165417</v>
      </c>
      <c r="Q593" s="116" t="e">
        <f>INDEX(Exported!$1:$1048576,MATCH($A593,Exported!$D:$D,0),MATCH(Q$1,Exported!$1:$1,0))</f>
        <v>#N/A</v>
      </c>
      <c r="R593" s="117" t="e">
        <f>INDEX(Exported!$1:$1048576,MATCH($A593,Exported!$D:$D,0),MATCH(R$1,Exported!$1:$1,0))</f>
        <v>#N/A</v>
      </c>
      <c r="S593" s="117" t="e">
        <f>INDEX(Exported!$1:$1048576,MATCH($A593,Exported!$D:$D,0),MATCH(S$1,Exported!$1:$1,0))</f>
        <v>#N/A</v>
      </c>
      <c r="T593" s="117" t="e">
        <f>INDEX(Exported!$1:$1048576,MATCH($A593,Exported!$D:$D,0),MATCH(T$1,Exported!$1:$1,0))</f>
        <v>#N/A</v>
      </c>
      <c r="U593" s="117" t="e">
        <f>INDEX(Exported!$1:$1048576,MATCH($A593,Exported!$D:$D,0),MATCH(U$1,Exported!$1:$1,0))</f>
        <v>#N/A</v>
      </c>
      <c r="V593" s="117" t="e">
        <f>INDEX(Exported!$1:$1048576,MATCH($A593,Exported!$D:$D,0),MATCH(V$1,Exported!$1:$1,0))</f>
        <v>#N/A</v>
      </c>
      <c r="W593" s="117" t="e">
        <f>INDEX(Exported!$1:$1048576,MATCH($A593,Exported!$D:$D,0),MATCH(W$1,Exported!$1:$1,0))</f>
        <v>#N/A</v>
      </c>
      <c r="X593" s="118"/>
      <c r="Y593" s="119" t="e">
        <f>INDEX(Exported!$1:$1048576,MATCH($A593,Exported!$D:$D,0),MATCH(Y$1,Exported!$1:$1,0))</f>
        <v>#N/A</v>
      </c>
      <c r="Z593" s="120"/>
      <c r="AA593" s="121"/>
      <c r="AB593" s="121" t="s">
        <v>3386</v>
      </c>
      <c r="AC593" s="117" t="e">
        <f>INDEX(Exported!$1:$1048576,MATCH($A593,Exported!$D:$D,0),MATCH(AC$1,Exported!$1:$1,0))</f>
        <v>#N/A</v>
      </c>
    </row>
    <row r="594" spans="1:29" s="111" customFormat="1" ht="14.25" hidden="1" customHeight="1" x14ac:dyDescent="0.25">
      <c r="A594" s="104">
        <v>10017876361</v>
      </c>
      <c r="B594" s="105" t="str">
        <f>INDEX(Exported!$1:$1048576,MATCH($A594,Exported!E:E,0),MATCH(B$1,Exported!$1:$1,0))</f>
        <v>کیسه نایلونی شاپینگ بگ Shopping Bag | 30*40 | دسته بندی (زنبیلی) | بسته 1 کیلویی - مشکی</v>
      </c>
      <c r="C594" s="106">
        <v>10017875873</v>
      </c>
      <c r="D594" s="107">
        <f>VLOOKUP(C594,PriceRelations!A:D,4,FALSE)</f>
        <v>385000</v>
      </c>
      <c r="E594" s="108">
        <v>1</v>
      </c>
      <c r="F594" s="109"/>
      <c r="G594" s="183">
        <v>1</v>
      </c>
      <c r="H594" s="111" t="s">
        <v>93</v>
      </c>
      <c r="I594" s="110">
        <f t="shared" si="34"/>
        <v>385000</v>
      </c>
      <c r="J594" s="112">
        <v>1</v>
      </c>
      <c r="K594" s="113"/>
      <c r="L594" s="113"/>
      <c r="M594" s="154">
        <v>0.33</v>
      </c>
      <c r="N594" s="148" t="str">
        <f>INDEX(Exported!$1:$1048576,MATCH($A594,Exported!E:E,0),MATCH(N$1,Exported!$1:$1,0))</f>
        <v>532000</v>
      </c>
      <c r="O594" s="114">
        <f t="shared" si="35"/>
        <v>512500</v>
      </c>
      <c r="P594" s="115">
        <f t="shared" si="36"/>
        <v>0.96334586466165417</v>
      </c>
      <c r="Q594" s="116" t="e">
        <f>INDEX(Exported!$1:$1048576,MATCH($A594,Exported!$D:$D,0),MATCH(Q$1,Exported!$1:$1,0))</f>
        <v>#N/A</v>
      </c>
      <c r="R594" s="117" t="e">
        <f>INDEX(Exported!$1:$1048576,MATCH($A594,Exported!$D:$D,0),MATCH(R$1,Exported!$1:$1,0))</f>
        <v>#N/A</v>
      </c>
      <c r="S594" s="117" t="e">
        <f>INDEX(Exported!$1:$1048576,MATCH($A594,Exported!$D:$D,0),MATCH(S$1,Exported!$1:$1,0))</f>
        <v>#N/A</v>
      </c>
      <c r="T594" s="117" t="e">
        <f>INDEX(Exported!$1:$1048576,MATCH($A594,Exported!$D:$D,0),MATCH(T$1,Exported!$1:$1,0))</f>
        <v>#N/A</v>
      </c>
      <c r="U594" s="117" t="e">
        <f>INDEX(Exported!$1:$1048576,MATCH($A594,Exported!$D:$D,0),MATCH(U$1,Exported!$1:$1,0))</f>
        <v>#N/A</v>
      </c>
      <c r="V594" s="117" t="e">
        <f>INDEX(Exported!$1:$1048576,MATCH($A594,Exported!$D:$D,0),MATCH(V$1,Exported!$1:$1,0))</f>
        <v>#N/A</v>
      </c>
      <c r="W594" s="117" t="e">
        <f>INDEX(Exported!$1:$1048576,MATCH($A594,Exported!$D:$D,0),MATCH(W$1,Exported!$1:$1,0))</f>
        <v>#N/A</v>
      </c>
      <c r="X594" s="118"/>
      <c r="Y594" s="119" t="e">
        <f>INDEX(Exported!$1:$1048576,MATCH($A594,Exported!$D:$D,0),MATCH(Y$1,Exported!$1:$1,0))</f>
        <v>#N/A</v>
      </c>
      <c r="Z594" s="120"/>
      <c r="AA594" s="121"/>
      <c r="AB594" s="121" t="s">
        <v>3386</v>
      </c>
      <c r="AC594" s="117" t="e">
        <f>INDEX(Exported!$1:$1048576,MATCH($A594,Exported!$D:$D,0),MATCH(AC$1,Exported!$1:$1,0))</f>
        <v>#N/A</v>
      </c>
    </row>
    <row r="595" spans="1:29" s="111" customFormat="1" ht="14.25" hidden="1" customHeight="1" x14ac:dyDescent="0.25">
      <c r="A595" s="104">
        <v>10017875881</v>
      </c>
      <c r="B595" s="105" t="str">
        <f>INDEX(Exported!$1:$1048576,MATCH($A595,Exported!E:E,0),MATCH(B$1,Exported!$1:$1,0))</f>
        <v>کیسه نایلونی شاپینگ بگ Shopping Bag | 30*40 | دسته پانچی (موزی) ساده | بسته 1 کیلویی</v>
      </c>
      <c r="C595" s="106">
        <v>10017875873</v>
      </c>
      <c r="D595" s="107">
        <f>VLOOKUP(C595,PriceRelations!A:D,4,FALSE)</f>
        <v>385000</v>
      </c>
      <c r="E595" s="108">
        <v>1</v>
      </c>
      <c r="F595" s="109"/>
      <c r="G595" s="183">
        <v>1</v>
      </c>
      <c r="H595" s="111" t="s">
        <v>93</v>
      </c>
      <c r="I595" s="110">
        <f t="shared" si="34"/>
        <v>385000</v>
      </c>
      <c r="J595" s="112">
        <v>1</v>
      </c>
      <c r="K595" s="113"/>
      <c r="L595" s="113"/>
      <c r="M595" s="154">
        <v>0.33</v>
      </c>
      <c r="N595" s="148" t="str">
        <f>INDEX(Exported!$1:$1048576,MATCH($A595,Exported!E:E,0),MATCH(N$1,Exported!$1:$1,0))</f>
        <v>532000</v>
      </c>
      <c r="O595" s="114">
        <f t="shared" si="35"/>
        <v>512500</v>
      </c>
      <c r="P595" s="115">
        <f t="shared" si="36"/>
        <v>0.96334586466165417</v>
      </c>
      <c r="Q595" s="116" t="e">
        <f>INDEX(Exported!$1:$1048576,MATCH($A595,Exported!$D:$D,0),MATCH(Q$1,Exported!$1:$1,0))</f>
        <v>#N/A</v>
      </c>
      <c r="R595" s="117" t="e">
        <f>INDEX(Exported!$1:$1048576,MATCH($A595,Exported!$D:$D,0),MATCH(R$1,Exported!$1:$1,0))</f>
        <v>#N/A</v>
      </c>
      <c r="S595" s="117" t="e">
        <f>INDEX(Exported!$1:$1048576,MATCH($A595,Exported!$D:$D,0),MATCH(S$1,Exported!$1:$1,0))</f>
        <v>#N/A</v>
      </c>
      <c r="T595" s="117" t="e">
        <f>INDEX(Exported!$1:$1048576,MATCH($A595,Exported!$D:$D,0),MATCH(T$1,Exported!$1:$1,0))</f>
        <v>#N/A</v>
      </c>
      <c r="U595" s="117" t="e">
        <f>INDEX(Exported!$1:$1048576,MATCH($A595,Exported!$D:$D,0),MATCH(U$1,Exported!$1:$1,0))</f>
        <v>#N/A</v>
      </c>
      <c r="V595" s="117" t="e">
        <f>INDEX(Exported!$1:$1048576,MATCH($A595,Exported!$D:$D,0),MATCH(V$1,Exported!$1:$1,0))</f>
        <v>#N/A</v>
      </c>
      <c r="W595" s="117" t="e">
        <f>INDEX(Exported!$1:$1048576,MATCH($A595,Exported!$D:$D,0),MATCH(W$1,Exported!$1:$1,0))</f>
        <v>#N/A</v>
      </c>
      <c r="X595" s="118"/>
      <c r="Y595" s="119" t="e">
        <f>INDEX(Exported!$1:$1048576,MATCH($A595,Exported!$D:$D,0),MATCH(Y$1,Exported!$1:$1,0))</f>
        <v>#N/A</v>
      </c>
      <c r="Z595" s="120"/>
      <c r="AA595" s="121"/>
      <c r="AB595" s="121" t="s">
        <v>3386</v>
      </c>
      <c r="AC595" s="117" t="e">
        <f>INDEX(Exported!$1:$1048576,MATCH($A595,Exported!$D:$D,0),MATCH(AC$1,Exported!$1:$1,0))</f>
        <v>#N/A</v>
      </c>
    </row>
    <row r="596" spans="1:29" s="111" customFormat="1" ht="14.25" hidden="1" customHeight="1" x14ac:dyDescent="0.25">
      <c r="A596" s="104">
        <v>10017875882</v>
      </c>
      <c r="B596" s="105" t="str">
        <f>INDEX(Exported!$1:$1048576,MATCH($A596,Exported!E:E,0),MATCH(B$1,Exported!$1:$1,0))</f>
        <v>کیسه نایلونی شاپینگ بگ Shopping Bag | 30*40 | دسته پانچی (موزی) ساده | بسته 1 کیلویی - سفید</v>
      </c>
      <c r="C596" s="106">
        <v>10017875873</v>
      </c>
      <c r="D596" s="107">
        <f>VLOOKUP(C596,PriceRelations!A:D,4,FALSE)</f>
        <v>385000</v>
      </c>
      <c r="E596" s="108">
        <v>1</v>
      </c>
      <c r="F596" s="109"/>
      <c r="G596" s="183">
        <v>1</v>
      </c>
      <c r="H596" s="111" t="s">
        <v>93</v>
      </c>
      <c r="I596" s="110">
        <f t="shared" si="34"/>
        <v>385000</v>
      </c>
      <c r="J596" s="112">
        <v>1</v>
      </c>
      <c r="K596" s="113"/>
      <c r="L596" s="113"/>
      <c r="M596" s="154">
        <v>0.33</v>
      </c>
      <c r="N596" s="148" t="str">
        <f>INDEX(Exported!$1:$1048576,MATCH($A596,Exported!E:E,0),MATCH(N$1,Exported!$1:$1,0))</f>
        <v>532000</v>
      </c>
      <c r="O596" s="114">
        <f t="shared" si="35"/>
        <v>512500</v>
      </c>
      <c r="P596" s="115">
        <f t="shared" si="36"/>
        <v>0.96334586466165417</v>
      </c>
      <c r="Q596" s="116" t="e">
        <f>INDEX(Exported!$1:$1048576,MATCH($A596,Exported!$D:$D,0),MATCH(Q$1,Exported!$1:$1,0))</f>
        <v>#N/A</v>
      </c>
      <c r="R596" s="117" t="e">
        <f>INDEX(Exported!$1:$1048576,MATCH($A596,Exported!$D:$D,0),MATCH(R$1,Exported!$1:$1,0))</f>
        <v>#N/A</v>
      </c>
      <c r="S596" s="117" t="e">
        <f>INDEX(Exported!$1:$1048576,MATCH($A596,Exported!$D:$D,0),MATCH(S$1,Exported!$1:$1,0))</f>
        <v>#N/A</v>
      </c>
      <c r="T596" s="117" t="e">
        <f>INDEX(Exported!$1:$1048576,MATCH($A596,Exported!$D:$D,0),MATCH(T$1,Exported!$1:$1,0))</f>
        <v>#N/A</v>
      </c>
      <c r="U596" s="117" t="e">
        <f>INDEX(Exported!$1:$1048576,MATCH($A596,Exported!$D:$D,0),MATCH(U$1,Exported!$1:$1,0))</f>
        <v>#N/A</v>
      </c>
      <c r="V596" s="117" t="e">
        <f>INDEX(Exported!$1:$1048576,MATCH($A596,Exported!$D:$D,0),MATCH(V$1,Exported!$1:$1,0))</f>
        <v>#N/A</v>
      </c>
      <c r="W596" s="117" t="e">
        <f>INDEX(Exported!$1:$1048576,MATCH($A596,Exported!$D:$D,0),MATCH(W$1,Exported!$1:$1,0))</f>
        <v>#N/A</v>
      </c>
      <c r="X596" s="118"/>
      <c r="Y596" s="119" t="e">
        <f>INDEX(Exported!$1:$1048576,MATCH($A596,Exported!$D:$D,0),MATCH(Y$1,Exported!$1:$1,0))</f>
        <v>#N/A</v>
      </c>
      <c r="Z596" s="120"/>
      <c r="AA596" s="121"/>
      <c r="AB596" s="121" t="s">
        <v>3386</v>
      </c>
      <c r="AC596" s="117" t="e">
        <f>INDEX(Exported!$1:$1048576,MATCH($A596,Exported!$D:$D,0),MATCH(AC$1,Exported!$1:$1,0))</f>
        <v>#N/A</v>
      </c>
    </row>
    <row r="597" spans="1:29" s="111" customFormat="1" ht="14.25" hidden="1" customHeight="1" x14ac:dyDescent="0.25">
      <c r="A597" s="104">
        <v>10017875883</v>
      </c>
      <c r="B597" s="105" t="str">
        <f>INDEX(Exported!$1:$1048576,MATCH($A597,Exported!E:E,0),MATCH(B$1,Exported!$1:$1,0))</f>
        <v>کیسه نایلونی شاپینگ بگ Shopping Bag | 30*40 | دسته پانچی (موزی) ساده | بسته 1 کیلویی - مشکی</v>
      </c>
      <c r="C597" s="106">
        <v>10017875873</v>
      </c>
      <c r="D597" s="107">
        <f>VLOOKUP(C597,PriceRelations!A:D,4,FALSE)</f>
        <v>385000</v>
      </c>
      <c r="E597" s="108">
        <v>1</v>
      </c>
      <c r="F597" s="109"/>
      <c r="G597" s="183">
        <v>1</v>
      </c>
      <c r="H597" s="111" t="s">
        <v>93</v>
      </c>
      <c r="I597" s="110">
        <f t="shared" si="34"/>
        <v>385000</v>
      </c>
      <c r="J597" s="112">
        <v>1</v>
      </c>
      <c r="K597" s="113"/>
      <c r="L597" s="113"/>
      <c r="M597" s="154">
        <v>0.33</v>
      </c>
      <c r="N597" s="148" t="str">
        <f>INDEX(Exported!$1:$1048576,MATCH($A597,Exported!E:E,0),MATCH(N$1,Exported!$1:$1,0))</f>
        <v>532000</v>
      </c>
      <c r="O597" s="114">
        <f t="shared" si="35"/>
        <v>512500</v>
      </c>
      <c r="P597" s="115">
        <f t="shared" si="36"/>
        <v>0.96334586466165417</v>
      </c>
      <c r="Q597" s="116" t="e">
        <f>INDEX(Exported!$1:$1048576,MATCH($A597,Exported!$D:$D,0),MATCH(Q$1,Exported!$1:$1,0))</f>
        <v>#N/A</v>
      </c>
      <c r="R597" s="117" t="e">
        <f>INDEX(Exported!$1:$1048576,MATCH($A597,Exported!$D:$D,0),MATCH(R$1,Exported!$1:$1,0))</f>
        <v>#N/A</v>
      </c>
      <c r="S597" s="117" t="e">
        <f>INDEX(Exported!$1:$1048576,MATCH($A597,Exported!$D:$D,0),MATCH(S$1,Exported!$1:$1,0))</f>
        <v>#N/A</v>
      </c>
      <c r="T597" s="117" t="e">
        <f>INDEX(Exported!$1:$1048576,MATCH($A597,Exported!$D:$D,0),MATCH(T$1,Exported!$1:$1,0))</f>
        <v>#N/A</v>
      </c>
      <c r="U597" s="117" t="e">
        <f>INDEX(Exported!$1:$1048576,MATCH($A597,Exported!$D:$D,0),MATCH(U$1,Exported!$1:$1,0))</f>
        <v>#N/A</v>
      </c>
      <c r="V597" s="117" t="e">
        <f>INDEX(Exported!$1:$1048576,MATCH($A597,Exported!$D:$D,0),MATCH(V$1,Exported!$1:$1,0))</f>
        <v>#N/A</v>
      </c>
      <c r="W597" s="117" t="e">
        <f>INDEX(Exported!$1:$1048576,MATCH($A597,Exported!$D:$D,0),MATCH(W$1,Exported!$1:$1,0))</f>
        <v>#N/A</v>
      </c>
      <c r="X597" s="118"/>
      <c r="Y597" s="119" t="e">
        <f>INDEX(Exported!$1:$1048576,MATCH($A597,Exported!$D:$D,0),MATCH(Y$1,Exported!$1:$1,0))</f>
        <v>#N/A</v>
      </c>
      <c r="Z597" s="120"/>
      <c r="AA597" s="121"/>
      <c r="AB597" s="121" t="s">
        <v>3386</v>
      </c>
      <c r="AC597" s="117" t="e">
        <f>INDEX(Exported!$1:$1048576,MATCH($A597,Exported!$D:$D,0),MATCH(AC$1,Exported!$1:$1,0))</f>
        <v>#N/A</v>
      </c>
    </row>
    <row r="598" spans="1:29" s="111" customFormat="1" ht="14.25" hidden="1" customHeight="1" x14ac:dyDescent="0.25">
      <c r="A598" s="104">
        <v>10017876354</v>
      </c>
      <c r="B598" s="105" t="str">
        <f>INDEX(Exported!$1:$1048576,MATCH($A598,Exported!E:E,0),MATCH(B$1,Exported!$1:$1,0))</f>
        <v>کیسه نایلونی شاپینگ بگ Shopping Bag | 35*45 | دسته بندی (زنبیلی) | بسته 1 کیلویی</v>
      </c>
      <c r="C598" s="106">
        <v>10017875873</v>
      </c>
      <c r="D598" s="107">
        <f>VLOOKUP(C598,PriceRelations!A:D,4,FALSE)</f>
        <v>385000</v>
      </c>
      <c r="E598" s="108">
        <v>1</v>
      </c>
      <c r="F598" s="109"/>
      <c r="G598" s="183">
        <v>1</v>
      </c>
      <c r="H598" s="111" t="s">
        <v>93</v>
      </c>
      <c r="I598" s="110">
        <f t="shared" si="34"/>
        <v>385000</v>
      </c>
      <c r="J598" s="112">
        <v>1</v>
      </c>
      <c r="K598" s="113"/>
      <c r="L598" s="113"/>
      <c r="M598" s="154">
        <v>0.33</v>
      </c>
      <c r="N598" s="148" t="str">
        <f>INDEX(Exported!$1:$1048576,MATCH($A598,Exported!E:E,0),MATCH(N$1,Exported!$1:$1,0))</f>
        <v>532000</v>
      </c>
      <c r="O598" s="114">
        <f t="shared" si="35"/>
        <v>512500</v>
      </c>
      <c r="P598" s="115">
        <f t="shared" si="36"/>
        <v>0.96334586466165417</v>
      </c>
      <c r="Q598" s="116" t="e">
        <f>INDEX(Exported!$1:$1048576,MATCH($A598,Exported!$D:$D,0),MATCH(Q$1,Exported!$1:$1,0))</f>
        <v>#N/A</v>
      </c>
      <c r="R598" s="117" t="e">
        <f>INDEX(Exported!$1:$1048576,MATCH($A598,Exported!$D:$D,0),MATCH(R$1,Exported!$1:$1,0))</f>
        <v>#N/A</v>
      </c>
      <c r="S598" s="117" t="e">
        <f>INDEX(Exported!$1:$1048576,MATCH($A598,Exported!$D:$D,0),MATCH(S$1,Exported!$1:$1,0))</f>
        <v>#N/A</v>
      </c>
      <c r="T598" s="117" t="e">
        <f>INDEX(Exported!$1:$1048576,MATCH($A598,Exported!$D:$D,0),MATCH(T$1,Exported!$1:$1,0))</f>
        <v>#N/A</v>
      </c>
      <c r="U598" s="117" t="e">
        <f>INDEX(Exported!$1:$1048576,MATCH($A598,Exported!$D:$D,0),MATCH(U$1,Exported!$1:$1,0))</f>
        <v>#N/A</v>
      </c>
      <c r="V598" s="117" t="e">
        <f>INDEX(Exported!$1:$1048576,MATCH($A598,Exported!$D:$D,0),MATCH(V$1,Exported!$1:$1,0))</f>
        <v>#N/A</v>
      </c>
      <c r="W598" s="117" t="e">
        <f>INDEX(Exported!$1:$1048576,MATCH($A598,Exported!$D:$D,0),MATCH(W$1,Exported!$1:$1,0))</f>
        <v>#N/A</v>
      </c>
      <c r="X598" s="118"/>
      <c r="Y598" s="119" t="e">
        <f>INDEX(Exported!$1:$1048576,MATCH($A598,Exported!$D:$D,0),MATCH(Y$1,Exported!$1:$1,0))</f>
        <v>#N/A</v>
      </c>
      <c r="Z598" s="120"/>
      <c r="AA598" s="121"/>
      <c r="AB598" s="121" t="s">
        <v>3386</v>
      </c>
      <c r="AC598" s="117" t="e">
        <f>INDEX(Exported!$1:$1048576,MATCH($A598,Exported!$D:$D,0),MATCH(AC$1,Exported!$1:$1,0))</f>
        <v>#N/A</v>
      </c>
    </row>
    <row r="599" spans="1:29" s="111" customFormat="1" ht="14.25" hidden="1" customHeight="1" x14ac:dyDescent="0.25">
      <c r="A599" s="104">
        <v>10017876355</v>
      </c>
      <c r="B599" s="105" t="str">
        <f>INDEX(Exported!$1:$1048576,MATCH($A599,Exported!E:E,0),MATCH(B$1,Exported!$1:$1,0))</f>
        <v>کیسه نایلونی شاپینگ بگ Shopping Bag | 35*45 | دسته بندی (زنبیلی) | بسته 1 کیلویی - سفید</v>
      </c>
      <c r="C599" s="106">
        <v>10017875873</v>
      </c>
      <c r="D599" s="107">
        <f>VLOOKUP(C599,PriceRelations!A:D,4,FALSE)</f>
        <v>385000</v>
      </c>
      <c r="E599" s="108">
        <v>1</v>
      </c>
      <c r="F599" s="109"/>
      <c r="G599" s="183">
        <v>1</v>
      </c>
      <c r="H599" s="111" t="s">
        <v>93</v>
      </c>
      <c r="I599" s="110">
        <f t="shared" si="34"/>
        <v>385000</v>
      </c>
      <c r="J599" s="112">
        <v>1</v>
      </c>
      <c r="K599" s="113"/>
      <c r="L599" s="113"/>
      <c r="M599" s="154">
        <v>0.33</v>
      </c>
      <c r="N599" s="148" t="str">
        <f>INDEX(Exported!$1:$1048576,MATCH($A599,Exported!E:E,0),MATCH(N$1,Exported!$1:$1,0))</f>
        <v>532000</v>
      </c>
      <c r="O599" s="114">
        <f t="shared" si="35"/>
        <v>512500</v>
      </c>
      <c r="P599" s="115">
        <f t="shared" si="36"/>
        <v>0.96334586466165417</v>
      </c>
      <c r="Q599" s="116" t="e">
        <f>INDEX(Exported!$1:$1048576,MATCH($A599,Exported!$D:$D,0),MATCH(Q$1,Exported!$1:$1,0))</f>
        <v>#N/A</v>
      </c>
      <c r="R599" s="117" t="e">
        <f>INDEX(Exported!$1:$1048576,MATCH($A599,Exported!$D:$D,0),MATCH(R$1,Exported!$1:$1,0))</f>
        <v>#N/A</v>
      </c>
      <c r="S599" s="117" t="e">
        <f>INDEX(Exported!$1:$1048576,MATCH($A599,Exported!$D:$D,0),MATCH(S$1,Exported!$1:$1,0))</f>
        <v>#N/A</v>
      </c>
      <c r="T599" s="117" t="e">
        <f>INDEX(Exported!$1:$1048576,MATCH($A599,Exported!$D:$D,0),MATCH(T$1,Exported!$1:$1,0))</f>
        <v>#N/A</v>
      </c>
      <c r="U599" s="117" t="e">
        <f>INDEX(Exported!$1:$1048576,MATCH($A599,Exported!$D:$D,0),MATCH(U$1,Exported!$1:$1,0))</f>
        <v>#N/A</v>
      </c>
      <c r="V599" s="117" t="e">
        <f>INDEX(Exported!$1:$1048576,MATCH($A599,Exported!$D:$D,0),MATCH(V$1,Exported!$1:$1,0))</f>
        <v>#N/A</v>
      </c>
      <c r="W599" s="117" t="e">
        <f>INDEX(Exported!$1:$1048576,MATCH($A599,Exported!$D:$D,0),MATCH(W$1,Exported!$1:$1,0))</f>
        <v>#N/A</v>
      </c>
      <c r="X599" s="118"/>
      <c r="Y599" s="119" t="e">
        <f>INDEX(Exported!$1:$1048576,MATCH($A599,Exported!$D:$D,0),MATCH(Y$1,Exported!$1:$1,0))</f>
        <v>#N/A</v>
      </c>
      <c r="Z599" s="120"/>
      <c r="AA599" s="121"/>
      <c r="AB599" s="121" t="s">
        <v>3386</v>
      </c>
      <c r="AC599" s="117" t="e">
        <f>INDEX(Exported!$1:$1048576,MATCH($A599,Exported!$D:$D,0),MATCH(AC$1,Exported!$1:$1,0))</f>
        <v>#N/A</v>
      </c>
    </row>
    <row r="600" spans="1:29" s="111" customFormat="1" ht="14.25" hidden="1" customHeight="1" x14ac:dyDescent="0.25">
      <c r="A600" s="104">
        <v>10017876356</v>
      </c>
      <c r="B600" s="105" t="str">
        <f>INDEX(Exported!$1:$1048576,MATCH($A600,Exported!E:E,0),MATCH(B$1,Exported!$1:$1,0))</f>
        <v>کیسه نایلونی شاپینگ بگ Shopping Bag | 35*45 | دسته بندی (زنبیلی) | بسته 1 کیلویی - مشکی</v>
      </c>
      <c r="C600" s="106">
        <v>10017875873</v>
      </c>
      <c r="D600" s="107">
        <f>VLOOKUP(C600,PriceRelations!A:D,4,FALSE)</f>
        <v>385000</v>
      </c>
      <c r="E600" s="108">
        <v>1</v>
      </c>
      <c r="F600" s="109"/>
      <c r="G600" s="183">
        <v>1</v>
      </c>
      <c r="H600" s="111" t="s">
        <v>93</v>
      </c>
      <c r="I600" s="110">
        <f t="shared" si="34"/>
        <v>385000</v>
      </c>
      <c r="J600" s="112">
        <v>1</v>
      </c>
      <c r="K600" s="113"/>
      <c r="L600" s="113"/>
      <c r="M600" s="154">
        <v>0.33</v>
      </c>
      <c r="N600" s="148" t="str">
        <f>INDEX(Exported!$1:$1048576,MATCH($A600,Exported!E:E,0),MATCH(N$1,Exported!$1:$1,0))</f>
        <v>532000</v>
      </c>
      <c r="O600" s="114">
        <f t="shared" si="35"/>
        <v>512500</v>
      </c>
      <c r="P600" s="115">
        <f t="shared" si="36"/>
        <v>0.96334586466165417</v>
      </c>
      <c r="Q600" s="116" t="e">
        <f>INDEX(Exported!$1:$1048576,MATCH($A600,Exported!$D:$D,0),MATCH(Q$1,Exported!$1:$1,0))</f>
        <v>#N/A</v>
      </c>
      <c r="R600" s="117" t="e">
        <f>INDEX(Exported!$1:$1048576,MATCH($A600,Exported!$D:$D,0),MATCH(R$1,Exported!$1:$1,0))</f>
        <v>#N/A</v>
      </c>
      <c r="S600" s="117" t="e">
        <f>INDEX(Exported!$1:$1048576,MATCH($A600,Exported!$D:$D,0),MATCH(S$1,Exported!$1:$1,0))</f>
        <v>#N/A</v>
      </c>
      <c r="T600" s="117" t="e">
        <f>INDEX(Exported!$1:$1048576,MATCH($A600,Exported!$D:$D,0),MATCH(T$1,Exported!$1:$1,0))</f>
        <v>#N/A</v>
      </c>
      <c r="U600" s="117" t="e">
        <f>INDEX(Exported!$1:$1048576,MATCH($A600,Exported!$D:$D,0),MATCH(U$1,Exported!$1:$1,0))</f>
        <v>#N/A</v>
      </c>
      <c r="V600" s="117" t="e">
        <f>INDEX(Exported!$1:$1048576,MATCH($A600,Exported!$D:$D,0),MATCH(V$1,Exported!$1:$1,0))</f>
        <v>#N/A</v>
      </c>
      <c r="W600" s="117" t="e">
        <f>INDEX(Exported!$1:$1048576,MATCH($A600,Exported!$D:$D,0),MATCH(W$1,Exported!$1:$1,0))</f>
        <v>#N/A</v>
      </c>
      <c r="X600" s="118"/>
      <c r="Y600" s="119" t="e">
        <f>INDEX(Exported!$1:$1048576,MATCH($A600,Exported!$D:$D,0),MATCH(Y$1,Exported!$1:$1,0))</f>
        <v>#N/A</v>
      </c>
      <c r="Z600" s="120"/>
      <c r="AA600" s="121"/>
      <c r="AB600" s="121" t="s">
        <v>3386</v>
      </c>
      <c r="AC600" s="117" t="e">
        <f>INDEX(Exported!$1:$1048576,MATCH($A600,Exported!$D:$D,0),MATCH(AC$1,Exported!$1:$1,0))</f>
        <v>#N/A</v>
      </c>
    </row>
    <row r="601" spans="1:29" s="111" customFormat="1" ht="14.25" hidden="1" customHeight="1" x14ac:dyDescent="0.25">
      <c r="A601" s="104">
        <v>10017875885</v>
      </c>
      <c r="B601" s="105" t="str">
        <f>INDEX(Exported!$1:$1048576,MATCH($A601,Exported!E:E,0),MATCH(B$1,Exported!$1:$1,0))</f>
        <v>کیسه نایلونی شاپینگ بگ Shopping Bag | 35*45 | دسته پانچی (موزی) ساده | بسته 1 کیلویی</v>
      </c>
      <c r="C601" s="106">
        <v>10017875873</v>
      </c>
      <c r="D601" s="107">
        <f>VLOOKUP(C601,PriceRelations!A:D,4,FALSE)</f>
        <v>385000</v>
      </c>
      <c r="E601" s="108">
        <v>1</v>
      </c>
      <c r="F601" s="109"/>
      <c r="G601" s="183">
        <v>1</v>
      </c>
      <c r="H601" s="111" t="s">
        <v>93</v>
      </c>
      <c r="I601" s="110">
        <f t="shared" ref="I601:I664" si="40">D601*E601</f>
        <v>385000</v>
      </c>
      <c r="J601" s="112">
        <v>1</v>
      </c>
      <c r="K601" s="113"/>
      <c r="L601" s="113"/>
      <c r="M601" s="154">
        <v>0.33</v>
      </c>
      <c r="N601" s="148" t="str">
        <f>INDEX(Exported!$1:$1048576,MATCH($A601,Exported!E:E,0),MATCH(N$1,Exported!$1:$1,0))</f>
        <v>532000</v>
      </c>
      <c r="O601" s="114">
        <f t="shared" si="35"/>
        <v>512500</v>
      </c>
      <c r="P601" s="115">
        <f t="shared" si="36"/>
        <v>0.96334586466165417</v>
      </c>
      <c r="Q601" s="116" t="e">
        <f>INDEX(Exported!$1:$1048576,MATCH($A601,Exported!$D:$D,0),MATCH(Q$1,Exported!$1:$1,0))</f>
        <v>#N/A</v>
      </c>
      <c r="R601" s="117" t="e">
        <f>INDEX(Exported!$1:$1048576,MATCH($A601,Exported!$D:$D,0),MATCH(R$1,Exported!$1:$1,0))</f>
        <v>#N/A</v>
      </c>
      <c r="S601" s="117" t="e">
        <f>INDEX(Exported!$1:$1048576,MATCH($A601,Exported!$D:$D,0),MATCH(S$1,Exported!$1:$1,0))</f>
        <v>#N/A</v>
      </c>
      <c r="T601" s="117" t="e">
        <f>INDEX(Exported!$1:$1048576,MATCH($A601,Exported!$D:$D,0),MATCH(T$1,Exported!$1:$1,0))</f>
        <v>#N/A</v>
      </c>
      <c r="U601" s="117" t="e">
        <f>INDEX(Exported!$1:$1048576,MATCH($A601,Exported!$D:$D,0),MATCH(U$1,Exported!$1:$1,0))</f>
        <v>#N/A</v>
      </c>
      <c r="V601" s="117" t="e">
        <f>INDEX(Exported!$1:$1048576,MATCH($A601,Exported!$D:$D,0),MATCH(V$1,Exported!$1:$1,0))</f>
        <v>#N/A</v>
      </c>
      <c r="W601" s="117" t="e">
        <f>INDEX(Exported!$1:$1048576,MATCH($A601,Exported!$D:$D,0),MATCH(W$1,Exported!$1:$1,0))</f>
        <v>#N/A</v>
      </c>
      <c r="X601" s="118"/>
      <c r="Y601" s="119" t="e">
        <f>INDEX(Exported!$1:$1048576,MATCH($A601,Exported!$D:$D,0),MATCH(Y$1,Exported!$1:$1,0))</f>
        <v>#N/A</v>
      </c>
      <c r="Z601" s="120"/>
      <c r="AA601" s="121"/>
      <c r="AB601" s="121" t="s">
        <v>3386</v>
      </c>
      <c r="AC601" s="117" t="e">
        <f>INDEX(Exported!$1:$1048576,MATCH($A601,Exported!$D:$D,0),MATCH(AC$1,Exported!$1:$1,0))</f>
        <v>#N/A</v>
      </c>
    </row>
    <row r="602" spans="1:29" s="111" customFormat="1" ht="14.25" hidden="1" customHeight="1" x14ac:dyDescent="0.25">
      <c r="A602" s="104">
        <v>10017875886</v>
      </c>
      <c r="B602" s="105" t="str">
        <f>INDEX(Exported!$1:$1048576,MATCH($A602,Exported!E:E,0),MATCH(B$1,Exported!$1:$1,0))</f>
        <v>کیسه نایلونی شاپینگ بگ Shopping Bag | 35*45 | دسته پانچی (موزی) ساده | بسته 1 کیلویی - سفید</v>
      </c>
      <c r="C602" s="106">
        <v>10017875873</v>
      </c>
      <c r="D602" s="107">
        <f>VLOOKUP(C602,PriceRelations!A:D,4,FALSE)</f>
        <v>385000</v>
      </c>
      <c r="E602" s="108">
        <v>1</v>
      </c>
      <c r="F602" s="109"/>
      <c r="G602" s="183">
        <v>1</v>
      </c>
      <c r="H602" s="111" t="s">
        <v>93</v>
      </c>
      <c r="I602" s="110">
        <f t="shared" si="40"/>
        <v>385000</v>
      </c>
      <c r="J602" s="112">
        <v>1</v>
      </c>
      <c r="K602" s="113"/>
      <c r="L602" s="113"/>
      <c r="M602" s="154">
        <v>0.33</v>
      </c>
      <c r="N602" s="148" t="str">
        <f>INDEX(Exported!$1:$1048576,MATCH($A602,Exported!E:E,0),MATCH(N$1,Exported!$1:$1,0))</f>
        <v>532000</v>
      </c>
      <c r="O602" s="114">
        <f t="shared" si="35"/>
        <v>512500</v>
      </c>
      <c r="P602" s="115">
        <f t="shared" si="36"/>
        <v>0.96334586466165417</v>
      </c>
      <c r="Q602" s="116" t="e">
        <f>INDEX(Exported!$1:$1048576,MATCH($A602,Exported!$D:$D,0),MATCH(Q$1,Exported!$1:$1,0))</f>
        <v>#N/A</v>
      </c>
      <c r="R602" s="117" t="e">
        <f>INDEX(Exported!$1:$1048576,MATCH($A602,Exported!$D:$D,0),MATCH(R$1,Exported!$1:$1,0))</f>
        <v>#N/A</v>
      </c>
      <c r="S602" s="117" t="e">
        <f>INDEX(Exported!$1:$1048576,MATCH($A602,Exported!$D:$D,0),MATCH(S$1,Exported!$1:$1,0))</f>
        <v>#N/A</v>
      </c>
      <c r="T602" s="117" t="e">
        <f>INDEX(Exported!$1:$1048576,MATCH($A602,Exported!$D:$D,0),MATCH(T$1,Exported!$1:$1,0))</f>
        <v>#N/A</v>
      </c>
      <c r="U602" s="117" t="e">
        <f>INDEX(Exported!$1:$1048576,MATCH($A602,Exported!$D:$D,0),MATCH(U$1,Exported!$1:$1,0))</f>
        <v>#N/A</v>
      </c>
      <c r="V602" s="117" t="e">
        <f>INDEX(Exported!$1:$1048576,MATCH($A602,Exported!$D:$D,0),MATCH(V$1,Exported!$1:$1,0))</f>
        <v>#N/A</v>
      </c>
      <c r="W602" s="117" t="e">
        <f>INDEX(Exported!$1:$1048576,MATCH($A602,Exported!$D:$D,0),MATCH(W$1,Exported!$1:$1,0))</f>
        <v>#N/A</v>
      </c>
      <c r="X602" s="118"/>
      <c r="Y602" s="119" t="e">
        <f>INDEX(Exported!$1:$1048576,MATCH($A602,Exported!$D:$D,0),MATCH(Y$1,Exported!$1:$1,0))</f>
        <v>#N/A</v>
      </c>
      <c r="Z602" s="120"/>
      <c r="AA602" s="121"/>
      <c r="AB602" s="121" t="s">
        <v>3386</v>
      </c>
      <c r="AC602" s="117" t="e">
        <f>INDEX(Exported!$1:$1048576,MATCH($A602,Exported!$D:$D,0),MATCH(AC$1,Exported!$1:$1,0))</f>
        <v>#N/A</v>
      </c>
    </row>
    <row r="603" spans="1:29" s="111" customFormat="1" ht="14.25" hidden="1" customHeight="1" x14ac:dyDescent="0.25">
      <c r="A603" s="104">
        <v>10017875887</v>
      </c>
      <c r="B603" s="105" t="str">
        <f>INDEX(Exported!$1:$1048576,MATCH($A603,Exported!E:E,0),MATCH(B$1,Exported!$1:$1,0))</f>
        <v>کیسه نایلونی شاپینگ بگ Shopping Bag | 35*45 | دسته پانچی (موزی) ساده | بسته 1 کیلویی - مشکی</v>
      </c>
      <c r="C603" s="106">
        <v>10017875873</v>
      </c>
      <c r="D603" s="107">
        <f>VLOOKUP(C603,PriceRelations!A:D,4,FALSE)</f>
        <v>385000</v>
      </c>
      <c r="E603" s="108">
        <v>1</v>
      </c>
      <c r="F603" s="109"/>
      <c r="G603" s="183">
        <v>1</v>
      </c>
      <c r="H603" s="111" t="s">
        <v>93</v>
      </c>
      <c r="I603" s="110">
        <f t="shared" si="40"/>
        <v>385000</v>
      </c>
      <c r="J603" s="112">
        <v>1</v>
      </c>
      <c r="K603" s="113"/>
      <c r="L603" s="113"/>
      <c r="M603" s="154">
        <v>0.33</v>
      </c>
      <c r="N603" s="148" t="str">
        <f>INDEX(Exported!$1:$1048576,MATCH($A603,Exported!E:E,0),MATCH(N$1,Exported!$1:$1,0))</f>
        <v>532000</v>
      </c>
      <c r="O603" s="114">
        <f t="shared" ref="O603:O666" si="41">IF(I603*(1+M603)&gt;2500000,_xlfn.CEILING.MATH(I603*(1+M603),5000),IF(I603*(1+M603)&gt;1500000,_xlfn.CEILING.MATH(I603*(1+M603),1000),_xlfn.CEILING.MATH(I603*(1+M603),500)))</f>
        <v>512500</v>
      </c>
      <c r="P603" s="115">
        <f t="shared" ref="P603:P665" si="42">O603/N603</f>
        <v>0.96334586466165417</v>
      </c>
      <c r="Q603" s="116" t="e">
        <f>INDEX(Exported!$1:$1048576,MATCH($A603,Exported!$D:$D,0),MATCH(Q$1,Exported!$1:$1,0))</f>
        <v>#N/A</v>
      </c>
      <c r="R603" s="117" t="e">
        <f>INDEX(Exported!$1:$1048576,MATCH($A603,Exported!$D:$D,0),MATCH(R$1,Exported!$1:$1,0))</f>
        <v>#N/A</v>
      </c>
      <c r="S603" s="117" t="e">
        <f>INDEX(Exported!$1:$1048576,MATCH($A603,Exported!$D:$D,0),MATCH(S$1,Exported!$1:$1,0))</f>
        <v>#N/A</v>
      </c>
      <c r="T603" s="117" t="e">
        <f>INDEX(Exported!$1:$1048576,MATCH($A603,Exported!$D:$D,0),MATCH(T$1,Exported!$1:$1,0))</f>
        <v>#N/A</v>
      </c>
      <c r="U603" s="117" t="e">
        <f>INDEX(Exported!$1:$1048576,MATCH($A603,Exported!$D:$D,0),MATCH(U$1,Exported!$1:$1,0))</f>
        <v>#N/A</v>
      </c>
      <c r="V603" s="117" t="e">
        <f>INDEX(Exported!$1:$1048576,MATCH($A603,Exported!$D:$D,0),MATCH(V$1,Exported!$1:$1,0))</f>
        <v>#N/A</v>
      </c>
      <c r="W603" s="117" t="e">
        <f>INDEX(Exported!$1:$1048576,MATCH($A603,Exported!$D:$D,0),MATCH(W$1,Exported!$1:$1,0))</f>
        <v>#N/A</v>
      </c>
      <c r="X603" s="118"/>
      <c r="Y603" s="119" t="e">
        <f>INDEX(Exported!$1:$1048576,MATCH($A603,Exported!$D:$D,0),MATCH(Y$1,Exported!$1:$1,0))</f>
        <v>#N/A</v>
      </c>
      <c r="Z603" s="120"/>
      <c r="AA603" s="121"/>
      <c r="AB603" s="121" t="s">
        <v>3386</v>
      </c>
      <c r="AC603" s="117" t="e">
        <f>INDEX(Exported!$1:$1048576,MATCH($A603,Exported!$D:$D,0),MATCH(AC$1,Exported!$1:$1,0))</f>
        <v>#N/A</v>
      </c>
    </row>
    <row r="604" spans="1:29" s="111" customFormat="1" ht="14.25" hidden="1" customHeight="1" x14ac:dyDescent="0.25">
      <c r="A604" s="104">
        <v>10017876350</v>
      </c>
      <c r="B604" s="105" t="str">
        <f>INDEX(Exported!$1:$1048576,MATCH($A604,Exported!E:E,0),MATCH(B$1,Exported!$1:$1,0))</f>
        <v>کیسه نایلونی شاپینگ بگ Shopping Bag | 40*50 | دسته بندی (زنبیلی) | بسته 1 کیلویی</v>
      </c>
      <c r="C604" s="106">
        <v>10017875873</v>
      </c>
      <c r="D604" s="107">
        <f>VLOOKUP(C604,PriceRelations!A:D,4,FALSE)</f>
        <v>385000</v>
      </c>
      <c r="E604" s="108">
        <v>1</v>
      </c>
      <c r="F604" s="109"/>
      <c r="G604" s="183">
        <v>1</v>
      </c>
      <c r="H604" s="111" t="s">
        <v>93</v>
      </c>
      <c r="I604" s="110">
        <f t="shared" si="40"/>
        <v>385000</v>
      </c>
      <c r="J604" s="112">
        <v>1</v>
      </c>
      <c r="K604" s="113"/>
      <c r="L604" s="113"/>
      <c r="M604" s="154">
        <v>0.33</v>
      </c>
      <c r="N604" s="148" t="str">
        <f>INDEX(Exported!$1:$1048576,MATCH($A604,Exported!E:E,0),MATCH(N$1,Exported!$1:$1,0))</f>
        <v>532000</v>
      </c>
      <c r="O604" s="114">
        <f t="shared" si="41"/>
        <v>512500</v>
      </c>
      <c r="P604" s="115">
        <f t="shared" si="42"/>
        <v>0.96334586466165417</v>
      </c>
      <c r="Q604" s="116" t="e">
        <f>INDEX(Exported!$1:$1048576,MATCH($A604,Exported!$D:$D,0),MATCH(Q$1,Exported!$1:$1,0))</f>
        <v>#N/A</v>
      </c>
      <c r="R604" s="117" t="e">
        <f>INDEX(Exported!$1:$1048576,MATCH($A604,Exported!$D:$D,0),MATCH(R$1,Exported!$1:$1,0))</f>
        <v>#N/A</v>
      </c>
      <c r="S604" s="117" t="e">
        <f>INDEX(Exported!$1:$1048576,MATCH($A604,Exported!$D:$D,0),MATCH(S$1,Exported!$1:$1,0))</f>
        <v>#N/A</v>
      </c>
      <c r="T604" s="117" t="e">
        <f>INDEX(Exported!$1:$1048576,MATCH($A604,Exported!$D:$D,0),MATCH(T$1,Exported!$1:$1,0))</f>
        <v>#N/A</v>
      </c>
      <c r="U604" s="117" t="e">
        <f>INDEX(Exported!$1:$1048576,MATCH($A604,Exported!$D:$D,0),MATCH(U$1,Exported!$1:$1,0))</f>
        <v>#N/A</v>
      </c>
      <c r="V604" s="117" t="e">
        <f>INDEX(Exported!$1:$1048576,MATCH($A604,Exported!$D:$D,0),MATCH(V$1,Exported!$1:$1,0))</f>
        <v>#N/A</v>
      </c>
      <c r="W604" s="117" t="e">
        <f>INDEX(Exported!$1:$1048576,MATCH($A604,Exported!$D:$D,0),MATCH(W$1,Exported!$1:$1,0))</f>
        <v>#N/A</v>
      </c>
      <c r="X604" s="118"/>
      <c r="Y604" s="119" t="e">
        <f>INDEX(Exported!$1:$1048576,MATCH($A604,Exported!$D:$D,0),MATCH(Y$1,Exported!$1:$1,0))</f>
        <v>#N/A</v>
      </c>
      <c r="Z604" s="120"/>
      <c r="AA604" s="121"/>
      <c r="AB604" s="121" t="s">
        <v>3386</v>
      </c>
      <c r="AC604" s="117" t="e">
        <f>INDEX(Exported!$1:$1048576,MATCH($A604,Exported!$D:$D,0),MATCH(AC$1,Exported!$1:$1,0))</f>
        <v>#N/A</v>
      </c>
    </row>
    <row r="605" spans="1:29" s="111" customFormat="1" ht="14.25" hidden="1" customHeight="1" x14ac:dyDescent="0.25">
      <c r="A605" s="104">
        <v>10017876351</v>
      </c>
      <c r="B605" s="105" t="str">
        <f>INDEX(Exported!$1:$1048576,MATCH($A605,Exported!E:E,0),MATCH(B$1,Exported!$1:$1,0))</f>
        <v>کیسه نایلونی شاپینگ بگ Shopping Bag | 40*50 | دسته بندی (زنبیلی) | بسته 1 کیلویی - سفید</v>
      </c>
      <c r="C605" s="106">
        <v>10017875873</v>
      </c>
      <c r="D605" s="107">
        <f>VLOOKUP(C605,PriceRelations!A:D,4,FALSE)</f>
        <v>385000</v>
      </c>
      <c r="E605" s="108">
        <v>1</v>
      </c>
      <c r="F605" s="109"/>
      <c r="G605" s="183">
        <v>1</v>
      </c>
      <c r="H605" s="111" t="s">
        <v>93</v>
      </c>
      <c r="I605" s="110">
        <f t="shared" si="40"/>
        <v>385000</v>
      </c>
      <c r="J605" s="112">
        <v>1</v>
      </c>
      <c r="K605" s="113"/>
      <c r="L605" s="113"/>
      <c r="M605" s="154">
        <v>0.33</v>
      </c>
      <c r="N605" s="148" t="str">
        <f>INDEX(Exported!$1:$1048576,MATCH($A605,Exported!E:E,0),MATCH(N$1,Exported!$1:$1,0))</f>
        <v>532000</v>
      </c>
      <c r="O605" s="114">
        <f t="shared" si="41"/>
        <v>512500</v>
      </c>
      <c r="P605" s="115">
        <f t="shared" si="42"/>
        <v>0.96334586466165417</v>
      </c>
      <c r="Q605" s="116" t="e">
        <f>INDEX(Exported!$1:$1048576,MATCH($A605,Exported!$D:$D,0),MATCH(Q$1,Exported!$1:$1,0))</f>
        <v>#N/A</v>
      </c>
      <c r="R605" s="117" t="e">
        <f>INDEX(Exported!$1:$1048576,MATCH($A605,Exported!$D:$D,0),MATCH(R$1,Exported!$1:$1,0))</f>
        <v>#N/A</v>
      </c>
      <c r="S605" s="117" t="e">
        <f>INDEX(Exported!$1:$1048576,MATCH($A605,Exported!$D:$D,0),MATCH(S$1,Exported!$1:$1,0))</f>
        <v>#N/A</v>
      </c>
      <c r="T605" s="117" t="e">
        <f>INDEX(Exported!$1:$1048576,MATCH($A605,Exported!$D:$D,0),MATCH(T$1,Exported!$1:$1,0))</f>
        <v>#N/A</v>
      </c>
      <c r="U605" s="117" t="e">
        <f>INDEX(Exported!$1:$1048576,MATCH($A605,Exported!$D:$D,0),MATCH(U$1,Exported!$1:$1,0))</f>
        <v>#N/A</v>
      </c>
      <c r="V605" s="117" t="e">
        <f>INDEX(Exported!$1:$1048576,MATCH($A605,Exported!$D:$D,0),MATCH(V$1,Exported!$1:$1,0))</f>
        <v>#N/A</v>
      </c>
      <c r="W605" s="117" t="e">
        <f>INDEX(Exported!$1:$1048576,MATCH($A605,Exported!$D:$D,0),MATCH(W$1,Exported!$1:$1,0))</f>
        <v>#N/A</v>
      </c>
      <c r="X605" s="118"/>
      <c r="Y605" s="119" t="e">
        <f>INDEX(Exported!$1:$1048576,MATCH($A605,Exported!$D:$D,0),MATCH(Y$1,Exported!$1:$1,0))</f>
        <v>#N/A</v>
      </c>
      <c r="Z605" s="120"/>
      <c r="AA605" s="121"/>
      <c r="AB605" s="121" t="s">
        <v>3386</v>
      </c>
      <c r="AC605" s="117" t="e">
        <f>INDEX(Exported!$1:$1048576,MATCH($A605,Exported!$D:$D,0),MATCH(AC$1,Exported!$1:$1,0))</f>
        <v>#N/A</v>
      </c>
    </row>
    <row r="606" spans="1:29" s="111" customFormat="1" ht="14.25" hidden="1" customHeight="1" x14ac:dyDescent="0.25">
      <c r="A606" s="104">
        <v>10017876352</v>
      </c>
      <c r="B606" s="105" t="str">
        <f>INDEX(Exported!$1:$1048576,MATCH($A606,Exported!E:E,0),MATCH(B$1,Exported!$1:$1,0))</f>
        <v>کیسه نایلونی شاپینگ بگ Shopping Bag | 40*50 | دسته بندی (زنبیلی) | بسته 1 کیلویی - مشکی</v>
      </c>
      <c r="C606" s="106">
        <v>10017875873</v>
      </c>
      <c r="D606" s="107">
        <f>VLOOKUP(C606,PriceRelations!A:D,4,FALSE)</f>
        <v>385000</v>
      </c>
      <c r="E606" s="108">
        <v>1</v>
      </c>
      <c r="F606" s="109"/>
      <c r="G606" s="183">
        <v>1</v>
      </c>
      <c r="H606" s="111" t="s">
        <v>93</v>
      </c>
      <c r="I606" s="110">
        <f t="shared" si="40"/>
        <v>385000</v>
      </c>
      <c r="J606" s="112">
        <v>1</v>
      </c>
      <c r="K606" s="113"/>
      <c r="L606" s="113"/>
      <c r="M606" s="154">
        <v>0.33</v>
      </c>
      <c r="N606" s="148" t="str">
        <f>INDEX(Exported!$1:$1048576,MATCH($A606,Exported!E:E,0),MATCH(N$1,Exported!$1:$1,0))</f>
        <v>532000</v>
      </c>
      <c r="O606" s="114">
        <f t="shared" si="41"/>
        <v>512500</v>
      </c>
      <c r="P606" s="115">
        <f t="shared" si="42"/>
        <v>0.96334586466165417</v>
      </c>
      <c r="Q606" s="116" t="e">
        <f>INDEX(Exported!$1:$1048576,MATCH($A606,Exported!$D:$D,0),MATCH(Q$1,Exported!$1:$1,0))</f>
        <v>#N/A</v>
      </c>
      <c r="R606" s="117" t="e">
        <f>INDEX(Exported!$1:$1048576,MATCH($A606,Exported!$D:$D,0),MATCH(R$1,Exported!$1:$1,0))</f>
        <v>#N/A</v>
      </c>
      <c r="S606" s="117" t="e">
        <f>INDEX(Exported!$1:$1048576,MATCH($A606,Exported!$D:$D,0),MATCH(S$1,Exported!$1:$1,0))</f>
        <v>#N/A</v>
      </c>
      <c r="T606" s="117" t="e">
        <f>INDEX(Exported!$1:$1048576,MATCH($A606,Exported!$D:$D,0),MATCH(T$1,Exported!$1:$1,0))</f>
        <v>#N/A</v>
      </c>
      <c r="U606" s="117" t="e">
        <f>INDEX(Exported!$1:$1048576,MATCH($A606,Exported!$D:$D,0),MATCH(U$1,Exported!$1:$1,0))</f>
        <v>#N/A</v>
      </c>
      <c r="V606" s="117" t="e">
        <f>INDEX(Exported!$1:$1048576,MATCH($A606,Exported!$D:$D,0),MATCH(V$1,Exported!$1:$1,0))</f>
        <v>#N/A</v>
      </c>
      <c r="W606" s="117" t="e">
        <f>INDEX(Exported!$1:$1048576,MATCH($A606,Exported!$D:$D,0),MATCH(W$1,Exported!$1:$1,0))</f>
        <v>#N/A</v>
      </c>
      <c r="X606" s="118"/>
      <c r="Y606" s="119" t="e">
        <f>INDEX(Exported!$1:$1048576,MATCH($A606,Exported!$D:$D,0),MATCH(Y$1,Exported!$1:$1,0))</f>
        <v>#N/A</v>
      </c>
      <c r="Z606" s="120"/>
      <c r="AA606" s="121"/>
      <c r="AB606" s="121" t="s">
        <v>3386</v>
      </c>
      <c r="AC606" s="117" t="e">
        <f>INDEX(Exported!$1:$1048576,MATCH($A606,Exported!$D:$D,0),MATCH(AC$1,Exported!$1:$1,0))</f>
        <v>#N/A</v>
      </c>
    </row>
    <row r="607" spans="1:29" s="111" customFormat="1" ht="14.25" hidden="1" customHeight="1" x14ac:dyDescent="0.25">
      <c r="A607" s="104">
        <v>10017875890</v>
      </c>
      <c r="B607" s="105" t="str">
        <f>INDEX(Exported!$1:$1048576,MATCH($A607,Exported!E:E,0),MATCH(B$1,Exported!$1:$1,0))</f>
        <v>کیسه نایلونی شاپینگ بگ Shopping Bag | 40*50 | دسته پانچی (موزی) ساده | بسته 1 کیلویی</v>
      </c>
      <c r="C607" s="106">
        <v>10017875873</v>
      </c>
      <c r="D607" s="107">
        <f>VLOOKUP(C607,PriceRelations!A:D,4,FALSE)</f>
        <v>385000</v>
      </c>
      <c r="E607" s="108">
        <v>1</v>
      </c>
      <c r="F607" s="109"/>
      <c r="G607" s="183">
        <v>1</v>
      </c>
      <c r="H607" s="111" t="s">
        <v>93</v>
      </c>
      <c r="I607" s="110">
        <f t="shared" si="40"/>
        <v>385000</v>
      </c>
      <c r="J607" s="112">
        <v>1</v>
      </c>
      <c r="K607" s="113"/>
      <c r="L607" s="113"/>
      <c r="M607" s="154">
        <v>0.33</v>
      </c>
      <c r="N607" s="148" t="str">
        <f>INDEX(Exported!$1:$1048576,MATCH($A607,Exported!E:E,0),MATCH(N$1,Exported!$1:$1,0))</f>
        <v>532000</v>
      </c>
      <c r="O607" s="114">
        <f t="shared" si="41"/>
        <v>512500</v>
      </c>
      <c r="P607" s="115">
        <f t="shared" si="42"/>
        <v>0.96334586466165417</v>
      </c>
      <c r="Q607" s="116" t="e">
        <f>INDEX(Exported!$1:$1048576,MATCH($A607,Exported!$D:$D,0),MATCH(Q$1,Exported!$1:$1,0))</f>
        <v>#N/A</v>
      </c>
      <c r="R607" s="117" t="e">
        <f>INDEX(Exported!$1:$1048576,MATCH($A607,Exported!$D:$D,0),MATCH(R$1,Exported!$1:$1,0))</f>
        <v>#N/A</v>
      </c>
      <c r="S607" s="117" t="e">
        <f>INDEX(Exported!$1:$1048576,MATCH($A607,Exported!$D:$D,0),MATCH(S$1,Exported!$1:$1,0))</f>
        <v>#N/A</v>
      </c>
      <c r="T607" s="117" t="e">
        <f>INDEX(Exported!$1:$1048576,MATCH($A607,Exported!$D:$D,0),MATCH(T$1,Exported!$1:$1,0))</f>
        <v>#N/A</v>
      </c>
      <c r="U607" s="117" t="e">
        <f>INDEX(Exported!$1:$1048576,MATCH($A607,Exported!$D:$D,0),MATCH(U$1,Exported!$1:$1,0))</f>
        <v>#N/A</v>
      </c>
      <c r="V607" s="117" t="e">
        <f>INDEX(Exported!$1:$1048576,MATCH($A607,Exported!$D:$D,0),MATCH(V$1,Exported!$1:$1,0))</f>
        <v>#N/A</v>
      </c>
      <c r="W607" s="117" t="e">
        <f>INDEX(Exported!$1:$1048576,MATCH($A607,Exported!$D:$D,0),MATCH(W$1,Exported!$1:$1,0))</f>
        <v>#N/A</v>
      </c>
      <c r="X607" s="118"/>
      <c r="Y607" s="119" t="e">
        <f>INDEX(Exported!$1:$1048576,MATCH($A607,Exported!$D:$D,0),MATCH(Y$1,Exported!$1:$1,0))</f>
        <v>#N/A</v>
      </c>
      <c r="Z607" s="120"/>
      <c r="AA607" s="121"/>
      <c r="AB607" s="121" t="s">
        <v>3386</v>
      </c>
      <c r="AC607" s="117" t="e">
        <f>INDEX(Exported!$1:$1048576,MATCH($A607,Exported!$D:$D,0),MATCH(AC$1,Exported!$1:$1,0))</f>
        <v>#N/A</v>
      </c>
    </row>
    <row r="608" spans="1:29" s="111" customFormat="1" ht="14.25" hidden="1" customHeight="1" x14ac:dyDescent="0.25">
      <c r="A608" s="104">
        <v>10017875891</v>
      </c>
      <c r="B608" s="105" t="str">
        <f>INDEX(Exported!$1:$1048576,MATCH($A608,Exported!E:E,0),MATCH(B$1,Exported!$1:$1,0))</f>
        <v>کیسه نایلونی شاپینگ بگ Shopping Bag | 40*50 | دسته پانچی (موزی) ساده | بسته 1 کیلویی - سفید</v>
      </c>
      <c r="C608" s="106">
        <v>10017875873</v>
      </c>
      <c r="D608" s="107">
        <f>VLOOKUP(C608,PriceRelations!A:D,4,FALSE)</f>
        <v>385000</v>
      </c>
      <c r="E608" s="108">
        <v>1</v>
      </c>
      <c r="F608" s="109"/>
      <c r="G608" s="183">
        <v>1</v>
      </c>
      <c r="H608" s="111" t="s">
        <v>93</v>
      </c>
      <c r="I608" s="110">
        <f t="shared" si="40"/>
        <v>385000</v>
      </c>
      <c r="J608" s="112">
        <v>1</v>
      </c>
      <c r="K608" s="113"/>
      <c r="L608" s="113"/>
      <c r="M608" s="154">
        <v>0.33</v>
      </c>
      <c r="N608" s="148" t="str">
        <f>INDEX(Exported!$1:$1048576,MATCH($A608,Exported!E:E,0),MATCH(N$1,Exported!$1:$1,0))</f>
        <v>532000</v>
      </c>
      <c r="O608" s="114">
        <f t="shared" si="41"/>
        <v>512500</v>
      </c>
      <c r="P608" s="115">
        <f t="shared" si="42"/>
        <v>0.96334586466165417</v>
      </c>
      <c r="Q608" s="116" t="e">
        <f>INDEX(Exported!$1:$1048576,MATCH($A608,Exported!$D:$D,0),MATCH(Q$1,Exported!$1:$1,0))</f>
        <v>#N/A</v>
      </c>
      <c r="R608" s="117" t="e">
        <f>INDEX(Exported!$1:$1048576,MATCH($A608,Exported!$D:$D,0),MATCH(R$1,Exported!$1:$1,0))</f>
        <v>#N/A</v>
      </c>
      <c r="S608" s="117" t="e">
        <f>INDEX(Exported!$1:$1048576,MATCH($A608,Exported!$D:$D,0),MATCH(S$1,Exported!$1:$1,0))</f>
        <v>#N/A</v>
      </c>
      <c r="T608" s="117" t="e">
        <f>INDEX(Exported!$1:$1048576,MATCH($A608,Exported!$D:$D,0),MATCH(T$1,Exported!$1:$1,0))</f>
        <v>#N/A</v>
      </c>
      <c r="U608" s="117" t="e">
        <f>INDEX(Exported!$1:$1048576,MATCH($A608,Exported!$D:$D,0),MATCH(U$1,Exported!$1:$1,0))</f>
        <v>#N/A</v>
      </c>
      <c r="V608" s="117" t="e">
        <f>INDEX(Exported!$1:$1048576,MATCH($A608,Exported!$D:$D,0),MATCH(V$1,Exported!$1:$1,0))</f>
        <v>#N/A</v>
      </c>
      <c r="W608" s="117" t="e">
        <f>INDEX(Exported!$1:$1048576,MATCH($A608,Exported!$D:$D,0),MATCH(W$1,Exported!$1:$1,0))</f>
        <v>#N/A</v>
      </c>
      <c r="X608" s="118"/>
      <c r="Y608" s="119" t="e">
        <f>INDEX(Exported!$1:$1048576,MATCH($A608,Exported!$D:$D,0),MATCH(Y$1,Exported!$1:$1,0))</f>
        <v>#N/A</v>
      </c>
      <c r="Z608" s="120"/>
      <c r="AA608" s="121"/>
      <c r="AB608" s="121" t="s">
        <v>3386</v>
      </c>
      <c r="AC608" s="117" t="e">
        <f>INDEX(Exported!$1:$1048576,MATCH($A608,Exported!$D:$D,0),MATCH(AC$1,Exported!$1:$1,0))</f>
        <v>#N/A</v>
      </c>
    </row>
    <row r="609" spans="1:29" s="111" customFormat="1" ht="14.25" hidden="1" customHeight="1" x14ac:dyDescent="0.25">
      <c r="A609" s="104">
        <v>10017875892</v>
      </c>
      <c r="B609" s="105" t="str">
        <f>INDEX(Exported!$1:$1048576,MATCH($A609,Exported!E:E,0),MATCH(B$1,Exported!$1:$1,0))</f>
        <v>کیسه نایلونی شاپینگ بگ Shopping Bag | 40*50 | دسته پانچی (موزی) ساده | بسته 1 کیلویی - مشکی</v>
      </c>
      <c r="C609" s="106">
        <v>10017875873</v>
      </c>
      <c r="D609" s="107">
        <f>VLOOKUP(C609,PriceRelations!A:D,4,FALSE)</f>
        <v>385000</v>
      </c>
      <c r="E609" s="108">
        <v>1</v>
      </c>
      <c r="F609" s="109"/>
      <c r="G609" s="183">
        <v>1</v>
      </c>
      <c r="H609" s="111" t="s">
        <v>93</v>
      </c>
      <c r="I609" s="110">
        <f t="shared" si="40"/>
        <v>385000</v>
      </c>
      <c r="J609" s="112">
        <v>1</v>
      </c>
      <c r="K609" s="113"/>
      <c r="L609" s="113"/>
      <c r="M609" s="154">
        <v>0.33</v>
      </c>
      <c r="N609" s="148" t="str">
        <f>INDEX(Exported!$1:$1048576,MATCH($A609,Exported!E:E,0),MATCH(N$1,Exported!$1:$1,0))</f>
        <v>532000</v>
      </c>
      <c r="O609" s="114">
        <f t="shared" si="41"/>
        <v>512500</v>
      </c>
      <c r="P609" s="115">
        <f t="shared" si="42"/>
        <v>0.96334586466165417</v>
      </c>
      <c r="Q609" s="116" t="e">
        <f>INDEX(Exported!$1:$1048576,MATCH($A609,Exported!$D:$D,0),MATCH(Q$1,Exported!$1:$1,0))</f>
        <v>#N/A</v>
      </c>
      <c r="R609" s="117" t="e">
        <f>INDEX(Exported!$1:$1048576,MATCH($A609,Exported!$D:$D,0),MATCH(R$1,Exported!$1:$1,0))</f>
        <v>#N/A</v>
      </c>
      <c r="S609" s="117" t="e">
        <f>INDEX(Exported!$1:$1048576,MATCH($A609,Exported!$D:$D,0),MATCH(S$1,Exported!$1:$1,0))</f>
        <v>#N/A</v>
      </c>
      <c r="T609" s="117" t="e">
        <f>INDEX(Exported!$1:$1048576,MATCH($A609,Exported!$D:$D,0),MATCH(T$1,Exported!$1:$1,0))</f>
        <v>#N/A</v>
      </c>
      <c r="U609" s="117" t="e">
        <f>INDEX(Exported!$1:$1048576,MATCH($A609,Exported!$D:$D,0),MATCH(U$1,Exported!$1:$1,0))</f>
        <v>#N/A</v>
      </c>
      <c r="V609" s="117" t="e">
        <f>INDEX(Exported!$1:$1048576,MATCH($A609,Exported!$D:$D,0),MATCH(V$1,Exported!$1:$1,0))</f>
        <v>#N/A</v>
      </c>
      <c r="W609" s="117" t="e">
        <f>INDEX(Exported!$1:$1048576,MATCH($A609,Exported!$D:$D,0),MATCH(W$1,Exported!$1:$1,0))</f>
        <v>#N/A</v>
      </c>
      <c r="X609" s="118"/>
      <c r="Y609" s="119" t="e">
        <f>INDEX(Exported!$1:$1048576,MATCH($A609,Exported!$D:$D,0),MATCH(Y$1,Exported!$1:$1,0))</f>
        <v>#N/A</v>
      </c>
      <c r="Z609" s="120"/>
      <c r="AA609" s="121"/>
      <c r="AB609" s="121" t="s">
        <v>3386</v>
      </c>
      <c r="AC609" s="117" t="e">
        <f>INDEX(Exported!$1:$1048576,MATCH($A609,Exported!$D:$D,0),MATCH(AC$1,Exported!$1:$1,0))</f>
        <v>#N/A</v>
      </c>
    </row>
    <row r="610" spans="1:29" s="111" customFormat="1" ht="14.25" hidden="1" customHeight="1" x14ac:dyDescent="0.25">
      <c r="A610" s="104">
        <v>10017876334</v>
      </c>
      <c r="B610" s="105" t="str">
        <f>INDEX(Exported!$1:$1048576,MATCH($A610,Exported!E:E,0),MATCH(B$1,Exported!$1:$1,0))</f>
        <v>کیسه نایلونی شاپینگ بگ Shopping Bag | 50*60 | دسته بندی (زنبیلی) | بسته 1 کیلویی</v>
      </c>
      <c r="C610" s="106">
        <v>10017875873</v>
      </c>
      <c r="D610" s="107">
        <f>VLOOKUP(C610,PriceRelations!A:D,4,FALSE)</f>
        <v>385000</v>
      </c>
      <c r="E610" s="108">
        <v>1</v>
      </c>
      <c r="F610" s="109"/>
      <c r="G610" s="183">
        <v>1</v>
      </c>
      <c r="H610" s="111" t="s">
        <v>93</v>
      </c>
      <c r="I610" s="110">
        <f t="shared" si="40"/>
        <v>385000</v>
      </c>
      <c r="J610" s="112">
        <v>1</v>
      </c>
      <c r="K610" s="113"/>
      <c r="L610" s="113"/>
      <c r="M610" s="154">
        <v>0.33</v>
      </c>
      <c r="N610" s="148" t="str">
        <f>INDEX(Exported!$1:$1048576,MATCH($A610,Exported!E:E,0),MATCH(N$1,Exported!$1:$1,0))</f>
        <v>532000</v>
      </c>
      <c r="O610" s="114">
        <f t="shared" si="41"/>
        <v>512500</v>
      </c>
      <c r="P610" s="115">
        <f t="shared" si="42"/>
        <v>0.96334586466165417</v>
      </c>
      <c r="Q610" s="116" t="e">
        <f>INDEX(Exported!$1:$1048576,MATCH($A610,Exported!$D:$D,0),MATCH(Q$1,Exported!$1:$1,0))</f>
        <v>#N/A</v>
      </c>
      <c r="R610" s="117" t="e">
        <f>INDEX(Exported!$1:$1048576,MATCH($A610,Exported!$D:$D,0),MATCH(R$1,Exported!$1:$1,0))</f>
        <v>#N/A</v>
      </c>
      <c r="S610" s="117" t="e">
        <f>INDEX(Exported!$1:$1048576,MATCH($A610,Exported!$D:$D,0),MATCH(S$1,Exported!$1:$1,0))</f>
        <v>#N/A</v>
      </c>
      <c r="T610" s="117" t="e">
        <f>INDEX(Exported!$1:$1048576,MATCH($A610,Exported!$D:$D,0),MATCH(T$1,Exported!$1:$1,0))</f>
        <v>#N/A</v>
      </c>
      <c r="U610" s="117" t="e">
        <f>INDEX(Exported!$1:$1048576,MATCH($A610,Exported!$D:$D,0),MATCH(U$1,Exported!$1:$1,0))</f>
        <v>#N/A</v>
      </c>
      <c r="V610" s="117" t="e">
        <f>INDEX(Exported!$1:$1048576,MATCH($A610,Exported!$D:$D,0),MATCH(V$1,Exported!$1:$1,0))</f>
        <v>#N/A</v>
      </c>
      <c r="W610" s="117" t="e">
        <f>INDEX(Exported!$1:$1048576,MATCH($A610,Exported!$D:$D,0),MATCH(W$1,Exported!$1:$1,0))</f>
        <v>#N/A</v>
      </c>
      <c r="X610" s="118"/>
      <c r="Y610" s="119" t="e">
        <f>INDEX(Exported!$1:$1048576,MATCH($A610,Exported!$D:$D,0),MATCH(Y$1,Exported!$1:$1,0))</f>
        <v>#N/A</v>
      </c>
      <c r="Z610" s="120"/>
      <c r="AA610" s="121"/>
      <c r="AB610" s="121" t="s">
        <v>3386</v>
      </c>
      <c r="AC610" s="117" t="e">
        <f>INDEX(Exported!$1:$1048576,MATCH($A610,Exported!$D:$D,0),MATCH(AC$1,Exported!$1:$1,0))</f>
        <v>#N/A</v>
      </c>
    </row>
    <row r="611" spans="1:29" s="111" customFormat="1" ht="14.25" hidden="1" customHeight="1" x14ac:dyDescent="0.25">
      <c r="A611" s="104">
        <v>10017876335</v>
      </c>
      <c r="B611" s="105" t="str">
        <f>INDEX(Exported!$1:$1048576,MATCH($A611,Exported!E:E,0),MATCH(B$1,Exported!$1:$1,0))</f>
        <v>کیسه نایلونی شاپینگ بگ Shopping Bag | 50*60 | دسته بندی (زنبیلی) | بسته 1 کیلویی - سفید</v>
      </c>
      <c r="C611" s="106">
        <v>10017875873</v>
      </c>
      <c r="D611" s="107">
        <f>VLOOKUP(C611,PriceRelations!A:D,4,FALSE)</f>
        <v>385000</v>
      </c>
      <c r="E611" s="108">
        <v>1</v>
      </c>
      <c r="F611" s="109"/>
      <c r="G611" s="183">
        <v>1</v>
      </c>
      <c r="H611" s="111" t="s">
        <v>93</v>
      </c>
      <c r="I611" s="110">
        <f t="shared" si="40"/>
        <v>385000</v>
      </c>
      <c r="J611" s="112">
        <v>1</v>
      </c>
      <c r="K611" s="113"/>
      <c r="L611" s="113"/>
      <c r="M611" s="154">
        <v>0.33</v>
      </c>
      <c r="N611" s="148" t="str">
        <f>INDEX(Exported!$1:$1048576,MATCH($A611,Exported!E:E,0),MATCH(N$1,Exported!$1:$1,0))</f>
        <v>532000</v>
      </c>
      <c r="O611" s="114">
        <f t="shared" si="41"/>
        <v>512500</v>
      </c>
      <c r="P611" s="115">
        <f t="shared" si="42"/>
        <v>0.96334586466165417</v>
      </c>
      <c r="Q611" s="116" t="e">
        <f>INDEX(Exported!$1:$1048576,MATCH($A611,Exported!$D:$D,0),MATCH(Q$1,Exported!$1:$1,0))</f>
        <v>#N/A</v>
      </c>
      <c r="R611" s="117" t="e">
        <f>INDEX(Exported!$1:$1048576,MATCH($A611,Exported!$D:$D,0),MATCH(R$1,Exported!$1:$1,0))</f>
        <v>#N/A</v>
      </c>
      <c r="S611" s="117" t="e">
        <f>INDEX(Exported!$1:$1048576,MATCH($A611,Exported!$D:$D,0),MATCH(S$1,Exported!$1:$1,0))</f>
        <v>#N/A</v>
      </c>
      <c r="T611" s="117" t="e">
        <f>INDEX(Exported!$1:$1048576,MATCH($A611,Exported!$D:$D,0),MATCH(T$1,Exported!$1:$1,0))</f>
        <v>#N/A</v>
      </c>
      <c r="U611" s="117" t="e">
        <f>INDEX(Exported!$1:$1048576,MATCH($A611,Exported!$D:$D,0),MATCH(U$1,Exported!$1:$1,0))</f>
        <v>#N/A</v>
      </c>
      <c r="V611" s="117" t="e">
        <f>INDEX(Exported!$1:$1048576,MATCH($A611,Exported!$D:$D,0),MATCH(V$1,Exported!$1:$1,0))</f>
        <v>#N/A</v>
      </c>
      <c r="W611" s="117" t="e">
        <f>INDEX(Exported!$1:$1048576,MATCH($A611,Exported!$D:$D,0),MATCH(W$1,Exported!$1:$1,0))</f>
        <v>#N/A</v>
      </c>
      <c r="X611" s="118"/>
      <c r="Y611" s="119" t="e">
        <f>INDEX(Exported!$1:$1048576,MATCH($A611,Exported!$D:$D,0),MATCH(Y$1,Exported!$1:$1,0))</f>
        <v>#N/A</v>
      </c>
      <c r="Z611" s="120"/>
      <c r="AA611" s="121"/>
      <c r="AB611" s="121" t="s">
        <v>3386</v>
      </c>
      <c r="AC611" s="117" t="e">
        <f>INDEX(Exported!$1:$1048576,MATCH($A611,Exported!$D:$D,0),MATCH(AC$1,Exported!$1:$1,0))</f>
        <v>#N/A</v>
      </c>
    </row>
    <row r="612" spans="1:29" s="111" customFormat="1" ht="14.25" hidden="1" customHeight="1" x14ac:dyDescent="0.25">
      <c r="A612" s="104">
        <v>10017876336</v>
      </c>
      <c r="B612" s="105" t="str">
        <f>INDEX(Exported!$1:$1048576,MATCH($A612,Exported!E:E,0),MATCH(B$1,Exported!$1:$1,0))</f>
        <v>کیسه نایلونی شاپینگ بگ Shopping Bag | 50*60 | دسته بندی (زنبیلی) | بسته 1 کیلویی - مشکی</v>
      </c>
      <c r="C612" s="106">
        <v>10017875873</v>
      </c>
      <c r="D612" s="107">
        <f>VLOOKUP(C612,PriceRelations!A:D,4,FALSE)</f>
        <v>385000</v>
      </c>
      <c r="E612" s="108">
        <v>1</v>
      </c>
      <c r="F612" s="109"/>
      <c r="G612" s="183">
        <v>1</v>
      </c>
      <c r="H612" s="111" t="s">
        <v>93</v>
      </c>
      <c r="I612" s="110">
        <f t="shared" si="40"/>
        <v>385000</v>
      </c>
      <c r="J612" s="112">
        <v>1</v>
      </c>
      <c r="K612" s="113"/>
      <c r="L612" s="113"/>
      <c r="M612" s="154">
        <v>0.33</v>
      </c>
      <c r="N612" s="148" t="str">
        <f>INDEX(Exported!$1:$1048576,MATCH($A612,Exported!E:E,0),MATCH(N$1,Exported!$1:$1,0))</f>
        <v>532000</v>
      </c>
      <c r="O612" s="114">
        <f t="shared" si="41"/>
        <v>512500</v>
      </c>
      <c r="P612" s="115">
        <f t="shared" si="42"/>
        <v>0.96334586466165417</v>
      </c>
      <c r="Q612" s="116" t="e">
        <f>INDEX(Exported!$1:$1048576,MATCH($A612,Exported!$D:$D,0),MATCH(Q$1,Exported!$1:$1,0))</f>
        <v>#N/A</v>
      </c>
      <c r="R612" s="117" t="e">
        <f>INDEX(Exported!$1:$1048576,MATCH($A612,Exported!$D:$D,0),MATCH(R$1,Exported!$1:$1,0))</f>
        <v>#N/A</v>
      </c>
      <c r="S612" s="117" t="e">
        <f>INDEX(Exported!$1:$1048576,MATCH($A612,Exported!$D:$D,0),MATCH(S$1,Exported!$1:$1,0))</f>
        <v>#N/A</v>
      </c>
      <c r="T612" s="117" t="e">
        <f>INDEX(Exported!$1:$1048576,MATCH($A612,Exported!$D:$D,0),MATCH(T$1,Exported!$1:$1,0))</f>
        <v>#N/A</v>
      </c>
      <c r="U612" s="117" t="e">
        <f>INDEX(Exported!$1:$1048576,MATCH($A612,Exported!$D:$D,0),MATCH(U$1,Exported!$1:$1,0))</f>
        <v>#N/A</v>
      </c>
      <c r="V612" s="117" t="e">
        <f>INDEX(Exported!$1:$1048576,MATCH($A612,Exported!$D:$D,0),MATCH(V$1,Exported!$1:$1,0))</f>
        <v>#N/A</v>
      </c>
      <c r="W612" s="117" t="e">
        <f>INDEX(Exported!$1:$1048576,MATCH($A612,Exported!$D:$D,0),MATCH(W$1,Exported!$1:$1,0))</f>
        <v>#N/A</v>
      </c>
      <c r="X612" s="118"/>
      <c r="Y612" s="119" t="e">
        <f>INDEX(Exported!$1:$1048576,MATCH($A612,Exported!$D:$D,0),MATCH(Y$1,Exported!$1:$1,0))</f>
        <v>#N/A</v>
      </c>
      <c r="Z612" s="120"/>
      <c r="AA612" s="121"/>
      <c r="AB612" s="121" t="s">
        <v>3386</v>
      </c>
      <c r="AC612" s="117" t="e">
        <f>INDEX(Exported!$1:$1048576,MATCH($A612,Exported!$D:$D,0),MATCH(AC$1,Exported!$1:$1,0))</f>
        <v>#N/A</v>
      </c>
    </row>
    <row r="613" spans="1:29" s="111" customFormat="1" ht="14.25" hidden="1" customHeight="1" x14ac:dyDescent="0.25">
      <c r="A613" s="104">
        <v>10017875894</v>
      </c>
      <c r="B613" s="105" t="str">
        <f>INDEX(Exported!$1:$1048576,MATCH($A613,Exported!E:E,0),MATCH(B$1,Exported!$1:$1,0))</f>
        <v>کیسه نایلونی شاپینگ بگ Shopping Bag | 50*60 | دسته پانچی (موزی) ساده | بسته 1 کیلویی</v>
      </c>
      <c r="C613" s="106">
        <v>10017875873</v>
      </c>
      <c r="D613" s="107">
        <f>VLOOKUP(C613,PriceRelations!A:D,4,FALSE)</f>
        <v>385000</v>
      </c>
      <c r="E613" s="108">
        <v>1</v>
      </c>
      <c r="F613" s="109"/>
      <c r="G613" s="183">
        <v>1</v>
      </c>
      <c r="H613" s="111" t="s">
        <v>93</v>
      </c>
      <c r="I613" s="110">
        <f t="shared" si="40"/>
        <v>385000</v>
      </c>
      <c r="J613" s="112">
        <v>1</v>
      </c>
      <c r="K613" s="113"/>
      <c r="L613" s="113"/>
      <c r="M613" s="154">
        <v>0.33</v>
      </c>
      <c r="N613" s="148" t="str">
        <f>INDEX(Exported!$1:$1048576,MATCH($A613,Exported!E:E,0),MATCH(N$1,Exported!$1:$1,0))</f>
        <v>532000</v>
      </c>
      <c r="O613" s="114">
        <f t="shared" si="41"/>
        <v>512500</v>
      </c>
      <c r="P613" s="115">
        <f t="shared" si="42"/>
        <v>0.96334586466165417</v>
      </c>
      <c r="Q613" s="116" t="e">
        <f>INDEX(Exported!$1:$1048576,MATCH($A613,Exported!$D:$D,0),MATCH(Q$1,Exported!$1:$1,0))</f>
        <v>#N/A</v>
      </c>
      <c r="R613" s="117" t="e">
        <f>INDEX(Exported!$1:$1048576,MATCH($A613,Exported!$D:$D,0),MATCH(R$1,Exported!$1:$1,0))</f>
        <v>#N/A</v>
      </c>
      <c r="S613" s="117" t="e">
        <f>INDEX(Exported!$1:$1048576,MATCH($A613,Exported!$D:$D,0),MATCH(S$1,Exported!$1:$1,0))</f>
        <v>#N/A</v>
      </c>
      <c r="T613" s="117" t="e">
        <f>INDEX(Exported!$1:$1048576,MATCH($A613,Exported!$D:$D,0),MATCH(T$1,Exported!$1:$1,0))</f>
        <v>#N/A</v>
      </c>
      <c r="U613" s="117" t="e">
        <f>INDEX(Exported!$1:$1048576,MATCH($A613,Exported!$D:$D,0),MATCH(U$1,Exported!$1:$1,0))</f>
        <v>#N/A</v>
      </c>
      <c r="V613" s="117" t="e">
        <f>INDEX(Exported!$1:$1048576,MATCH($A613,Exported!$D:$D,0),MATCH(V$1,Exported!$1:$1,0))</f>
        <v>#N/A</v>
      </c>
      <c r="W613" s="117" t="e">
        <f>INDEX(Exported!$1:$1048576,MATCH($A613,Exported!$D:$D,0),MATCH(W$1,Exported!$1:$1,0))</f>
        <v>#N/A</v>
      </c>
      <c r="X613" s="118"/>
      <c r="Y613" s="119" t="e">
        <f>INDEX(Exported!$1:$1048576,MATCH($A613,Exported!$D:$D,0),MATCH(Y$1,Exported!$1:$1,0))</f>
        <v>#N/A</v>
      </c>
      <c r="Z613" s="120"/>
      <c r="AA613" s="121"/>
      <c r="AB613" s="121" t="s">
        <v>3386</v>
      </c>
      <c r="AC613" s="117" t="e">
        <f>INDEX(Exported!$1:$1048576,MATCH($A613,Exported!$D:$D,0),MATCH(AC$1,Exported!$1:$1,0))</f>
        <v>#N/A</v>
      </c>
    </row>
    <row r="614" spans="1:29" s="111" customFormat="1" ht="14.25" hidden="1" customHeight="1" x14ac:dyDescent="0.25">
      <c r="A614" s="104">
        <v>10017875895</v>
      </c>
      <c r="B614" s="105" t="str">
        <f>INDEX(Exported!$1:$1048576,MATCH($A614,Exported!E:E,0),MATCH(B$1,Exported!$1:$1,0))</f>
        <v>کیسه نایلونی شاپینگ بگ Shopping Bag | 50*60 | دسته پانچی (موزی) ساده | بسته 1 کیلویی - سفید</v>
      </c>
      <c r="C614" s="106">
        <v>10017875873</v>
      </c>
      <c r="D614" s="107">
        <f>VLOOKUP(C614,PriceRelations!A:D,4,FALSE)</f>
        <v>385000</v>
      </c>
      <c r="E614" s="108">
        <v>1</v>
      </c>
      <c r="F614" s="109"/>
      <c r="G614" s="183">
        <v>1</v>
      </c>
      <c r="H614" s="111" t="s">
        <v>93</v>
      </c>
      <c r="I614" s="110">
        <f t="shared" si="40"/>
        <v>385000</v>
      </c>
      <c r="J614" s="112">
        <v>1</v>
      </c>
      <c r="K614" s="113"/>
      <c r="L614" s="113"/>
      <c r="M614" s="154">
        <v>0.33</v>
      </c>
      <c r="N614" s="148" t="str">
        <f>INDEX(Exported!$1:$1048576,MATCH($A614,Exported!E:E,0),MATCH(N$1,Exported!$1:$1,0))</f>
        <v>532000</v>
      </c>
      <c r="O614" s="114">
        <f t="shared" si="41"/>
        <v>512500</v>
      </c>
      <c r="P614" s="115">
        <f t="shared" si="42"/>
        <v>0.96334586466165417</v>
      </c>
      <c r="Q614" s="116" t="e">
        <f>INDEX(Exported!$1:$1048576,MATCH($A614,Exported!$D:$D,0),MATCH(Q$1,Exported!$1:$1,0))</f>
        <v>#N/A</v>
      </c>
      <c r="R614" s="117" t="e">
        <f>INDEX(Exported!$1:$1048576,MATCH($A614,Exported!$D:$D,0),MATCH(R$1,Exported!$1:$1,0))</f>
        <v>#N/A</v>
      </c>
      <c r="S614" s="117" t="e">
        <f>INDEX(Exported!$1:$1048576,MATCH($A614,Exported!$D:$D,0),MATCH(S$1,Exported!$1:$1,0))</f>
        <v>#N/A</v>
      </c>
      <c r="T614" s="117" t="e">
        <f>INDEX(Exported!$1:$1048576,MATCH($A614,Exported!$D:$D,0),MATCH(T$1,Exported!$1:$1,0))</f>
        <v>#N/A</v>
      </c>
      <c r="U614" s="117" t="e">
        <f>INDEX(Exported!$1:$1048576,MATCH($A614,Exported!$D:$D,0),MATCH(U$1,Exported!$1:$1,0))</f>
        <v>#N/A</v>
      </c>
      <c r="V614" s="117" t="e">
        <f>INDEX(Exported!$1:$1048576,MATCH($A614,Exported!$D:$D,0),MATCH(V$1,Exported!$1:$1,0))</f>
        <v>#N/A</v>
      </c>
      <c r="W614" s="117" t="e">
        <f>INDEX(Exported!$1:$1048576,MATCH($A614,Exported!$D:$D,0),MATCH(W$1,Exported!$1:$1,0))</f>
        <v>#N/A</v>
      </c>
      <c r="X614" s="118"/>
      <c r="Y614" s="119" t="e">
        <f>INDEX(Exported!$1:$1048576,MATCH($A614,Exported!$D:$D,0),MATCH(Y$1,Exported!$1:$1,0))</f>
        <v>#N/A</v>
      </c>
      <c r="Z614" s="120"/>
      <c r="AA614" s="121"/>
      <c r="AB614" s="121" t="s">
        <v>3386</v>
      </c>
      <c r="AC614" s="117" t="e">
        <f>INDEX(Exported!$1:$1048576,MATCH($A614,Exported!$D:$D,0),MATCH(AC$1,Exported!$1:$1,0))</f>
        <v>#N/A</v>
      </c>
    </row>
    <row r="615" spans="1:29" s="129" customFormat="1" ht="14.25" hidden="1" customHeight="1" x14ac:dyDescent="0.25">
      <c r="A615" s="122">
        <v>10017875896</v>
      </c>
      <c r="B615" s="123" t="str">
        <f>INDEX(Exported!$1:$1048576,MATCH($A615,Exported!E:E,0),MATCH(B$1,Exported!$1:$1,0))</f>
        <v>کیسه نایلونی شاپینگ بگ Shopping Bag | 50*60 | دسته پانچی (موزی) ساده | بسته 1 کیلویی - مشکی</v>
      </c>
      <c r="C615" s="124">
        <v>10017875873</v>
      </c>
      <c r="D615" s="125">
        <f>VLOOKUP(C615,PriceRelations!A:D,4,FALSE)</f>
        <v>385000</v>
      </c>
      <c r="E615" s="126">
        <v>1</v>
      </c>
      <c r="F615" s="127"/>
      <c r="G615" s="184">
        <v>1</v>
      </c>
      <c r="H615" s="129" t="s">
        <v>93</v>
      </c>
      <c r="I615" s="128">
        <f t="shared" si="40"/>
        <v>385000</v>
      </c>
      <c r="J615" s="130">
        <v>1</v>
      </c>
      <c r="K615" s="131"/>
      <c r="L615" s="131"/>
      <c r="M615" s="155">
        <v>0.33</v>
      </c>
      <c r="N615" s="149" t="str">
        <f>INDEX(Exported!$1:$1048576,MATCH($A615,Exported!E:E,0),MATCH(N$1,Exported!$1:$1,0))</f>
        <v>532000</v>
      </c>
      <c r="O615" s="132">
        <f t="shared" si="41"/>
        <v>512500</v>
      </c>
      <c r="P615" s="133">
        <f t="shared" si="42"/>
        <v>0.96334586466165417</v>
      </c>
      <c r="Q615" s="134" t="e">
        <f>INDEX(Exported!$1:$1048576,MATCH($A615,Exported!$D:$D,0),MATCH(Q$1,Exported!$1:$1,0))</f>
        <v>#N/A</v>
      </c>
      <c r="R615" s="135" t="e">
        <f>INDEX(Exported!$1:$1048576,MATCH($A615,Exported!$D:$D,0),MATCH(R$1,Exported!$1:$1,0))</f>
        <v>#N/A</v>
      </c>
      <c r="S615" s="135" t="e">
        <f>INDEX(Exported!$1:$1048576,MATCH($A615,Exported!$D:$D,0),MATCH(S$1,Exported!$1:$1,0))</f>
        <v>#N/A</v>
      </c>
      <c r="T615" s="135" t="e">
        <f>INDEX(Exported!$1:$1048576,MATCH($A615,Exported!$D:$D,0),MATCH(T$1,Exported!$1:$1,0))</f>
        <v>#N/A</v>
      </c>
      <c r="U615" s="135" t="e">
        <f>INDEX(Exported!$1:$1048576,MATCH($A615,Exported!$D:$D,0),MATCH(U$1,Exported!$1:$1,0))</f>
        <v>#N/A</v>
      </c>
      <c r="V615" s="135" t="e">
        <f>INDEX(Exported!$1:$1048576,MATCH($A615,Exported!$D:$D,0),MATCH(V$1,Exported!$1:$1,0))</f>
        <v>#N/A</v>
      </c>
      <c r="W615" s="135" t="e">
        <f>INDEX(Exported!$1:$1048576,MATCH($A615,Exported!$D:$D,0),MATCH(W$1,Exported!$1:$1,0))</f>
        <v>#N/A</v>
      </c>
      <c r="X615" s="136"/>
      <c r="Y615" s="137" t="e">
        <f>INDEX(Exported!$1:$1048576,MATCH($A615,Exported!$D:$D,0),MATCH(Y$1,Exported!$1:$1,0))</f>
        <v>#N/A</v>
      </c>
      <c r="Z615" s="138"/>
      <c r="AA615" s="139"/>
      <c r="AB615" s="139" t="s">
        <v>3386</v>
      </c>
      <c r="AC615" s="135" t="e">
        <f>INDEX(Exported!$1:$1048576,MATCH($A615,Exported!$D:$D,0),MATCH(AC$1,Exported!$1:$1,0))</f>
        <v>#N/A</v>
      </c>
    </row>
    <row r="616" spans="1:29" s="93" customFormat="1" ht="14.25" hidden="1" customHeight="1" x14ac:dyDescent="0.25">
      <c r="A616" s="86">
        <v>10017876234</v>
      </c>
      <c r="B616" s="87" t="str">
        <f>INDEX(Exported!$1:$1048576,MATCH($A616,Exported!E:E,0),MATCH(B$1,Exported!$1:$1,0))</f>
        <v>گونی پلاستیکی تک لا | 100*130 | سفید خط دار</v>
      </c>
      <c r="C616" s="88">
        <v>10017876244</v>
      </c>
      <c r="D616" s="89">
        <f>VLOOKUP(C616,PriceRelations!A:D,4,FALSE)</f>
        <v>35000</v>
      </c>
      <c r="E616" s="147">
        <f>VLOOKUP(A616,'محاسبات گونی'!A:D,4,FALSE)</f>
        <v>1.7142857142857142</v>
      </c>
      <c r="F616" s="91"/>
      <c r="G616" s="182">
        <v>1</v>
      </c>
      <c r="H616" s="93" t="s">
        <v>91</v>
      </c>
      <c r="I616" s="92">
        <f t="shared" si="40"/>
        <v>60000</v>
      </c>
      <c r="J616" s="94">
        <v>1</v>
      </c>
      <c r="K616" s="95"/>
      <c r="L616" s="95"/>
      <c r="M616" s="153">
        <v>0.35</v>
      </c>
      <c r="N616" s="147" t="str">
        <f>INDEX(Exported!$1:$1048576,MATCH($A616,Exported!E:E,0),MATCH(N$1,Exported!$1:$1,0))</f>
        <v>81000</v>
      </c>
      <c r="O616" s="96">
        <f t="shared" si="41"/>
        <v>81000</v>
      </c>
      <c r="P616" s="97">
        <f t="shared" si="42"/>
        <v>1</v>
      </c>
      <c r="Q616" s="98" t="e">
        <f>INDEX(Exported!$1:$1048576,MATCH($A616,Exported!$D:$D,0),MATCH(Q$1,Exported!$1:$1,0))</f>
        <v>#N/A</v>
      </c>
      <c r="R616" s="99" t="e">
        <f>INDEX(Exported!$1:$1048576,MATCH($A616,Exported!$D:$D,0),MATCH(R$1,Exported!$1:$1,0))</f>
        <v>#N/A</v>
      </c>
      <c r="S616" s="99" t="e">
        <f>INDEX(Exported!$1:$1048576,MATCH($A616,Exported!$D:$D,0),MATCH(S$1,Exported!$1:$1,0))</f>
        <v>#N/A</v>
      </c>
      <c r="T616" s="99" t="e">
        <f>INDEX(Exported!$1:$1048576,MATCH($A616,Exported!$D:$D,0),MATCH(T$1,Exported!$1:$1,0))</f>
        <v>#N/A</v>
      </c>
      <c r="U616" s="99" t="e">
        <f>INDEX(Exported!$1:$1048576,MATCH($A616,Exported!$D:$D,0),MATCH(U$1,Exported!$1:$1,0))</f>
        <v>#N/A</v>
      </c>
      <c r="V616" s="99" t="e">
        <f>INDEX(Exported!$1:$1048576,MATCH($A616,Exported!$D:$D,0),MATCH(V$1,Exported!$1:$1,0))</f>
        <v>#N/A</v>
      </c>
      <c r="W616" s="99" t="e">
        <f>INDEX(Exported!$1:$1048576,MATCH($A616,Exported!$D:$D,0),MATCH(W$1,Exported!$1:$1,0))</f>
        <v>#N/A</v>
      </c>
      <c r="X616" s="100"/>
      <c r="Y616" s="101" t="e">
        <f>INDEX(Exported!$1:$1048576,MATCH($A616,Exported!$D:$D,0),MATCH(Y$1,Exported!$1:$1,0))</f>
        <v>#N/A</v>
      </c>
      <c r="Z616" s="102"/>
      <c r="AA616" s="103"/>
      <c r="AB616" s="103" t="s">
        <v>3384</v>
      </c>
      <c r="AC616" s="99" t="e">
        <f>INDEX(Exported!$1:$1048576,MATCH($A616,Exported!$D:$D,0),MATCH(AC$1,Exported!$1:$1,0))</f>
        <v>#N/A</v>
      </c>
    </row>
    <row r="617" spans="1:29" s="111" customFormat="1" ht="14.25" hidden="1" customHeight="1" x14ac:dyDescent="0.25">
      <c r="A617" s="104">
        <v>10017876237</v>
      </c>
      <c r="B617" s="105" t="str">
        <f>INDEX(Exported!$1:$1048576,MATCH($A617,Exported!E:E,0),MATCH(B$1,Exported!$1:$1,0))</f>
        <v>گونی پلاستیکی تک لا | 110*160 | سفید خط دار</v>
      </c>
      <c r="C617" s="106">
        <v>10017876244</v>
      </c>
      <c r="D617" s="107">
        <f>VLOOKUP(C617,PriceRelations!A:D,4,FALSE)</f>
        <v>35000</v>
      </c>
      <c r="E617" s="219">
        <f>VLOOKUP(A617,'محاسبات گونی'!A:D,4,FALSE)</f>
        <v>2</v>
      </c>
      <c r="F617" s="109"/>
      <c r="G617" s="183">
        <v>1</v>
      </c>
      <c r="H617" s="111" t="s">
        <v>91</v>
      </c>
      <c r="I617" s="110">
        <f t="shared" si="40"/>
        <v>70000</v>
      </c>
      <c r="J617" s="112">
        <v>1</v>
      </c>
      <c r="K617" s="113"/>
      <c r="L617" s="113"/>
      <c r="M617" s="154">
        <v>0.35</v>
      </c>
      <c r="N617" s="148" t="str">
        <f>INDEX(Exported!$1:$1048576,MATCH($A617,Exported!E:E,0),MATCH(N$1,Exported!$1:$1,0))</f>
        <v>94500</v>
      </c>
      <c r="O617" s="114">
        <f t="shared" si="41"/>
        <v>94500</v>
      </c>
      <c r="P617" s="115">
        <f t="shared" si="42"/>
        <v>1</v>
      </c>
      <c r="Q617" s="116" t="e">
        <f>INDEX(Exported!$1:$1048576,MATCH($A617,Exported!$D:$D,0),MATCH(Q$1,Exported!$1:$1,0))</f>
        <v>#N/A</v>
      </c>
      <c r="R617" s="117" t="e">
        <f>INDEX(Exported!$1:$1048576,MATCH($A617,Exported!$D:$D,0),MATCH(R$1,Exported!$1:$1,0))</f>
        <v>#N/A</v>
      </c>
      <c r="S617" s="117" t="e">
        <f>INDEX(Exported!$1:$1048576,MATCH($A617,Exported!$D:$D,0),MATCH(S$1,Exported!$1:$1,0))</f>
        <v>#N/A</v>
      </c>
      <c r="T617" s="117" t="e">
        <f>INDEX(Exported!$1:$1048576,MATCH($A617,Exported!$D:$D,0),MATCH(T$1,Exported!$1:$1,0))</f>
        <v>#N/A</v>
      </c>
      <c r="U617" s="117" t="e">
        <f>INDEX(Exported!$1:$1048576,MATCH($A617,Exported!$D:$D,0),MATCH(U$1,Exported!$1:$1,0))</f>
        <v>#N/A</v>
      </c>
      <c r="V617" s="117" t="e">
        <f>INDEX(Exported!$1:$1048576,MATCH($A617,Exported!$D:$D,0),MATCH(V$1,Exported!$1:$1,0))</f>
        <v>#N/A</v>
      </c>
      <c r="W617" s="117" t="e">
        <f>INDEX(Exported!$1:$1048576,MATCH($A617,Exported!$D:$D,0),MATCH(W$1,Exported!$1:$1,0))</f>
        <v>#N/A</v>
      </c>
      <c r="X617" s="118"/>
      <c r="Y617" s="119" t="e">
        <f>INDEX(Exported!$1:$1048576,MATCH($A617,Exported!$D:$D,0),MATCH(Y$1,Exported!$1:$1,0))</f>
        <v>#N/A</v>
      </c>
      <c r="Z617" s="120"/>
      <c r="AA617" s="121"/>
      <c r="AB617" s="121" t="s">
        <v>3384</v>
      </c>
      <c r="AC617" s="117" t="e">
        <f>INDEX(Exported!$1:$1048576,MATCH($A617,Exported!$D:$D,0),MATCH(AC$1,Exported!$1:$1,0))</f>
        <v>#N/A</v>
      </c>
    </row>
    <row r="618" spans="1:29" s="111" customFormat="1" ht="14.25" hidden="1" customHeight="1" x14ac:dyDescent="0.25">
      <c r="A618" s="104">
        <v>10017876252</v>
      </c>
      <c r="B618" s="105" t="str">
        <f>INDEX(Exported!$1:$1048576,MATCH($A618,Exported!E:E,0),MATCH(B$1,Exported!$1:$1,0))</f>
        <v>گونی پلاستیکی تک لا | 110*160 | نارنجی</v>
      </c>
      <c r="C618" s="106">
        <v>10017876244</v>
      </c>
      <c r="D618" s="107">
        <f>VLOOKUP(C618,PriceRelations!A:D,4,FALSE)</f>
        <v>35000</v>
      </c>
      <c r="E618" s="219">
        <f>VLOOKUP(A618,'محاسبات گونی'!A:D,4,FALSE)</f>
        <v>2</v>
      </c>
      <c r="F618" s="109"/>
      <c r="G618" s="183">
        <v>1</v>
      </c>
      <c r="H618" s="111" t="s">
        <v>91</v>
      </c>
      <c r="I618" s="110">
        <f t="shared" si="40"/>
        <v>70000</v>
      </c>
      <c r="J618" s="112">
        <v>1</v>
      </c>
      <c r="K618" s="113"/>
      <c r="L618" s="113"/>
      <c r="M618" s="154">
        <v>0.35</v>
      </c>
      <c r="N618" s="148" t="str">
        <f>INDEX(Exported!$1:$1048576,MATCH($A618,Exported!E:E,0),MATCH(N$1,Exported!$1:$1,0))</f>
        <v>94500</v>
      </c>
      <c r="O618" s="114">
        <f t="shared" si="41"/>
        <v>94500</v>
      </c>
      <c r="P618" s="115">
        <f t="shared" si="42"/>
        <v>1</v>
      </c>
      <c r="Q618" s="116" t="e">
        <f>INDEX(Exported!$1:$1048576,MATCH($A618,Exported!$D:$D,0),MATCH(Q$1,Exported!$1:$1,0))</f>
        <v>#N/A</v>
      </c>
      <c r="R618" s="117" t="e">
        <f>INDEX(Exported!$1:$1048576,MATCH($A618,Exported!$D:$D,0),MATCH(R$1,Exported!$1:$1,0))</f>
        <v>#N/A</v>
      </c>
      <c r="S618" s="117" t="e">
        <f>INDEX(Exported!$1:$1048576,MATCH($A618,Exported!$D:$D,0),MATCH(S$1,Exported!$1:$1,0))</f>
        <v>#N/A</v>
      </c>
      <c r="T618" s="117" t="e">
        <f>INDEX(Exported!$1:$1048576,MATCH($A618,Exported!$D:$D,0),MATCH(T$1,Exported!$1:$1,0))</f>
        <v>#N/A</v>
      </c>
      <c r="U618" s="117" t="e">
        <f>INDEX(Exported!$1:$1048576,MATCH($A618,Exported!$D:$D,0),MATCH(U$1,Exported!$1:$1,0))</f>
        <v>#N/A</v>
      </c>
      <c r="V618" s="117" t="e">
        <f>INDEX(Exported!$1:$1048576,MATCH($A618,Exported!$D:$D,0),MATCH(V$1,Exported!$1:$1,0))</f>
        <v>#N/A</v>
      </c>
      <c r="W618" s="117" t="e">
        <f>INDEX(Exported!$1:$1048576,MATCH($A618,Exported!$D:$D,0),MATCH(W$1,Exported!$1:$1,0))</f>
        <v>#N/A</v>
      </c>
      <c r="X618" s="118"/>
      <c r="Y618" s="119" t="e">
        <f>INDEX(Exported!$1:$1048576,MATCH($A618,Exported!$D:$D,0),MATCH(Y$1,Exported!$1:$1,0))</f>
        <v>#N/A</v>
      </c>
      <c r="Z618" s="120"/>
      <c r="AA618" s="121"/>
      <c r="AB618" s="121" t="s">
        <v>3384</v>
      </c>
      <c r="AC618" s="117" t="e">
        <f>INDEX(Exported!$1:$1048576,MATCH($A618,Exported!$D:$D,0),MATCH(AC$1,Exported!$1:$1,0))</f>
        <v>#N/A</v>
      </c>
    </row>
    <row r="619" spans="1:29" s="111" customFormat="1" ht="14.25" hidden="1" customHeight="1" x14ac:dyDescent="0.25">
      <c r="A619" s="104">
        <v>10017876246</v>
      </c>
      <c r="B619" s="105" t="str">
        <f>INDEX(Exported!$1:$1048576,MATCH($A619,Exported!E:E,0),MATCH(B$1,Exported!$1:$1,0))</f>
        <v>گونی پلاستیکی تک لا | 140*170 | سفید خط دار</v>
      </c>
      <c r="C619" s="106">
        <v>10017876244</v>
      </c>
      <c r="D619" s="107">
        <f>VLOOKUP(C619,PriceRelations!A:D,4,FALSE)</f>
        <v>35000</v>
      </c>
      <c r="E619" s="219">
        <f>VLOOKUP(A619,'محاسبات گونی'!A:D,4,FALSE)</f>
        <v>3</v>
      </c>
      <c r="F619" s="109"/>
      <c r="G619" s="183">
        <v>1</v>
      </c>
      <c r="H619" s="111" t="s">
        <v>91</v>
      </c>
      <c r="I619" s="110">
        <f t="shared" si="40"/>
        <v>105000</v>
      </c>
      <c r="J619" s="112">
        <v>1</v>
      </c>
      <c r="K619" s="113"/>
      <c r="L619" s="113"/>
      <c r="M619" s="154">
        <v>0.35</v>
      </c>
      <c r="N619" s="148" t="str">
        <f>INDEX(Exported!$1:$1048576,MATCH($A619,Exported!E:E,0),MATCH(N$1,Exported!$1:$1,0))</f>
        <v>142000</v>
      </c>
      <c r="O619" s="114">
        <f t="shared" si="41"/>
        <v>142000</v>
      </c>
      <c r="P619" s="115">
        <f t="shared" si="42"/>
        <v>1</v>
      </c>
      <c r="Q619" s="116" t="e">
        <f>INDEX(Exported!$1:$1048576,MATCH($A619,Exported!$D:$D,0),MATCH(Q$1,Exported!$1:$1,0))</f>
        <v>#N/A</v>
      </c>
      <c r="R619" s="117" t="e">
        <f>INDEX(Exported!$1:$1048576,MATCH($A619,Exported!$D:$D,0),MATCH(R$1,Exported!$1:$1,0))</f>
        <v>#N/A</v>
      </c>
      <c r="S619" s="117" t="e">
        <f>INDEX(Exported!$1:$1048576,MATCH($A619,Exported!$D:$D,0),MATCH(S$1,Exported!$1:$1,0))</f>
        <v>#N/A</v>
      </c>
      <c r="T619" s="117" t="e">
        <f>INDEX(Exported!$1:$1048576,MATCH($A619,Exported!$D:$D,0),MATCH(T$1,Exported!$1:$1,0))</f>
        <v>#N/A</v>
      </c>
      <c r="U619" s="117" t="e">
        <f>INDEX(Exported!$1:$1048576,MATCH($A619,Exported!$D:$D,0),MATCH(U$1,Exported!$1:$1,0))</f>
        <v>#N/A</v>
      </c>
      <c r="V619" s="117" t="e">
        <f>INDEX(Exported!$1:$1048576,MATCH($A619,Exported!$D:$D,0),MATCH(V$1,Exported!$1:$1,0))</f>
        <v>#N/A</v>
      </c>
      <c r="W619" s="117" t="e">
        <f>INDEX(Exported!$1:$1048576,MATCH($A619,Exported!$D:$D,0),MATCH(W$1,Exported!$1:$1,0))</f>
        <v>#N/A</v>
      </c>
      <c r="X619" s="118"/>
      <c r="Y619" s="119" t="e">
        <f>INDEX(Exported!$1:$1048576,MATCH($A619,Exported!$D:$D,0),MATCH(Y$1,Exported!$1:$1,0))</f>
        <v>#N/A</v>
      </c>
      <c r="Z619" s="120"/>
      <c r="AA619" s="121"/>
      <c r="AB619" s="121" t="s">
        <v>3384</v>
      </c>
      <c r="AC619" s="117" t="e">
        <f>INDEX(Exported!$1:$1048576,MATCH($A619,Exported!$D:$D,0),MATCH(AC$1,Exported!$1:$1,0))</f>
        <v>#N/A</v>
      </c>
    </row>
    <row r="620" spans="1:29" s="111" customFormat="1" ht="14.25" hidden="1" customHeight="1" x14ac:dyDescent="0.25">
      <c r="A620" s="104">
        <v>10017876248</v>
      </c>
      <c r="B620" s="105" t="str">
        <f>INDEX(Exported!$1:$1048576,MATCH($A620,Exported!E:E,0),MATCH(B$1,Exported!$1:$1,0))</f>
        <v>گونی پلاستیکی تک لا | 150*170 | نارنجی</v>
      </c>
      <c r="C620" s="106">
        <v>10017876244</v>
      </c>
      <c r="D620" s="107">
        <f>VLOOKUP(C620,PriceRelations!A:D,4,FALSE)</f>
        <v>35000</v>
      </c>
      <c r="E620" s="219">
        <f>VLOOKUP(A620,'محاسبات گونی'!A:D,4,FALSE)</f>
        <v>3.1428571428571428</v>
      </c>
      <c r="F620" s="109"/>
      <c r="G620" s="183">
        <v>1</v>
      </c>
      <c r="H620" s="111" t="s">
        <v>91</v>
      </c>
      <c r="I620" s="110">
        <f t="shared" si="40"/>
        <v>110000</v>
      </c>
      <c r="J620" s="112">
        <v>1</v>
      </c>
      <c r="K620" s="113"/>
      <c r="L620" s="113"/>
      <c r="M620" s="154">
        <v>0.35</v>
      </c>
      <c r="N620" s="148" t="str">
        <f>INDEX(Exported!$1:$1048576,MATCH($A620,Exported!E:E,0),MATCH(N$1,Exported!$1:$1,0))</f>
        <v>148500</v>
      </c>
      <c r="O620" s="114">
        <f t="shared" si="41"/>
        <v>148500</v>
      </c>
      <c r="P620" s="115">
        <f t="shared" si="42"/>
        <v>1</v>
      </c>
      <c r="Q620" s="116" t="e">
        <f>INDEX(Exported!$1:$1048576,MATCH($A620,Exported!$D:$D,0),MATCH(Q$1,Exported!$1:$1,0))</f>
        <v>#N/A</v>
      </c>
      <c r="R620" s="117" t="e">
        <f>INDEX(Exported!$1:$1048576,MATCH($A620,Exported!$D:$D,0),MATCH(R$1,Exported!$1:$1,0))</f>
        <v>#N/A</v>
      </c>
      <c r="S620" s="117" t="e">
        <f>INDEX(Exported!$1:$1048576,MATCH($A620,Exported!$D:$D,0),MATCH(S$1,Exported!$1:$1,0))</f>
        <v>#N/A</v>
      </c>
      <c r="T620" s="117" t="e">
        <f>INDEX(Exported!$1:$1048576,MATCH($A620,Exported!$D:$D,0),MATCH(T$1,Exported!$1:$1,0))</f>
        <v>#N/A</v>
      </c>
      <c r="U620" s="117" t="e">
        <f>INDEX(Exported!$1:$1048576,MATCH($A620,Exported!$D:$D,0),MATCH(U$1,Exported!$1:$1,0))</f>
        <v>#N/A</v>
      </c>
      <c r="V620" s="117" t="e">
        <f>INDEX(Exported!$1:$1048576,MATCH($A620,Exported!$D:$D,0),MATCH(V$1,Exported!$1:$1,0))</f>
        <v>#N/A</v>
      </c>
      <c r="W620" s="117" t="e">
        <f>INDEX(Exported!$1:$1048576,MATCH($A620,Exported!$D:$D,0),MATCH(W$1,Exported!$1:$1,0))</f>
        <v>#N/A</v>
      </c>
      <c r="X620" s="118"/>
      <c r="Y620" s="119" t="e">
        <f>INDEX(Exported!$1:$1048576,MATCH($A620,Exported!$D:$D,0),MATCH(Y$1,Exported!$1:$1,0))</f>
        <v>#N/A</v>
      </c>
      <c r="Z620" s="120"/>
      <c r="AA620" s="121"/>
      <c r="AB620" s="121" t="s">
        <v>3384</v>
      </c>
      <c r="AC620" s="117" t="e">
        <f>INDEX(Exported!$1:$1048576,MATCH($A620,Exported!$D:$D,0),MATCH(AC$1,Exported!$1:$1,0))</f>
        <v>#N/A</v>
      </c>
    </row>
    <row r="621" spans="1:29" s="111" customFormat="1" ht="14.25" hidden="1" customHeight="1" x14ac:dyDescent="0.25">
      <c r="A621" s="104">
        <v>10017876250</v>
      </c>
      <c r="B621" s="105" t="str">
        <f>INDEX(Exported!$1:$1048576,MATCH($A621,Exported!E:E,0),MATCH(B$1,Exported!$1:$1,0))</f>
        <v>گونی پلاستیکی تک لا | 150*200 | نارنجی</v>
      </c>
      <c r="C621" s="106">
        <v>10017876244</v>
      </c>
      <c r="D621" s="107">
        <f>VLOOKUP(C621,PriceRelations!A:D,4,FALSE)</f>
        <v>35000</v>
      </c>
      <c r="E621" s="219">
        <f>VLOOKUP(A621,'محاسبات گونی'!A:D,4,FALSE)</f>
        <v>3.5714285714285716</v>
      </c>
      <c r="F621" s="109"/>
      <c r="G621" s="183">
        <v>1</v>
      </c>
      <c r="H621" s="111" t="s">
        <v>91</v>
      </c>
      <c r="I621" s="110">
        <f t="shared" si="40"/>
        <v>125000</v>
      </c>
      <c r="J621" s="112">
        <v>1</v>
      </c>
      <c r="K621" s="113"/>
      <c r="L621" s="113"/>
      <c r="M621" s="154">
        <v>0.35</v>
      </c>
      <c r="N621" s="148" t="str">
        <f>INDEX(Exported!$1:$1048576,MATCH($A621,Exported!E:E,0),MATCH(N$1,Exported!$1:$1,0))</f>
        <v>169000</v>
      </c>
      <c r="O621" s="114">
        <f t="shared" si="41"/>
        <v>169000</v>
      </c>
      <c r="P621" s="115">
        <f t="shared" si="42"/>
        <v>1</v>
      </c>
      <c r="Q621" s="116" t="e">
        <f>INDEX(Exported!$1:$1048576,MATCH($A621,Exported!$D:$D,0),MATCH(Q$1,Exported!$1:$1,0))</f>
        <v>#N/A</v>
      </c>
      <c r="R621" s="117" t="e">
        <f>INDEX(Exported!$1:$1048576,MATCH($A621,Exported!$D:$D,0),MATCH(R$1,Exported!$1:$1,0))</f>
        <v>#N/A</v>
      </c>
      <c r="S621" s="117" t="e">
        <f>INDEX(Exported!$1:$1048576,MATCH($A621,Exported!$D:$D,0),MATCH(S$1,Exported!$1:$1,0))</f>
        <v>#N/A</v>
      </c>
      <c r="T621" s="117" t="e">
        <f>INDEX(Exported!$1:$1048576,MATCH($A621,Exported!$D:$D,0),MATCH(T$1,Exported!$1:$1,0))</f>
        <v>#N/A</v>
      </c>
      <c r="U621" s="117" t="e">
        <f>INDEX(Exported!$1:$1048576,MATCH($A621,Exported!$D:$D,0),MATCH(U$1,Exported!$1:$1,0))</f>
        <v>#N/A</v>
      </c>
      <c r="V621" s="117" t="e">
        <f>INDEX(Exported!$1:$1048576,MATCH($A621,Exported!$D:$D,0),MATCH(V$1,Exported!$1:$1,0))</f>
        <v>#N/A</v>
      </c>
      <c r="W621" s="117" t="e">
        <f>INDEX(Exported!$1:$1048576,MATCH($A621,Exported!$D:$D,0),MATCH(W$1,Exported!$1:$1,0))</f>
        <v>#N/A</v>
      </c>
      <c r="X621" s="118"/>
      <c r="Y621" s="119" t="e">
        <f>INDEX(Exported!$1:$1048576,MATCH($A621,Exported!$D:$D,0),MATCH(Y$1,Exported!$1:$1,0))</f>
        <v>#N/A</v>
      </c>
      <c r="Z621" s="120"/>
      <c r="AA621" s="121"/>
      <c r="AB621" s="121" t="s">
        <v>3384</v>
      </c>
      <c r="AC621" s="117" t="e">
        <f>INDEX(Exported!$1:$1048576,MATCH($A621,Exported!$D:$D,0),MATCH(AC$1,Exported!$1:$1,0))</f>
        <v>#N/A</v>
      </c>
    </row>
    <row r="622" spans="1:29" s="111" customFormat="1" ht="15.75" hidden="1" customHeight="1" x14ac:dyDescent="0.25">
      <c r="A622" s="104">
        <v>10017876224</v>
      </c>
      <c r="B622" s="105" t="str">
        <f>INDEX(Exported!$1:$1048576,MATCH($A622,Exported!E:E,0),MATCH(B$1,Exported!$1:$1,0))</f>
        <v>گونی پلاستیکی تک لا | 35*55 | سفید خط دار</v>
      </c>
      <c r="C622" s="106">
        <v>10017876244</v>
      </c>
      <c r="D622" s="107">
        <f>VLOOKUP(C622,PriceRelations!A:D,4,FALSE)</f>
        <v>35000</v>
      </c>
      <c r="E622" s="219">
        <f>VLOOKUP(A622,'محاسبات گونی'!A:D,4,FALSE)</f>
        <v>0.22857142857142856</v>
      </c>
      <c r="F622" s="109"/>
      <c r="G622" s="183">
        <v>1</v>
      </c>
      <c r="H622" s="111" t="s">
        <v>91</v>
      </c>
      <c r="I622" s="110">
        <f t="shared" si="40"/>
        <v>8000</v>
      </c>
      <c r="J622" s="112">
        <v>1</v>
      </c>
      <c r="K622" s="113"/>
      <c r="L622" s="113"/>
      <c r="M622" s="154">
        <v>0.35</v>
      </c>
      <c r="N622" s="148" t="str">
        <f>INDEX(Exported!$1:$1048576,MATCH($A622,Exported!E:E,0),MATCH(N$1,Exported!$1:$1,0))</f>
        <v>11000</v>
      </c>
      <c r="O622" s="114">
        <f t="shared" si="41"/>
        <v>11000</v>
      </c>
      <c r="P622" s="115">
        <f t="shared" si="42"/>
        <v>1</v>
      </c>
      <c r="Q622" s="116" t="e">
        <f>INDEX(Exported!$1:$1048576,MATCH($A622,Exported!$D:$D,0),MATCH(Q$1,Exported!$1:$1,0))</f>
        <v>#N/A</v>
      </c>
      <c r="R622" s="117" t="e">
        <f>INDEX(Exported!$1:$1048576,MATCH($A622,Exported!$D:$D,0),MATCH(R$1,Exported!$1:$1,0))</f>
        <v>#N/A</v>
      </c>
      <c r="S622" s="117" t="e">
        <f>INDEX(Exported!$1:$1048576,MATCH($A622,Exported!$D:$D,0),MATCH(S$1,Exported!$1:$1,0))</f>
        <v>#N/A</v>
      </c>
      <c r="T622" s="117" t="e">
        <f>INDEX(Exported!$1:$1048576,MATCH($A622,Exported!$D:$D,0),MATCH(T$1,Exported!$1:$1,0))</f>
        <v>#N/A</v>
      </c>
      <c r="U622" s="117" t="e">
        <f>INDEX(Exported!$1:$1048576,MATCH($A622,Exported!$D:$D,0),MATCH(U$1,Exported!$1:$1,0))</f>
        <v>#N/A</v>
      </c>
      <c r="V622" s="117" t="e">
        <f>INDEX(Exported!$1:$1048576,MATCH($A622,Exported!$D:$D,0),MATCH(V$1,Exported!$1:$1,0))</f>
        <v>#N/A</v>
      </c>
      <c r="W622" s="117" t="e">
        <f>INDEX(Exported!$1:$1048576,MATCH($A622,Exported!$D:$D,0),MATCH(W$1,Exported!$1:$1,0))</f>
        <v>#N/A</v>
      </c>
      <c r="X622" s="118"/>
      <c r="Y622" s="119" t="e">
        <f>INDEX(Exported!$1:$1048576,MATCH($A622,Exported!$D:$D,0),MATCH(Y$1,Exported!$1:$1,0))</f>
        <v>#N/A</v>
      </c>
      <c r="Z622" s="120"/>
      <c r="AA622" s="121"/>
      <c r="AB622" s="121" t="s">
        <v>3384</v>
      </c>
      <c r="AC622" s="117" t="e">
        <f>INDEX(Exported!$1:$1048576,MATCH($A622,Exported!$D:$D,0),MATCH(AC$1,Exported!$1:$1,0))</f>
        <v>#N/A</v>
      </c>
    </row>
    <row r="623" spans="1:29" s="111" customFormat="1" ht="15.75" hidden="1" customHeight="1" x14ac:dyDescent="0.25">
      <c r="A623" s="104">
        <v>10017876238</v>
      </c>
      <c r="B623" s="105" t="str">
        <f>INDEX(Exported!$1:$1048576,MATCH($A623,Exported!E:E,0),MATCH(B$1,Exported!$1:$1,0))</f>
        <v>گونی پلاستیکی تک لا | 40*60 | سفید</v>
      </c>
      <c r="C623" s="106">
        <v>10017876244</v>
      </c>
      <c r="D623" s="107">
        <f>VLOOKUP(C623,PriceRelations!A:D,4,FALSE)</f>
        <v>35000</v>
      </c>
      <c r="E623" s="219">
        <f>VLOOKUP(A623,'محاسبات گونی'!A:D,4,FALSE)</f>
        <v>0.28000000000000003</v>
      </c>
      <c r="F623" s="109"/>
      <c r="G623" s="183">
        <v>1</v>
      </c>
      <c r="H623" s="111" t="s">
        <v>91</v>
      </c>
      <c r="I623" s="110">
        <f t="shared" si="40"/>
        <v>9800.0000000000018</v>
      </c>
      <c r="J623" s="112">
        <v>1</v>
      </c>
      <c r="K623" s="113"/>
      <c r="L623" s="113"/>
      <c r="M623" s="154">
        <v>0.35</v>
      </c>
      <c r="N623" s="148" t="str">
        <f>INDEX(Exported!$1:$1048576,MATCH($A623,Exported!E:E,0),MATCH(N$1,Exported!$1:$1,0))</f>
        <v>13500</v>
      </c>
      <c r="O623" s="114">
        <f t="shared" si="41"/>
        <v>13500</v>
      </c>
      <c r="P623" s="115">
        <f t="shared" si="42"/>
        <v>1</v>
      </c>
      <c r="Q623" s="116" t="e">
        <f>INDEX(Exported!$1:$1048576,MATCH($A623,Exported!$D:$D,0),MATCH(Q$1,Exported!$1:$1,0))</f>
        <v>#N/A</v>
      </c>
      <c r="R623" s="117" t="e">
        <f>INDEX(Exported!$1:$1048576,MATCH($A623,Exported!$D:$D,0),MATCH(R$1,Exported!$1:$1,0))</f>
        <v>#N/A</v>
      </c>
      <c r="S623" s="117" t="e">
        <f>INDEX(Exported!$1:$1048576,MATCH($A623,Exported!$D:$D,0),MATCH(S$1,Exported!$1:$1,0))</f>
        <v>#N/A</v>
      </c>
      <c r="T623" s="117" t="e">
        <f>INDEX(Exported!$1:$1048576,MATCH($A623,Exported!$D:$D,0),MATCH(T$1,Exported!$1:$1,0))</f>
        <v>#N/A</v>
      </c>
      <c r="U623" s="117" t="e">
        <f>INDEX(Exported!$1:$1048576,MATCH($A623,Exported!$D:$D,0),MATCH(U$1,Exported!$1:$1,0))</f>
        <v>#N/A</v>
      </c>
      <c r="V623" s="117" t="e">
        <f>INDEX(Exported!$1:$1048576,MATCH($A623,Exported!$D:$D,0),MATCH(V$1,Exported!$1:$1,0))</f>
        <v>#N/A</v>
      </c>
      <c r="W623" s="117" t="e">
        <f>INDEX(Exported!$1:$1048576,MATCH($A623,Exported!$D:$D,0),MATCH(W$1,Exported!$1:$1,0))</f>
        <v>#N/A</v>
      </c>
      <c r="X623" s="118"/>
      <c r="Y623" s="119" t="e">
        <f>INDEX(Exported!$1:$1048576,MATCH($A623,Exported!$D:$D,0),MATCH(Y$1,Exported!$1:$1,0))</f>
        <v>#N/A</v>
      </c>
      <c r="Z623" s="120"/>
      <c r="AA623" s="121"/>
      <c r="AB623" s="121" t="s">
        <v>3384</v>
      </c>
      <c r="AC623" s="117" t="e">
        <f>INDEX(Exported!$1:$1048576,MATCH($A623,Exported!$D:$D,0),MATCH(AC$1,Exported!$1:$1,0))</f>
        <v>#N/A</v>
      </c>
    </row>
    <row r="624" spans="1:29" s="111" customFormat="1" ht="15.75" hidden="1" customHeight="1" x14ac:dyDescent="0.25">
      <c r="A624" s="104">
        <v>10017876240</v>
      </c>
      <c r="B624" s="105" t="str">
        <f>INDEX(Exported!$1:$1048576,MATCH($A624,Exported!E:E,0),MATCH(B$1,Exported!$1:$1,0))</f>
        <v>گونی پلاستیکی تک لا | 40*70 | سفید</v>
      </c>
      <c r="C624" s="106">
        <v>10017876244</v>
      </c>
      <c r="D624" s="107">
        <f>VLOOKUP(C624,PriceRelations!A:D,4,FALSE)</f>
        <v>35000</v>
      </c>
      <c r="E624" s="219">
        <f>VLOOKUP(A624,'محاسبات گونی'!A:D,4,FALSE)</f>
        <v>0.3</v>
      </c>
      <c r="F624" s="109"/>
      <c r="G624" s="183">
        <v>1</v>
      </c>
      <c r="H624" s="111" t="s">
        <v>91</v>
      </c>
      <c r="I624" s="110">
        <f t="shared" si="40"/>
        <v>10500</v>
      </c>
      <c r="J624" s="112">
        <v>1</v>
      </c>
      <c r="K624" s="113"/>
      <c r="L624" s="113"/>
      <c r="M624" s="154">
        <v>0.35</v>
      </c>
      <c r="N624" s="148" t="str">
        <f>INDEX(Exported!$1:$1048576,MATCH($A624,Exported!E:E,0),MATCH(N$1,Exported!$1:$1,0))</f>
        <v>14500</v>
      </c>
      <c r="O624" s="114">
        <f t="shared" si="41"/>
        <v>14500</v>
      </c>
      <c r="P624" s="115">
        <f t="shared" si="42"/>
        <v>1</v>
      </c>
      <c r="Q624" s="116" t="e">
        <f>INDEX(Exported!$1:$1048576,MATCH($A624,Exported!$D:$D,0),MATCH(Q$1,Exported!$1:$1,0))</f>
        <v>#N/A</v>
      </c>
      <c r="R624" s="117" t="e">
        <f>INDEX(Exported!$1:$1048576,MATCH($A624,Exported!$D:$D,0),MATCH(R$1,Exported!$1:$1,0))</f>
        <v>#N/A</v>
      </c>
      <c r="S624" s="117" t="e">
        <f>INDEX(Exported!$1:$1048576,MATCH($A624,Exported!$D:$D,0),MATCH(S$1,Exported!$1:$1,0))</f>
        <v>#N/A</v>
      </c>
      <c r="T624" s="117" t="e">
        <f>INDEX(Exported!$1:$1048576,MATCH($A624,Exported!$D:$D,0),MATCH(T$1,Exported!$1:$1,0))</f>
        <v>#N/A</v>
      </c>
      <c r="U624" s="117" t="e">
        <f>INDEX(Exported!$1:$1048576,MATCH($A624,Exported!$D:$D,0),MATCH(U$1,Exported!$1:$1,0))</f>
        <v>#N/A</v>
      </c>
      <c r="V624" s="117" t="e">
        <f>INDEX(Exported!$1:$1048576,MATCH($A624,Exported!$D:$D,0),MATCH(V$1,Exported!$1:$1,0))</f>
        <v>#N/A</v>
      </c>
      <c r="W624" s="117" t="e">
        <f>INDEX(Exported!$1:$1048576,MATCH($A624,Exported!$D:$D,0),MATCH(W$1,Exported!$1:$1,0))</f>
        <v>#N/A</v>
      </c>
      <c r="X624" s="118"/>
      <c r="Y624" s="119" t="e">
        <f>INDEX(Exported!$1:$1048576,MATCH($A624,Exported!$D:$D,0),MATCH(Y$1,Exported!$1:$1,0))</f>
        <v>#N/A</v>
      </c>
      <c r="Z624" s="120"/>
      <c r="AA624" s="121"/>
      <c r="AB624" s="121" t="s">
        <v>3384</v>
      </c>
      <c r="AC624" s="117" t="e">
        <f>INDEX(Exported!$1:$1048576,MATCH($A624,Exported!$D:$D,0),MATCH(AC$1,Exported!$1:$1,0))</f>
        <v>#N/A</v>
      </c>
    </row>
    <row r="625" spans="1:29" s="111" customFormat="1" ht="15.75" hidden="1" customHeight="1" x14ac:dyDescent="0.25">
      <c r="A625" s="104">
        <v>10017876232</v>
      </c>
      <c r="B625" s="105" t="str">
        <f>INDEX(Exported!$1:$1048576,MATCH($A625,Exported!E:E,0),MATCH(B$1,Exported!$1:$1,0))</f>
        <v>گونی پلاستیکی تک لا | 50*70 | سفید خط دار</v>
      </c>
      <c r="C625" s="106">
        <v>10017876244</v>
      </c>
      <c r="D625" s="107">
        <f>VLOOKUP(C625,PriceRelations!A:D,4,FALSE)</f>
        <v>35000</v>
      </c>
      <c r="E625" s="219">
        <f>VLOOKUP(A625,'محاسبات گونی'!A:D,4,FALSE)</f>
        <v>0.51428571428571423</v>
      </c>
      <c r="F625" s="109"/>
      <c r="G625" s="183">
        <v>1</v>
      </c>
      <c r="H625" s="111" t="s">
        <v>91</v>
      </c>
      <c r="I625" s="110">
        <f t="shared" si="40"/>
        <v>18000</v>
      </c>
      <c r="J625" s="112">
        <v>1</v>
      </c>
      <c r="K625" s="113"/>
      <c r="L625" s="113"/>
      <c r="M625" s="154">
        <v>0.35</v>
      </c>
      <c r="N625" s="148" t="str">
        <f>INDEX(Exported!$1:$1048576,MATCH($A625,Exported!E:E,0),MATCH(N$1,Exported!$1:$1,0))</f>
        <v>24500</v>
      </c>
      <c r="O625" s="114">
        <f t="shared" si="41"/>
        <v>24500</v>
      </c>
      <c r="P625" s="115">
        <f t="shared" si="42"/>
        <v>1</v>
      </c>
      <c r="Q625" s="116" t="e">
        <f>INDEX(Exported!$1:$1048576,MATCH($A625,Exported!$D:$D,0),MATCH(Q$1,Exported!$1:$1,0))</f>
        <v>#N/A</v>
      </c>
      <c r="R625" s="117" t="e">
        <f>INDEX(Exported!$1:$1048576,MATCH($A625,Exported!$D:$D,0),MATCH(R$1,Exported!$1:$1,0))</f>
        <v>#N/A</v>
      </c>
      <c r="S625" s="117" t="e">
        <f>INDEX(Exported!$1:$1048576,MATCH($A625,Exported!$D:$D,0),MATCH(S$1,Exported!$1:$1,0))</f>
        <v>#N/A</v>
      </c>
      <c r="T625" s="117" t="e">
        <f>INDEX(Exported!$1:$1048576,MATCH($A625,Exported!$D:$D,0),MATCH(T$1,Exported!$1:$1,0))</f>
        <v>#N/A</v>
      </c>
      <c r="U625" s="117" t="e">
        <f>INDEX(Exported!$1:$1048576,MATCH($A625,Exported!$D:$D,0),MATCH(U$1,Exported!$1:$1,0))</f>
        <v>#N/A</v>
      </c>
      <c r="V625" s="117" t="e">
        <f>INDEX(Exported!$1:$1048576,MATCH($A625,Exported!$D:$D,0),MATCH(V$1,Exported!$1:$1,0))</f>
        <v>#N/A</v>
      </c>
      <c r="W625" s="117" t="e">
        <f>INDEX(Exported!$1:$1048576,MATCH($A625,Exported!$D:$D,0),MATCH(W$1,Exported!$1:$1,0))</f>
        <v>#N/A</v>
      </c>
      <c r="X625" s="118"/>
      <c r="Y625" s="119" t="e">
        <f>INDEX(Exported!$1:$1048576,MATCH($A625,Exported!$D:$D,0),MATCH(Y$1,Exported!$1:$1,0))</f>
        <v>#N/A</v>
      </c>
      <c r="Z625" s="120"/>
      <c r="AA625" s="121"/>
      <c r="AB625" s="121" t="s">
        <v>3384</v>
      </c>
      <c r="AC625" s="117" t="e">
        <f>INDEX(Exported!$1:$1048576,MATCH($A625,Exported!$D:$D,0),MATCH(AC$1,Exported!$1:$1,0))</f>
        <v>#N/A</v>
      </c>
    </row>
    <row r="626" spans="1:29" s="111" customFormat="1" ht="15.75" hidden="1" customHeight="1" x14ac:dyDescent="0.25">
      <c r="A626" s="104">
        <v>10017876242</v>
      </c>
      <c r="B626" s="105" t="str">
        <f>INDEX(Exported!$1:$1048576,MATCH($A626,Exported!E:E,0),MATCH(B$1,Exported!$1:$1,0))</f>
        <v>گونی پلاستیکی تک لا | 60*90 | سفید</v>
      </c>
      <c r="C626" s="106">
        <v>10017876244</v>
      </c>
      <c r="D626" s="107">
        <f>VLOOKUP(C626,PriceRelations!A:D,4,FALSE)</f>
        <v>35000</v>
      </c>
      <c r="E626" s="219">
        <f>VLOOKUP(A626,'محاسبات گونی'!A:D,4,FALSE)</f>
        <v>0.7142857142857143</v>
      </c>
      <c r="F626" s="109"/>
      <c r="G626" s="183">
        <v>1</v>
      </c>
      <c r="H626" s="111" t="s">
        <v>91</v>
      </c>
      <c r="I626" s="110">
        <f t="shared" si="40"/>
        <v>25000</v>
      </c>
      <c r="J626" s="112">
        <v>1</v>
      </c>
      <c r="K626" s="113"/>
      <c r="L626" s="113"/>
      <c r="M626" s="154">
        <v>0.35</v>
      </c>
      <c r="N626" s="148" t="str">
        <f>INDEX(Exported!$1:$1048576,MATCH($A626,Exported!E:E,0),MATCH(N$1,Exported!$1:$1,0))</f>
        <v>34000</v>
      </c>
      <c r="O626" s="114">
        <f t="shared" si="41"/>
        <v>34000</v>
      </c>
      <c r="P626" s="115">
        <f t="shared" si="42"/>
        <v>1</v>
      </c>
      <c r="Q626" s="116" t="e">
        <f>INDEX(Exported!$1:$1048576,MATCH($A626,Exported!$D:$D,0),MATCH(Q$1,Exported!$1:$1,0))</f>
        <v>#N/A</v>
      </c>
      <c r="R626" s="117" t="e">
        <f>INDEX(Exported!$1:$1048576,MATCH($A626,Exported!$D:$D,0),MATCH(R$1,Exported!$1:$1,0))</f>
        <v>#N/A</v>
      </c>
      <c r="S626" s="117" t="e">
        <f>INDEX(Exported!$1:$1048576,MATCH($A626,Exported!$D:$D,0),MATCH(S$1,Exported!$1:$1,0))</f>
        <v>#N/A</v>
      </c>
      <c r="T626" s="117" t="e">
        <f>INDEX(Exported!$1:$1048576,MATCH($A626,Exported!$D:$D,0),MATCH(T$1,Exported!$1:$1,0))</f>
        <v>#N/A</v>
      </c>
      <c r="U626" s="117" t="e">
        <f>INDEX(Exported!$1:$1048576,MATCH($A626,Exported!$D:$D,0),MATCH(U$1,Exported!$1:$1,0))</f>
        <v>#N/A</v>
      </c>
      <c r="V626" s="117" t="e">
        <f>INDEX(Exported!$1:$1048576,MATCH($A626,Exported!$D:$D,0),MATCH(V$1,Exported!$1:$1,0))</f>
        <v>#N/A</v>
      </c>
      <c r="W626" s="117" t="e">
        <f>INDEX(Exported!$1:$1048576,MATCH($A626,Exported!$D:$D,0),MATCH(W$1,Exported!$1:$1,0))</f>
        <v>#N/A</v>
      </c>
      <c r="X626" s="118"/>
      <c r="Y626" s="119" t="e">
        <f>INDEX(Exported!$1:$1048576,MATCH($A626,Exported!$D:$D,0),MATCH(Y$1,Exported!$1:$1,0))</f>
        <v>#N/A</v>
      </c>
      <c r="Z626" s="120"/>
      <c r="AA626" s="121"/>
      <c r="AB626" s="121" t="s">
        <v>3384</v>
      </c>
      <c r="AC626" s="117" t="e">
        <f>INDEX(Exported!$1:$1048576,MATCH($A626,Exported!$D:$D,0),MATCH(AC$1,Exported!$1:$1,0))</f>
        <v>#N/A</v>
      </c>
    </row>
    <row r="627" spans="1:29" s="111" customFormat="1" ht="15.75" hidden="1" customHeight="1" x14ac:dyDescent="0.25">
      <c r="A627" s="104">
        <v>10017876244</v>
      </c>
      <c r="B627" s="105" t="str">
        <f>INDEX(Exported!$1:$1048576,MATCH($A627,Exported!E:E,0),MATCH(B$1,Exported!$1:$1,0))</f>
        <v>گونی پلاستیکی تک لا | 70*110 | سفید خط دار پرچمی</v>
      </c>
      <c r="C627" s="106">
        <v>10017876244</v>
      </c>
      <c r="D627" s="107">
        <f>VLOOKUP(C627,PriceRelations!A:D,4,FALSE)</f>
        <v>35000</v>
      </c>
      <c r="E627" s="219">
        <f>VLOOKUP(A627,'محاسبات گونی'!A:D,4,FALSE)</f>
        <v>1</v>
      </c>
      <c r="F627" s="109"/>
      <c r="G627" s="183">
        <v>1</v>
      </c>
      <c r="H627" s="111" t="s">
        <v>91</v>
      </c>
      <c r="I627" s="110">
        <f t="shared" si="40"/>
        <v>35000</v>
      </c>
      <c r="J627" s="112">
        <v>1</v>
      </c>
      <c r="K627" s="113"/>
      <c r="L627" s="113"/>
      <c r="M627" s="154">
        <v>0.35</v>
      </c>
      <c r="N627" s="148" t="str">
        <f>INDEX(Exported!$1:$1048576,MATCH($A627,Exported!E:E,0),MATCH(N$1,Exported!$1:$1,0))</f>
        <v>47500</v>
      </c>
      <c r="O627" s="114">
        <f t="shared" si="41"/>
        <v>47500</v>
      </c>
      <c r="P627" s="115">
        <f t="shared" si="42"/>
        <v>1</v>
      </c>
      <c r="Q627" s="116" t="e">
        <f>INDEX(Exported!$1:$1048576,MATCH($A627,Exported!$D:$D,0),MATCH(Q$1,Exported!$1:$1,0))</f>
        <v>#N/A</v>
      </c>
      <c r="R627" s="117" t="e">
        <f>INDEX(Exported!$1:$1048576,MATCH($A627,Exported!$D:$D,0),MATCH(R$1,Exported!$1:$1,0))</f>
        <v>#N/A</v>
      </c>
      <c r="S627" s="117" t="e">
        <f>INDEX(Exported!$1:$1048576,MATCH($A627,Exported!$D:$D,0),MATCH(S$1,Exported!$1:$1,0))</f>
        <v>#N/A</v>
      </c>
      <c r="T627" s="117" t="e">
        <f>INDEX(Exported!$1:$1048576,MATCH($A627,Exported!$D:$D,0),MATCH(T$1,Exported!$1:$1,0))</f>
        <v>#N/A</v>
      </c>
      <c r="U627" s="117" t="e">
        <f>INDEX(Exported!$1:$1048576,MATCH($A627,Exported!$D:$D,0),MATCH(U$1,Exported!$1:$1,0))</f>
        <v>#N/A</v>
      </c>
      <c r="V627" s="117" t="e">
        <f>INDEX(Exported!$1:$1048576,MATCH($A627,Exported!$D:$D,0),MATCH(V$1,Exported!$1:$1,0))</f>
        <v>#N/A</v>
      </c>
      <c r="W627" s="117" t="e">
        <f>INDEX(Exported!$1:$1048576,MATCH($A627,Exported!$D:$D,0),MATCH(W$1,Exported!$1:$1,0))</f>
        <v>#N/A</v>
      </c>
      <c r="X627" s="118"/>
      <c r="Y627" s="119" t="e">
        <f>INDEX(Exported!$1:$1048576,MATCH($A627,Exported!$D:$D,0),MATCH(Y$1,Exported!$1:$1,0))</f>
        <v>#N/A</v>
      </c>
      <c r="Z627" s="120"/>
      <c r="AA627" s="121"/>
      <c r="AB627" s="121" t="s">
        <v>3384</v>
      </c>
      <c r="AC627" s="117" t="e">
        <f>INDEX(Exported!$1:$1048576,MATCH($A627,Exported!$D:$D,0),MATCH(AC$1,Exported!$1:$1,0))</f>
        <v>#N/A</v>
      </c>
    </row>
    <row r="628" spans="1:29" s="129" customFormat="1" ht="15.75" hidden="1" customHeight="1" x14ac:dyDescent="0.25">
      <c r="A628" s="122">
        <v>10017876233</v>
      </c>
      <c r="B628" s="123" t="str">
        <f>INDEX(Exported!$1:$1048576,MATCH($A628,Exported!E:E,0),MATCH(B$1,Exported!$1:$1,0))</f>
        <v>گونی پلاستیکی تک لا | 80*120 | سفید خط دار</v>
      </c>
      <c r="C628" s="124">
        <v>10017876244</v>
      </c>
      <c r="D628" s="125">
        <f>VLOOKUP(C628,PriceRelations!A:D,4,FALSE)</f>
        <v>35000</v>
      </c>
      <c r="E628" s="149">
        <f>VLOOKUP(A628,'محاسبات گونی'!A:D,4,FALSE)</f>
        <v>1.2857142857142858</v>
      </c>
      <c r="F628" s="127"/>
      <c r="G628" s="184">
        <v>1</v>
      </c>
      <c r="H628" s="129" t="s">
        <v>91</v>
      </c>
      <c r="I628" s="128">
        <f t="shared" si="40"/>
        <v>45000</v>
      </c>
      <c r="J628" s="130">
        <v>1</v>
      </c>
      <c r="K628" s="131"/>
      <c r="L628" s="131"/>
      <c r="M628" s="155">
        <v>0.35</v>
      </c>
      <c r="N628" s="149" t="str">
        <f>INDEX(Exported!$1:$1048576,MATCH($A628,Exported!E:E,0),MATCH(N$1,Exported!$1:$1,0))</f>
        <v>61000</v>
      </c>
      <c r="O628" s="132">
        <f t="shared" si="41"/>
        <v>61000</v>
      </c>
      <c r="P628" s="133">
        <f t="shared" si="42"/>
        <v>1</v>
      </c>
      <c r="Q628" s="134" t="e">
        <f>INDEX(Exported!$1:$1048576,MATCH($A628,Exported!$D:$D,0),MATCH(Q$1,Exported!$1:$1,0))</f>
        <v>#N/A</v>
      </c>
      <c r="R628" s="135" t="e">
        <f>INDEX(Exported!$1:$1048576,MATCH($A628,Exported!$D:$D,0),MATCH(R$1,Exported!$1:$1,0))</f>
        <v>#N/A</v>
      </c>
      <c r="S628" s="135" t="e">
        <f>INDEX(Exported!$1:$1048576,MATCH($A628,Exported!$D:$D,0),MATCH(S$1,Exported!$1:$1,0))</f>
        <v>#N/A</v>
      </c>
      <c r="T628" s="135" t="e">
        <f>INDEX(Exported!$1:$1048576,MATCH($A628,Exported!$D:$D,0),MATCH(T$1,Exported!$1:$1,0))</f>
        <v>#N/A</v>
      </c>
      <c r="U628" s="135" t="e">
        <f>INDEX(Exported!$1:$1048576,MATCH($A628,Exported!$D:$D,0),MATCH(U$1,Exported!$1:$1,0))</f>
        <v>#N/A</v>
      </c>
      <c r="V628" s="135" t="e">
        <f>INDEX(Exported!$1:$1048576,MATCH($A628,Exported!$D:$D,0),MATCH(V$1,Exported!$1:$1,0))</f>
        <v>#N/A</v>
      </c>
      <c r="W628" s="135" t="e">
        <f>INDEX(Exported!$1:$1048576,MATCH($A628,Exported!$D:$D,0),MATCH(W$1,Exported!$1:$1,0))</f>
        <v>#N/A</v>
      </c>
      <c r="X628" s="136"/>
      <c r="Y628" s="137" t="e">
        <f>INDEX(Exported!$1:$1048576,MATCH($A628,Exported!$D:$D,0),MATCH(Y$1,Exported!$1:$1,0))</f>
        <v>#N/A</v>
      </c>
      <c r="Z628" s="138"/>
      <c r="AA628" s="139"/>
      <c r="AB628" s="139" t="s">
        <v>3384</v>
      </c>
      <c r="AC628" s="135" t="e">
        <f>INDEX(Exported!$1:$1048576,MATCH($A628,Exported!$D:$D,0),MATCH(AC$1,Exported!$1:$1,0))</f>
        <v>#N/A</v>
      </c>
    </row>
    <row r="629" spans="1:29" s="93" customFormat="1" ht="15.75" hidden="1" customHeight="1" x14ac:dyDescent="0.25">
      <c r="A629" s="86">
        <v>10017878617</v>
      </c>
      <c r="B629" s="87" t="str">
        <f>INDEX(Exported!$1:$1048576,MATCH($A629,Exported!E:E,0),MATCH(B$1,Exported!$1:$1,0))</f>
        <v>نایلون ضربه گیر حبابدار | رول 5 متری</v>
      </c>
      <c r="C629" s="88">
        <v>10017880805</v>
      </c>
      <c r="D629" s="89">
        <f>VLOOKUP(C629,PriceRelations!A:D,4,FALSE)</f>
        <v>1508000</v>
      </c>
      <c r="E629" s="197">
        <f>1/5</f>
        <v>0.2</v>
      </c>
      <c r="F629" s="91"/>
      <c r="G629" s="182">
        <v>1</v>
      </c>
      <c r="H629" s="93" t="s">
        <v>93</v>
      </c>
      <c r="I629" s="92">
        <f t="shared" si="40"/>
        <v>301600</v>
      </c>
      <c r="J629" s="94">
        <v>0.52631578947368418</v>
      </c>
      <c r="K629" s="95"/>
      <c r="L629" s="95"/>
      <c r="M629" s="153">
        <v>0.5</v>
      </c>
      <c r="N629" s="147" t="str">
        <f>INDEX(Exported!$1:$1048576,MATCH($A629,Exported!E:E,0),MATCH(N$1,Exported!$1:$1,0))</f>
        <v>452500</v>
      </c>
      <c r="O629" s="96">
        <f t="shared" si="41"/>
        <v>452500</v>
      </c>
      <c r="P629" s="97">
        <f>O629/N629</f>
        <v>1</v>
      </c>
      <c r="Q629" s="98" t="e">
        <f>INDEX(Exported!$1:$1048576,MATCH($A629,Exported!$D:$D,0),MATCH(Q$1,Exported!$1:$1,0))</f>
        <v>#N/A</v>
      </c>
      <c r="R629" s="99" t="e">
        <f>INDEX(Exported!$1:$1048576,MATCH($A629,Exported!$D:$D,0),MATCH(R$1,Exported!$1:$1,0))</f>
        <v>#N/A</v>
      </c>
      <c r="S629" s="99" t="e">
        <f>INDEX(Exported!$1:$1048576,MATCH($A629,Exported!$D:$D,0),MATCH(S$1,Exported!$1:$1,0))</f>
        <v>#N/A</v>
      </c>
      <c r="T629" s="99" t="e">
        <f>INDEX(Exported!$1:$1048576,MATCH($A629,Exported!$D:$D,0),MATCH(T$1,Exported!$1:$1,0))</f>
        <v>#N/A</v>
      </c>
      <c r="U629" s="99" t="e">
        <f>INDEX(Exported!$1:$1048576,MATCH($A629,Exported!$D:$D,0),MATCH(U$1,Exported!$1:$1,0))</f>
        <v>#N/A</v>
      </c>
      <c r="V629" s="99" t="e">
        <f>INDEX(Exported!$1:$1048576,MATCH($A629,Exported!$D:$D,0),MATCH(V$1,Exported!$1:$1,0))</f>
        <v>#N/A</v>
      </c>
      <c r="W629" s="99" t="e">
        <f>INDEX(Exported!$1:$1048576,MATCH($A629,Exported!$D:$D,0),MATCH(W$1,Exported!$1:$1,0))</f>
        <v>#N/A</v>
      </c>
      <c r="X629" s="100"/>
      <c r="Y629" s="101" t="e">
        <f>INDEX(Exported!$1:$1048576,MATCH($A629,Exported!$D:$D,0),MATCH(Y$1,Exported!$1:$1,0))</f>
        <v>#N/A</v>
      </c>
      <c r="Z629" s="102"/>
      <c r="AA629" s="103"/>
      <c r="AB629" s="103" t="s">
        <v>3382</v>
      </c>
      <c r="AC629" s="99" t="e">
        <f>INDEX(Exported!$1:$1048576,MATCH($A629,Exported!$D:$D,0),MATCH(AC$1,Exported!$1:$1,0))</f>
        <v>#N/A</v>
      </c>
    </row>
    <row r="630" spans="1:29" s="111" customFormat="1" ht="15.75" hidden="1" customHeight="1" x14ac:dyDescent="0.25">
      <c r="A630" s="104">
        <v>10017875567</v>
      </c>
      <c r="B630" s="105" t="str">
        <f>INDEX(Exported!$1:$1048576,MATCH($A630,Exported!E:E,0),MATCH(B$1,Exported!$1:$1,0))</f>
        <v>نایلون حبابدار ضربه گیر | عرض 0.5 متر | رول حدود 100 متر</v>
      </c>
      <c r="C630" s="106">
        <v>10017880805</v>
      </c>
      <c r="D630" s="107">
        <f>VLOOKUP(C630,PriceRelations!A:D,4,FALSE)</f>
        <v>1508000</v>
      </c>
      <c r="E630" s="198">
        <v>1</v>
      </c>
      <c r="F630" s="109"/>
      <c r="G630" s="183">
        <v>1</v>
      </c>
      <c r="H630" s="111" t="s">
        <v>93</v>
      </c>
      <c r="I630" s="110">
        <f t="shared" si="40"/>
        <v>1508000</v>
      </c>
      <c r="J630" s="112">
        <v>5</v>
      </c>
      <c r="K630" s="113"/>
      <c r="L630" s="113">
        <v>15000</v>
      </c>
      <c r="M630" s="154">
        <v>0.3</v>
      </c>
      <c r="N630" s="148" t="str">
        <f>INDEX(Exported!$1:$1048576,MATCH($A630,Exported!E:E,0),MATCH(N$1,Exported!$1:$1,0))</f>
        <v>1961000</v>
      </c>
      <c r="O630" s="114">
        <f t="shared" si="41"/>
        <v>1961000</v>
      </c>
      <c r="P630" s="115">
        <f t="shared" si="42"/>
        <v>1</v>
      </c>
      <c r="Q630" s="116" t="e">
        <f>INDEX(Exported!$1:$1048576,MATCH($A630,Exported!$D:$D,0),MATCH(Q$1,Exported!$1:$1,0))</f>
        <v>#N/A</v>
      </c>
      <c r="R630" s="117" t="e">
        <f>INDEX(Exported!$1:$1048576,MATCH($A630,Exported!$D:$D,0),MATCH(R$1,Exported!$1:$1,0))</f>
        <v>#N/A</v>
      </c>
      <c r="S630" s="117" t="e">
        <f>INDEX(Exported!$1:$1048576,MATCH($A630,Exported!$D:$D,0),MATCH(S$1,Exported!$1:$1,0))</f>
        <v>#N/A</v>
      </c>
      <c r="T630" s="117" t="e">
        <f>INDEX(Exported!$1:$1048576,MATCH($A630,Exported!$D:$D,0),MATCH(T$1,Exported!$1:$1,0))</f>
        <v>#N/A</v>
      </c>
      <c r="U630" s="117" t="e">
        <f>INDEX(Exported!$1:$1048576,MATCH($A630,Exported!$D:$D,0),MATCH(U$1,Exported!$1:$1,0))</f>
        <v>#N/A</v>
      </c>
      <c r="V630" s="117" t="e">
        <f>INDEX(Exported!$1:$1048576,MATCH($A630,Exported!$D:$D,0),MATCH(V$1,Exported!$1:$1,0))</f>
        <v>#N/A</v>
      </c>
      <c r="W630" s="117" t="e">
        <f>INDEX(Exported!$1:$1048576,MATCH($A630,Exported!$D:$D,0),MATCH(W$1,Exported!$1:$1,0))</f>
        <v>#N/A</v>
      </c>
      <c r="X630" s="118"/>
      <c r="Y630" s="119" t="e">
        <f>INDEX(Exported!$1:$1048576,MATCH($A630,Exported!$D:$D,0),MATCH(Y$1,Exported!$1:$1,0))</f>
        <v>#N/A</v>
      </c>
      <c r="Z630" s="120"/>
      <c r="AA630" s="121"/>
      <c r="AB630" s="121" t="s">
        <v>3382</v>
      </c>
      <c r="AC630" s="117" t="e">
        <f>INDEX(Exported!$1:$1048576,MATCH($A630,Exported!$D:$D,0),MATCH(AC$1,Exported!$1:$1,0))</f>
        <v>#N/A</v>
      </c>
    </row>
    <row r="631" spans="1:29" s="111" customFormat="1" ht="15.75" hidden="1" customHeight="1" x14ac:dyDescent="0.25">
      <c r="A631" s="104">
        <v>10017880805</v>
      </c>
      <c r="B631" s="105" t="str">
        <f>INDEX(Exported!$1:$1048576,MATCH($A631,Exported!E:E,0),MATCH(B$1,Exported!$1:$1,0))</f>
        <v>نایلون حبابدار ضربه گیر | عرض 1 متری | رول حدود 50 متر</v>
      </c>
      <c r="C631" s="106">
        <v>10017880805</v>
      </c>
      <c r="D631" s="107">
        <f>VLOOKUP(C631,PriceRelations!A:D,4,FALSE)</f>
        <v>1508000</v>
      </c>
      <c r="E631" s="198">
        <v>1</v>
      </c>
      <c r="F631" s="109"/>
      <c r="G631" s="183">
        <v>1</v>
      </c>
      <c r="H631" s="111" t="s">
        <v>93</v>
      </c>
      <c r="I631" s="110">
        <f t="shared" si="40"/>
        <v>1508000</v>
      </c>
      <c r="J631" s="112">
        <v>5</v>
      </c>
      <c r="K631" s="113"/>
      <c r="L631" s="113">
        <v>15000</v>
      </c>
      <c r="M631" s="154">
        <v>0.3</v>
      </c>
      <c r="N631" s="148" t="str">
        <f>INDEX(Exported!$1:$1048576,MATCH($A631,Exported!E:E,0),MATCH(N$1,Exported!$1:$1,0))</f>
        <v>1961000</v>
      </c>
      <c r="O631" s="114">
        <f t="shared" si="41"/>
        <v>1961000</v>
      </c>
      <c r="P631" s="115">
        <f>O631/N631</f>
        <v>1</v>
      </c>
      <c r="Q631" s="116" t="e">
        <f>INDEX(Exported!$1:$1048576,MATCH($A631,Exported!$D:$D,0),MATCH(Q$1,Exported!$1:$1,0))</f>
        <v>#N/A</v>
      </c>
      <c r="R631" s="117" t="e">
        <f>INDEX(Exported!$1:$1048576,MATCH($A631,Exported!$D:$D,0),MATCH(R$1,Exported!$1:$1,0))</f>
        <v>#N/A</v>
      </c>
      <c r="S631" s="117" t="e">
        <f>INDEX(Exported!$1:$1048576,MATCH($A631,Exported!$D:$D,0),MATCH(S$1,Exported!$1:$1,0))</f>
        <v>#N/A</v>
      </c>
      <c r="T631" s="117" t="e">
        <f>INDEX(Exported!$1:$1048576,MATCH($A631,Exported!$D:$D,0),MATCH(T$1,Exported!$1:$1,0))</f>
        <v>#N/A</v>
      </c>
      <c r="U631" s="117" t="e">
        <f>INDEX(Exported!$1:$1048576,MATCH($A631,Exported!$D:$D,0),MATCH(U$1,Exported!$1:$1,0))</f>
        <v>#N/A</v>
      </c>
      <c r="V631" s="117" t="e">
        <f>INDEX(Exported!$1:$1048576,MATCH($A631,Exported!$D:$D,0),MATCH(V$1,Exported!$1:$1,0))</f>
        <v>#N/A</v>
      </c>
      <c r="W631" s="117" t="e">
        <f>INDEX(Exported!$1:$1048576,MATCH($A631,Exported!$D:$D,0),MATCH(W$1,Exported!$1:$1,0))</f>
        <v>#N/A</v>
      </c>
      <c r="X631" s="118"/>
      <c r="Y631" s="119" t="e">
        <f>INDEX(Exported!$1:$1048576,MATCH($A631,Exported!$D:$D,0),MATCH(Y$1,Exported!$1:$1,0))</f>
        <v>#N/A</v>
      </c>
      <c r="Z631" s="120"/>
      <c r="AA631" s="121"/>
      <c r="AB631" s="121" t="s">
        <v>3382</v>
      </c>
      <c r="AC631" s="117" t="e">
        <f>INDEX(Exported!$1:$1048576,MATCH($A631,Exported!$D:$D,0),MATCH(AC$1,Exported!$1:$1,0))</f>
        <v>#N/A</v>
      </c>
    </row>
    <row r="632" spans="1:29" s="111" customFormat="1" ht="15.75" hidden="1" customHeight="1" x14ac:dyDescent="0.25">
      <c r="A632" s="104">
        <v>10017868401</v>
      </c>
      <c r="B632" s="105" t="str">
        <f>INDEX(Exported!$1:$1048576,MATCH($A632,Exported!E:E,0),MATCH(B$1,Exported!$1:$1,0))</f>
        <v>نایلون حبابدار ضربه گیر | عرض 1 متری | رول حدود 100 متر</v>
      </c>
      <c r="C632" s="106">
        <v>10017880805</v>
      </c>
      <c r="D632" s="107">
        <f>VLOOKUP(C632,PriceRelations!A:D,4,FALSE)</f>
        <v>1508000</v>
      </c>
      <c r="E632" s="198">
        <v>2.0499999999999998</v>
      </c>
      <c r="F632" s="109"/>
      <c r="G632" s="183">
        <v>1</v>
      </c>
      <c r="H632" s="111" t="s">
        <v>93</v>
      </c>
      <c r="I632" s="110">
        <f t="shared" si="40"/>
        <v>3091399.9999999995</v>
      </c>
      <c r="J632" s="112">
        <v>10</v>
      </c>
      <c r="K632" s="113"/>
      <c r="L632" s="113"/>
      <c r="M632" s="154">
        <v>0.3</v>
      </c>
      <c r="N632" s="148" t="str">
        <f>INDEX(Exported!$1:$1048576,MATCH($A632,Exported!E:E,0),MATCH(N$1,Exported!$1:$1,0))</f>
        <v>4020000</v>
      </c>
      <c r="O632" s="114">
        <f t="shared" si="41"/>
        <v>4020000</v>
      </c>
      <c r="P632" s="115">
        <f t="shared" si="42"/>
        <v>1</v>
      </c>
      <c r="Q632" s="116" t="e">
        <f>INDEX(Exported!$1:$1048576,MATCH($A632,Exported!$D:$D,0),MATCH(Q$1,Exported!$1:$1,0))</f>
        <v>#N/A</v>
      </c>
      <c r="R632" s="117" t="e">
        <f>INDEX(Exported!$1:$1048576,MATCH($A632,Exported!$D:$D,0),MATCH(R$1,Exported!$1:$1,0))</f>
        <v>#N/A</v>
      </c>
      <c r="S632" s="117" t="e">
        <f>INDEX(Exported!$1:$1048576,MATCH($A632,Exported!$D:$D,0),MATCH(S$1,Exported!$1:$1,0))</f>
        <v>#N/A</v>
      </c>
      <c r="T632" s="117" t="e">
        <f>INDEX(Exported!$1:$1048576,MATCH($A632,Exported!$D:$D,0),MATCH(T$1,Exported!$1:$1,0))</f>
        <v>#N/A</v>
      </c>
      <c r="U632" s="117" t="e">
        <f>INDEX(Exported!$1:$1048576,MATCH($A632,Exported!$D:$D,0),MATCH(U$1,Exported!$1:$1,0))</f>
        <v>#N/A</v>
      </c>
      <c r="V632" s="117" t="e">
        <f>INDEX(Exported!$1:$1048576,MATCH($A632,Exported!$D:$D,0),MATCH(V$1,Exported!$1:$1,0))</f>
        <v>#N/A</v>
      </c>
      <c r="W632" s="117" t="e">
        <f>INDEX(Exported!$1:$1048576,MATCH($A632,Exported!$D:$D,0),MATCH(W$1,Exported!$1:$1,0))</f>
        <v>#N/A</v>
      </c>
      <c r="X632" s="118"/>
      <c r="Y632" s="119" t="e">
        <f>INDEX(Exported!$1:$1048576,MATCH($A632,Exported!$D:$D,0),MATCH(Y$1,Exported!$1:$1,0))</f>
        <v>#N/A</v>
      </c>
      <c r="Z632" s="120"/>
      <c r="AA632" s="121"/>
      <c r="AB632" s="121" t="s">
        <v>3382</v>
      </c>
      <c r="AC632" s="117" t="e">
        <f>INDEX(Exported!$1:$1048576,MATCH($A632,Exported!$D:$D,0),MATCH(AC$1,Exported!$1:$1,0))</f>
        <v>#N/A</v>
      </c>
    </row>
    <row r="633" spans="1:29" s="129" customFormat="1" ht="15.75" hidden="1" customHeight="1" x14ac:dyDescent="0.25">
      <c r="A633" s="122">
        <v>10017875568</v>
      </c>
      <c r="B633" s="123" t="str">
        <f>INDEX(Exported!$1:$1048576,MATCH($A633,Exported!E:E,0),MATCH(B$1,Exported!$1:$1,0))</f>
        <v>نایلون حبابدار ضربه گیر | عرض 1.5 متر | رول حدود 100 متر</v>
      </c>
      <c r="C633" s="124">
        <v>10017880805</v>
      </c>
      <c r="D633" s="125">
        <f>VLOOKUP(C633,PriceRelations!A:D,4,FALSE)</f>
        <v>1508000</v>
      </c>
      <c r="E633" s="199">
        <f>3.05</f>
        <v>3.05</v>
      </c>
      <c r="F633" s="127"/>
      <c r="G633" s="184">
        <v>1</v>
      </c>
      <c r="H633" s="129" t="s">
        <v>93</v>
      </c>
      <c r="I633" s="128">
        <f t="shared" si="40"/>
        <v>4599400</v>
      </c>
      <c r="J633" s="130">
        <v>15</v>
      </c>
      <c r="K633" s="131"/>
      <c r="L633" s="131">
        <v>15000</v>
      </c>
      <c r="M633" s="155">
        <v>0.3</v>
      </c>
      <c r="N633" s="149" t="str">
        <f>INDEX(Exported!$1:$1048576,MATCH($A633,Exported!E:E,0),MATCH(N$1,Exported!$1:$1,0))</f>
        <v>5980000</v>
      </c>
      <c r="O633" s="132">
        <f t="shared" si="41"/>
        <v>5980000</v>
      </c>
      <c r="P633" s="133">
        <f t="shared" si="42"/>
        <v>1</v>
      </c>
      <c r="Q633" s="134" t="e">
        <f>INDEX(Exported!$1:$1048576,MATCH($A633,Exported!$D:$D,0),MATCH(Q$1,Exported!$1:$1,0))</f>
        <v>#N/A</v>
      </c>
      <c r="R633" s="135" t="e">
        <f>INDEX(Exported!$1:$1048576,MATCH($A633,Exported!$D:$D,0),MATCH(R$1,Exported!$1:$1,0))</f>
        <v>#N/A</v>
      </c>
      <c r="S633" s="135" t="e">
        <f>INDEX(Exported!$1:$1048576,MATCH($A633,Exported!$D:$D,0),MATCH(S$1,Exported!$1:$1,0))</f>
        <v>#N/A</v>
      </c>
      <c r="T633" s="135" t="e">
        <f>INDEX(Exported!$1:$1048576,MATCH($A633,Exported!$D:$D,0),MATCH(T$1,Exported!$1:$1,0))</f>
        <v>#N/A</v>
      </c>
      <c r="U633" s="135" t="e">
        <f>INDEX(Exported!$1:$1048576,MATCH($A633,Exported!$D:$D,0),MATCH(U$1,Exported!$1:$1,0))</f>
        <v>#N/A</v>
      </c>
      <c r="V633" s="135" t="e">
        <f>INDEX(Exported!$1:$1048576,MATCH($A633,Exported!$D:$D,0),MATCH(V$1,Exported!$1:$1,0))</f>
        <v>#N/A</v>
      </c>
      <c r="W633" s="135" t="e">
        <f>INDEX(Exported!$1:$1048576,MATCH($A633,Exported!$D:$D,0),MATCH(W$1,Exported!$1:$1,0))</f>
        <v>#N/A</v>
      </c>
      <c r="X633" s="136"/>
      <c r="Y633" s="137" t="e">
        <f>INDEX(Exported!$1:$1048576,MATCH($A633,Exported!$D:$D,0),MATCH(Y$1,Exported!$1:$1,0))</f>
        <v>#N/A</v>
      </c>
      <c r="Z633" s="138"/>
      <c r="AA633" s="139"/>
      <c r="AB633" s="139" t="s">
        <v>3382</v>
      </c>
      <c r="AC633" s="135" t="e">
        <f>INDEX(Exported!$1:$1048576,MATCH($A633,Exported!$D:$D,0),MATCH(AC$1,Exported!$1:$1,0))</f>
        <v>#N/A</v>
      </c>
    </row>
    <row r="634" spans="1:29" s="93" customFormat="1" ht="15.75" hidden="1" customHeight="1" x14ac:dyDescent="0.25">
      <c r="A634" s="143">
        <v>10017888860</v>
      </c>
      <c r="B634" s="87" t="str">
        <f>INDEX(Exported!$1:$1048576,MATCH($A634,Exported!E:E,0),MATCH(B$1,Exported!$1:$1,0))</f>
        <v>نایلون عریض شفاف (بدون UV) | ضخامت متوسط | عرض 2 متر</v>
      </c>
      <c r="C634" s="88">
        <v>10017888860</v>
      </c>
      <c r="D634" s="89">
        <f>VLOOKUP(C634,PriceRelations!A:D,4,FALSE)</f>
        <v>4830000</v>
      </c>
      <c r="E634" s="90">
        <v>1</v>
      </c>
      <c r="F634" s="23"/>
      <c r="G634" s="182">
        <v>1</v>
      </c>
      <c r="H634" s="93" t="s">
        <v>93</v>
      </c>
      <c r="I634" s="92">
        <f t="shared" si="40"/>
        <v>4830000</v>
      </c>
      <c r="J634" s="94">
        <v>21</v>
      </c>
      <c r="K634" s="95"/>
      <c r="L634" s="95"/>
      <c r="M634" s="153">
        <v>0.33</v>
      </c>
      <c r="N634" s="147" t="str">
        <f>INDEX(Exported!$1:$1048576,MATCH($A634,Exported!E:E,0),MATCH(N$1,Exported!$1:$1,0))</f>
        <v>6425000</v>
      </c>
      <c r="O634" s="96">
        <f t="shared" si="41"/>
        <v>6425000</v>
      </c>
      <c r="P634" s="97">
        <f>O634/N634</f>
        <v>1</v>
      </c>
      <c r="Q634" s="98" t="e">
        <f>INDEX(Exported!$1:$1048576,MATCH($A634,Exported!$D:$D,0),MATCH(Q$1,Exported!$1:$1,0))</f>
        <v>#N/A</v>
      </c>
      <c r="R634" s="99" t="e">
        <f>INDEX(Exported!$1:$1048576,MATCH($A634,Exported!$D:$D,0),MATCH(R$1,Exported!$1:$1,0))</f>
        <v>#N/A</v>
      </c>
      <c r="S634" s="99" t="e">
        <f>INDEX(Exported!$1:$1048576,MATCH($A634,Exported!$D:$D,0),MATCH(S$1,Exported!$1:$1,0))</f>
        <v>#N/A</v>
      </c>
      <c r="T634" s="99" t="e">
        <f>INDEX(Exported!$1:$1048576,MATCH($A634,Exported!$D:$D,0),MATCH(T$1,Exported!$1:$1,0))</f>
        <v>#N/A</v>
      </c>
      <c r="U634" s="99" t="e">
        <f>INDEX(Exported!$1:$1048576,MATCH($A634,Exported!$D:$D,0),MATCH(U$1,Exported!$1:$1,0))</f>
        <v>#N/A</v>
      </c>
      <c r="V634" s="99" t="e">
        <f>INDEX(Exported!$1:$1048576,MATCH($A634,Exported!$D:$D,0),MATCH(V$1,Exported!$1:$1,0))</f>
        <v>#N/A</v>
      </c>
      <c r="W634" s="99" t="e">
        <f>INDEX(Exported!$1:$1048576,MATCH($A634,Exported!$D:$D,0),MATCH(W$1,Exported!$1:$1,0))</f>
        <v>#N/A</v>
      </c>
      <c r="X634" s="100"/>
      <c r="Y634" s="101" t="e">
        <f>INDEX(Exported!$1:$1048576,MATCH($A634,Exported!$D:$D,0),MATCH(Y$1,Exported!$1:$1,0))</f>
        <v>#N/A</v>
      </c>
      <c r="Z634" s="102"/>
      <c r="AA634" s="103"/>
      <c r="AB634" s="103" t="s">
        <v>3385</v>
      </c>
      <c r="AC634" s="99" t="e">
        <f>INDEX(Exported!$1:$1048576,MATCH($A634,Exported!$D:$D,0),MATCH(AC$1,Exported!$1:$1,0))</f>
        <v>#N/A</v>
      </c>
    </row>
    <row r="635" spans="1:29" s="111" customFormat="1" ht="15.75" hidden="1" customHeight="1" x14ac:dyDescent="0.25">
      <c r="A635" s="144">
        <v>10017888865</v>
      </c>
      <c r="B635" s="105" t="str">
        <f>INDEX(Exported!$1:$1048576,MATCH($A635,Exported!E:E,0),MATCH(B$1,Exported!$1:$1,0))</f>
        <v>نایلون عریض شفاف (بدون UV) | ضخامت متوسط | عرض 3 متر</v>
      </c>
      <c r="C635" s="106">
        <v>10017888860</v>
      </c>
      <c r="D635" s="107">
        <f>VLOOKUP(C635,PriceRelations!A:D,4,FALSE)</f>
        <v>4830000</v>
      </c>
      <c r="E635" s="108">
        <v>2</v>
      </c>
      <c r="F635" s="34"/>
      <c r="G635" s="183">
        <v>1</v>
      </c>
      <c r="H635" s="111" t="s">
        <v>93</v>
      </c>
      <c r="I635" s="110">
        <f t="shared" si="40"/>
        <v>9660000</v>
      </c>
      <c r="J635" s="112">
        <v>41</v>
      </c>
      <c r="K635" s="113"/>
      <c r="L635" s="113"/>
      <c r="M635" s="154">
        <v>0.33</v>
      </c>
      <c r="N635" s="148" t="str">
        <f>INDEX(Exported!$1:$1048576,MATCH($A635,Exported!E:E,0),MATCH(N$1,Exported!$1:$1,0))</f>
        <v>12850000</v>
      </c>
      <c r="O635" s="114">
        <f t="shared" si="41"/>
        <v>12850000</v>
      </c>
      <c r="P635" s="115">
        <f t="shared" si="42"/>
        <v>1</v>
      </c>
      <c r="Q635" s="116" t="e">
        <f>INDEX(Exported!$1:$1048576,MATCH($A635,Exported!$D:$D,0),MATCH(Q$1,Exported!$1:$1,0))</f>
        <v>#N/A</v>
      </c>
      <c r="R635" s="117" t="e">
        <f>INDEX(Exported!$1:$1048576,MATCH($A635,Exported!$D:$D,0),MATCH(R$1,Exported!$1:$1,0))</f>
        <v>#N/A</v>
      </c>
      <c r="S635" s="117" t="e">
        <f>INDEX(Exported!$1:$1048576,MATCH($A635,Exported!$D:$D,0),MATCH(S$1,Exported!$1:$1,0))</f>
        <v>#N/A</v>
      </c>
      <c r="T635" s="117" t="e">
        <f>INDEX(Exported!$1:$1048576,MATCH($A635,Exported!$D:$D,0),MATCH(T$1,Exported!$1:$1,0))</f>
        <v>#N/A</v>
      </c>
      <c r="U635" s="117" t="e">
        <f>INDEX(Exported!$1:$1048576,MATCH($A635,Exported!$D:$D,0),MATCH(U$1,Exported!$1:$1,0))</f>
        <v>#N/A</v>
      </c>
      <c r="V635" s="117" t="e">
        <f>INDEX(Exported!$1:$1048576,MATCH($A635,Exported!$D:$D,0),MATCH(V$1,Exported!$1:$1,0))</f>
        <v>#N/A</v>
      </c>
      <c r="W635" s="117" t="e">
        <f>INDEX(Exported!$1:$1048576,MATCH($A635,Exported!$D:$D,0),MATCH(W$1,Exported!$1:$1,0))</f>
        <v>#N/A</v>
      </c>
      <c r="X635" s="118"/>
      <c r="Y635" s="119" t="e">
        <f>INDEX(Exported!$1:$1048576,MATCH($A635,Exported!$D:$D,0),MATCH(Y$1,Exported!$1:$1,0))</f>
        <v>#N/A</v>
      </c>
      <c r="Z635" s="120"/>
      <c r="AA635" s="121"/>
      <c r="AB635" s="121" t="s">
        <v>3385</v>
      </c>
      <c r="AC635" s="117" t="e">
        <f>INDEX(Exported!$1:$1048576,MATCH($A635,Exported!$D:$D,0),MATCH(AC$1,Exported!$1:$1,0))</f>
        <v>#N/A</v>
      </c>
    </row>
    <row r="636" spans="1:29" s="111" customFormat="1" ht="15.75" hidden="1" customHeight="1" x14ac:dyDescent="0.25">
      <c r="A636" s="144">
        <v>10017888881</v>
      </c>
      <c r="B636" s="105" t="str">
        <f>INDEX(Exported!$1:$1048576,MATCH($A636,Exported!E:E,0),MATCH(B$1,Exported!$1:$1,0))</f>
        <v>نایلون عریض شفاف (بدون UV) | ضخامت متوسط | عرض 4 متر</v>
      </c>
      <c r="C636" s="106">
        <v>10017888860</v>
      </c>
      <c r="D636" s="107">
        <f>VLOOKUP(C636,PriceRelations!A:D,4,FALSE)</f>
        <v>4830000</v>
      </c>
      <c r="E636" s="108">
        <v>2</v>
      </c>
      <c r="F636" s="34"/>
      <c r="G636" s="183">
        <v>1</v>
      </c>
      <c r="H636" s="111" t="s">
        <v>93</v>
      </c>
      <c r="I636" s="110">
        <f t="shared" si="40"/>
        <v>9660000</v>
      </c>
      <c r="J636" s="112">
        <v>41</v>
      </c>
      <c r="K636" s="113"/>
      <c r="L636" s="113"/>
      <c r="M636" s="154">
        <v>0.33</v>
      </c>
      <c r="N636" s="148" t="str">
        <f>INDEX(Exported!$1:$1048576,MATCH($A636,Exported!E:E,0),MATCH(N$1,Exported!$1:$1,0))</f>
        <v>12850000</v>
      </c>
      <c r="O636" s="114">
        <f t="shared" si="41"/>
        <v>12850000</v>
      </c>
      <c r="P636" s="115">
        <f t="shared" si="42"/>
        <v>1</v>
      </c>
      <c r="Q636" s="116" t="e">
        <f>INDEX(Exported!$1:$1048576,MATCH($A636,Exported!$D:$D,0),MATCH(Q$1,Exported!$1:$1,0))</f>
        <v>#N/A</v>
      </c>
      <c r="R636" s="117" t="e">
        <f>INDEX(Exported!$1:$1048576,MATCH($A636,Exported!$D:$D,0),MATCH(R$1,Exported!$1:$1,0))</f>
        <v>#N/A</v>
      </c>
      <c r="S636" s="117" t="e">
        <f>INDEX(Exported!$1:$1048576,MATCH($A636,Exported!$D:$D,0),MATCH(S$1,Exported!$1:$1,0))</f>
        <v>#N/A</v>
      </c>
      <c r="T636" s="117" t="e">
        <f>INDEX(Exported!$1:$1048576,MATCH($A636,Exported!$D:$D,0),MATCH(T$1,Exported!$1:$1,0))</f>
        <v>#N/A</v>
      </c>
      <c r="U636" s="117" t="e">
        <f>INDEX(Exported!$1:$1048576,MATCH($A636,Exported!$D:$D,0),MATCH(U$1,Exported!$1:$1,0))</f>
        <v>#N/A</v>
      </c>
      <c r="V636" s="117" t="e">
        <f>INDEX(Exported!$1:$1048576,MATCH($A636,Exported!$D:$D,0),MATCH(V$1,Exported!$1:$1,0))</f>
        <v>#N/A</v>
      </c>
      <c r="W636" s="117" t="e">
        <f>INDEX(Exported!$1:$1048576,MATCH($A636,Exported!$D:$D,0),MATCH(W$1,Exported!$1:$1,0))</f>
        <v>#N/A</v>
      </c>
      <c r="X636" s="118"/>
      <c r="Y636" s="119" t="e">
        <f>INDEX(Exported!$1:$1048576,MATCH($A636,Exported!$D:$D,0),MATCH(Y$1,Exported!$1:$1,0))</f>
        <v>#N/A</v>
      </c>
      <c r="Z636" s="120"/>
      <c r="AA636" s="121"/>
      <c r="AB636" s="121" t="s">
        <v>3385</v>
      </c>
      <c r="AC636" s="117" t="e">
        <f>INDEX(Exported!$1:$1048576,MATCH($A636,Exported!$D:$D,0),MATCH(AC$1,Exported!$1:$1,0))</f>
        <v>#N/A</v>
      </c>
    </row>
    <row r="637" spans="1:29" s="111" customFormat="1" ht="15.75" hidden="1" customHeight="1" x14ac:dyDescent="0.25">
      <c r="A637" s="144">
        <v>10017888882</v>
      </c>
      <c r="B637" s="105" t="str">
        <f>INDEX(Exported!$1:$1048576,MATCH($A637,Exported!E:E,0),MATCH(B$1,Exported!$1:$1,0))</f>
        <v>نایلون عریض شفاف (بدون UV) | ضخامت متوسط | عرض 6 متر</v>
      </c>
      <c r="C637" s="106">
        <v>10017888860</v>
      </c>
      <c r="D637" s="107">
        <f>VLOOKUP(C637,PriceRelations!A:D,4,FALSE)</f>
        <v>4830000</v>
      </c>
      <c r="E637" s="108">
        <v>3</v>
      </c>
      <c r="F637" s="34"/>
      <c r="G637" s="183">
        <v>1</v>
      </c>
      <c r="H637" s="111" t="s">
        <v>93</v>
      </c>
      <c r="I637" s="110">
        <f t="shared" si="40"/>
        <v>14490000</v>
      </c>
      <c r="J637" s="112">
        <v>41</v>
      </c>
      <c r="K637" s="113"/>
      <c r="L637" s="113"/>
      <c r="M637" s="154">
        <v>0.33</v>
      </c>
      <c r="N637" s="148" t="str">
        <f>INDEX(Exported!$1:$1048576,MATCH($A637,Exported!E:E,0),MATCH(N$1,Exported!$1:$1,0))</f>
        <v>19275000</v>
      </c>
      <c r="O637" s="114">
        <f t="shared" si="41"/>
        <v>19275000</v>
      </c>
      <c r="P637" s="115">
        <f t="shared" si="42"/>
        <v>1</v>
      </c>
      <c r="Q637" s="116" t="e">
        <f>INDEX(Exported!$1:$1048576,MATCH($A637,Exported!$D:$D,0),MATCH(Q$1,Exported!$1:$1,0))</f>
        <v>#N/A</v>
      </c>
      <c r="R637" s="117" t="e">
        <f>INDEX(Exported!$1:$1048576,MATCH($A637,Exported!$D:$D,0),MATCH(R$1,Exported!$1:$1,0))</f>
        <v>#N/A</v>
      </c>
      <c r="S637" s="117" t="e">
        <f>INDEX(Exported!$1:$1048576,MATCH($A637,Exported!$D:$D,0),MATCH(S$1,Exported!$1:$1,0))</f>
        <v>#N/A</v>
      </c>
      <c r="T637" s="117" t="e">
        <f>INDEX(Exported!$1:$1048576,MATCH($A637,Exported!$D:$D,0),MATCH(T$1,Exported!$1:$1,0))</f>
        <v>#N/A</v>
      </c>
      <c r="U637" s="117" t="e">
        <f>INDEX(Exported!$1:$1048576,MATCH($A637,Exported!$D:$D,0),MATCH(U$1,Exported!$1:$1,0))</f>
        <v>#N/A</v>
      </c>
      <c r="V637" s="117" t="e">
        <f>INDEX(Exported!$1:$1048576,MATCH($A637,Exported!$D:$D,0),MATCH(V$1,Exported!$1:$1,0))</f>
        <v>#N/A</v>
      </c>
      <c r="W637" s="117" t="e">
        <f>INDEX(Exported!$1:$1048576,MATCH($A637,Exported!$D:$D,0),MATCH(W$1,Exported!$1:$1,0))</f>
        <v>#N/A</v>
      </c>
      <c r="X637" s="118"/>
      <c r="Y637" s="119" t="e">
        <f>INDEX(Exported!$1:$1048576,MATCH($A637,Exported!$D:$D,0),MATCH(Y$1,Exported!$1:$1,0))</f>
        <v>#N/A</v>
      </c>
      <c r="Z637" s="120"/>
      <c r="AA637" s="121"/>
      <c r="AB637" s="121" t="s">
        <v>3385</v>
      </c>
      <c r="AC637" s="117" t="e">
        <f>INDEX(Exported!$1:$1048576,MATCH($A637,Exported!$D:$D,0),MATCH(AC$1,Exported!$1:$1,0))</f>
        <v>#N/A</v>
      </c>
    </row>
    <row r="638" spans="1:29" s="111" customFormat="1" ht="15.75" hidden="1" customHeight="1" x14ac:dyDescent="0.25">
      <c r="A638" s="144">
        <v>10017888883</v>
      </c>
      <c r="B638" s="105" t="str">
        <f>INDEX(Exported!$1:$1048576,MATCH($A638,Exported!E:E,0),MATCH(B$1,Exported!$1:$1,0))</f>
        <v>نایلون عریض شفاف (بدون UV) | ضخامت متوسط | عرض 8 متر</v>
      </c>
      <c r="C638" s="106">
        <v>10017888860</v>
      </c>
      <c r="D638" s="107">
        <f>VLOOKUP(C638,PriceRelations!A:D,4,FALSE)</f>
        <v>4830000</v>
      </c>
      <c r="E638" s="108">
        <v>2.5</v>
      </c>
      <c r="F638" s="34"/>
      <c r="G638" s="183">
        <v>1</v>
      </c>
      <c r="H638" s="111" t="s">
        <v>93</v>
      </c>
      <c r="I638" s="110">
        <f t="shared" si="40"/>
        <v>12075000</v>
      </c>
      <c r="J638" s="112">
        <v>51</v>
      </c>
      <c r="K638" s="113"/>
      <c r="L638" s="113"/>
      <c r="M638" s="154">
        <v>0.33</v>
      </c>
      <c r="N638" s="148" t="str">
        <f>INDEX(Exported!$1:$1048576,MATCH($A638,Exported!E:E,0),MATCH(N$1,Exported!$1:$1,0))</f>
        <v>16060000</v>
      </c>
      <c r="O638" s="114">
        <f t="shared" si="41"/>
        <v>16060000</v>
      </c>
      <c r="P638" s="115">
        <f t="shared" si="42"/>
        <v>1</v>
      </c>
      <c r="Q638" s="116" t="e">
        <f>INDEX(Exported!$1:$1048576,MATCH($A638,Exported!$D:$D,0),MATCH(Q$1,Exported!$1:$1,0))</f>
        <v>#N/A</v>
      </c>
      <c r="R638" s="117" t="e">
        <f>INDEX(Exported!$1:$1048576,MATCH($A638,Exported!$D:$D,0),MATCH(R$1,Exported!$1:$1,0))</f>
        <v>#N/A</v>
      </c>
      <c r="S638" s="117" t="e">
        <f>INDEX(Exported!$1:$1048576,MATCH($A638,Exported!$D:$D,0),MATCH(S$1,Exported!$1:$1,0))</f>
        <v>#N/A</v>
      </c>
      <c r="T638" s="117" t="e">
        <f>INDEX(Exported!$1:$1048576,MATCH($A638,Exported!$D:$D,0),MATCH(T$1,Exported!$1:$1,0))</f>
        <v>#N/A</v>
      </c>
      <c r="U638" s="117" t="e">
        <f>INDEX(Exported!$1:$1048576,MATCH($A638,Exported!$D:$D,0),MATCH(U$1,Exported!$1:$1,0))</f>
        <v>#N/A</v>
      </c>
      <c r="V638" s="117" t="e">
        <f>INDEX(Exported!$1:$1048576,MATCH($A638,Exported!$D:$D,0),MATCH(V$1,Exported!$1:$1,0))</f>
        <v>#N/A</v>
      </c>
      <c r="W638" s="117" t="e">
        <f>INDEX(Exported!$1:$1048576,MATCH($A638,Exported!$D:$D,0),MATCH(W$1,Exported!$1:$1,0))</f>
        <v>#N/A</v>
      </c>
      <c r="X638" s="118"/>
      <c r="Y638" s="119" t="e">
        <f>INDEX(Exported!$1:$1048576,MATCH($A638,Exported!$D:$D,0),MATCH(Y$1,Exported!$1:$1,0))</f>
        <v>#N/A</v>
      </c>
      <c r="Z638" s="120"/>
      <c r="AA638" s="121"/>
      <c r="AB638" s="121" t="s">
        <v>3385</v>
      </c>
      <c r="AC638" s="117" t="e">
        <f>INDEX(Exported!$1:$1048576,MATCH($A638,Exported!$D:$D,0),MATCH(AC$1,Exported!$1:$1,0))</f>
        <v>#N/A</v>
      </c>
    </row>
    <row r="639" spans="1:29" s="129" customFormat="1" ht="15.75" hidden="1" customHeight="1" x14ac:dyDescent="0.25">
      <c r="A639" s="174">
        <v>10017888886</v>
      </c>
      <c r="B639" s="123" t="str">
        <f>INDEX(Exported!$1:$1048576,MATCH($A639,Exported!E:E,0),MATCH(B$1,Exported!$1:$1,0))</f>
        <v>نایلون عریض شفاف (آنتی UV) | ضخامت متوسط | عرض 8 متر</v>
      </c>
      <c r="C639" s="124">
        <v>10017888860</v>
      </c>
      <c r="D639" s="125">
        <f>VLOOKUP(C639,PriceRelations!A:D,4,FALSE)</f>
        <v>4830000</v>
      </c>
      <c r="E639" s="126">
        <v>3.5</v>
      </c>
      <c r="F639" s="45"/>
      <c r="G639" s="184">
        <v>1</v>
      </c>
      <c r="H639" s="129" t="s">
        <v>93</v>
      </c>
      <c r="I639" s="128">
        <f t="shared" si="40"/>
        <v>16905000</v>
      </c>
      <c r="J639" s="130">
        <v>51</v>
      </c>
      <c r="K639" s="131"/>
      <c r="L639" s="131"/>
      <c r="M639" s="155">
        <v>0.33</v>
      </c>
      <c r="N639" s="149" t="str">
        <f>INDEX(Exported!$1:$1048576,MATCH($A639,Exported!E:E,0),MATCH(N$1,Exported!$1:$1,0))</f>
        <v>22485000</v>
      </c>
      <c r="O639" s="132">
        <f t="shared" si="41"/>
        <v>22485000</v>
      </c>
      <c r="P639" s="133">
        <f>O639/N639</f>
        <v>1</v>
      </c>
      <c r="Q639" s="134" t="e">
        <f>INDEX(Exported!$1:$1048576,MATCH($A639,Exported!$D:$D,0),MATCH(Q$1,Exported!$1:$1,0))</f>
        <v>#N/A</v>
      </c>
      <c r="R639" s="135" t="e">
        <f>INDEX(Exported!$1:$1048576,MATCH($A639,Exported!$D:$D,0),MATCH(R$1,Exported!$1:$1,0))</f>
        <v>#N/A</v>
      </c>
      <c r="S639" s="135" t="e">
        <f>INDEX(Exported!$1:$1048576,MATCH($A639,Exported!$D:$D,0),MATCH(S$1,Exported!$1:$1,0))</f>
        <v>#N/A</v>
      </c>
      <c r="T639" s="135" t="e">
        <f>INDEX(Exported!$1:$1048576,MATCH($A639,Exported!$D:$D,0),MATCH(T$1,Exported!$1:$1,0))</f>
        <v>#N/A</v>
      </c>
      <c r="U639" s="135" t="e">
        <f>INDEX(Exported!$1:$1048576,MATCH($A639,Exported!$D:$D,0),MATCH(U$1,Exported!$1:$1,0))</f>
        <v>#N/A</v>
      </c>
      <c r="V639" s="135" t="e">
        <f>INDEX(Exported!$1:$1048576,MATCH($A639,Exported!$D:$D,0),MATCH(V$1,Exported!$1:$1,0))</f>
        <v>#N/A</v>
      </c>
      <c r="W639" s="135" t="e">
        <f>INDEX(Exported!$1:$1048576,MATCH($A639,Exported!$D:$D,0),MATCH(W$1,Exported!$1:$1,0))</f>
        <v>#N/A</v>
      </c>
      <c r="X639" s="136"/>
      <c r="Y639" s="137" t="e">
        <f>INDEX(Exported!$1:$1048576,MATCH($A639,Exported!$D:$D,0),MATCH(Y$1,Exported!$1:$1,0))</f>
        <v>#N/A</v>
      </c>
      <c r="Z639" s="138"/>
      <c r="AA639" s="139"/>
      <c r="AB639" s="139" t="s">
        <v>3385</v>
      </c>
      <c r="AC639" s="135" t="e">
        <f>INDEX(Exported!$1:$1048576,MATCH($A639,Exported!$D:$D,0),MATCH(AC$1,Exported!$1:$1,0))</f>
        <v>#N/A</v>
      </c>
    </row>
    <row r="640" spans="1:29" s="31" customFormat="1" ht="15.75" customHeight="1" x14ac:dyDescent="0.25">
      <c r="A640" s="20">
        <v>10017888682</v>
      </c>
      <c r="B640" s="21" t="str">
        <f>INDEX(Exported!$1:$1048576,MATCH($A640,Exported!E:E,0),MATCH(B$1,Exported!$1:$1,0))</f>
        <v>نخ پلاستیکی سفید ضخیم با مواد نو | رول بزرگ | بسته 1 عددی</v>
      </c>
      <c r="C640" s="83"/>
      <c r="D640" s="71" t="e">
        <f>VLOOKUP(C640,PriceRelations!A:D,4,FALSE)</f>
        <v>#N/A</v>
      </c>
      <c r="E640" s="66"/>
      <c r="F640" s="23"/>
      <c r="G640" s="185">
        <v>1</v>
      </c>
      <c r="H640" s="31" t="s">
        <v>93</v>
      </c>
      <c r="I640" s="61" t="e">
        <f t="shared" si="40"/>
        <v>#N/A</v>
      </c>
      <c r="J640" s="78">
        <v>2</v>
      </c>
      <c r="K640" s="25"/>
      <c r="L640" s="25"/>
      <c r="M640" s="157"/>
      <c r="N640" s="150" t="str">
        <f>INDEX(Exported!$1:$1048576,MATCH($A640,Exported!E:E,0),MATCH(N$1,Exported!$1:$1,0))</f>
        <v>1300000</v>
      </c>
      <c r="O640" s="26" t="e">
        <f t="shared" si="41"/>
        <v>#N/A</v>
      </c>
      <c r="P640" s="27" t="e">
        <f t="shared" si="42"/>
        <v>#N/A</v>
      </c>
      <c r="Q640" s="62" t="e">
        <f>INDEX(Exported!$1:$1048576,MATCH($A640,Exported!$D:$D,0),MATCH(Q$1,Exported!$1:$1,0))</f>
        <v>#N/A</v>
      </c>
      <c r="R640" s="22" t="e">
        <f>INDEX(Exported!$1:$1048576,MATCH($A640,Exported!$D:$D,0),MATCH(R$1,Exported!$1:$1,0))</f>
        <v>#N/A</v>
      </c>
      <c r="S640" s="22" t="e">
        <f>INDEX(Exported!$1:$1048576,MATCH($A640,Exported!$D:$D,0),MATCH(S$1,Exported!$1:$1,0))</f>
        <v>#N/A</v>
      </c>
      <c r="T640" s="22" t="e">
        <f>INDEX(Exported!$1:$1048576,MATCH($A640,Exported!$D:$D,0),MATCH(T$1,Exported!$1:$1,0))</f>
        <v>#N/A</v>
      </c>
      <c r="U640" s="22" t="e">
        <f>INDEX(Exported!$1:$1048576,MATCH($A640,Exported!$D:$D,0),MATCH(U$1,Exported!$1:$1,0))</f>
        <v>#N/A</v>
      </c>
      <c r="V640" s="22" t="e">
        <f>INDEX(Exported!$1:$1048576,MATCH($A640,Exported!$D:$D,0),MATCH(V$1,Exported!$1:$1,0))</f>
        <v>#N/A</v>
      </c>
      <c r="W640" s="22" t="e">
        <f>INDEX(Exported!$1:$1048576,MATCH($A640,Exported!$D:$D,0),MATCH(W$1,Exported!$1:$1,0))</f>
        <v>#N/A</v>
      </c>
      <c r="X640" s="28"/>
      <c r="Y640" s="29" t="e">
        <f>INDEX(Exported!$1:$1048576,MATCH($A640,Exported!$D:$D,0),MATCH(Y$1,Exported!$1:$1,0))</f>
        <v>#N/A</v>
      </c>
      <c r="Z640" s="30"/>
      <c r="AA640" s="24"/>
      <c r="AB640" s="24" t="s">
        <v>3390</v>
      </c>
      <c r="AC640" s="22" t="e">
        <f>INDEX(Exported!$1:$1048576,MATCH($A640,Exported!$D:$D,0),MATCH(AC$1,Exported!$1:$1,0))</f>
        <v>#N/A</v>
      </c>
    </row>
    <row r="641" spans="1:29" ht="15.75" customHeight="1" x14ac:dyDescent="0.25">
      <c r="A641" s="32">
        <v>10017880654</v>
      </c>
      <c r="B641" s="33" t="str">
        <f>INDEX(Exported!$1:$1048576,MATCH($A641,Exported!E:E,0),MATCH(B$1,Exported!$1:$1,0))</f>
        <v>نخ پلاستیکی سفید ضخیم با مواد نو | رول کوچک | بسته 1 عددی</v>
      </c>
      <c r="D641" s="72" t="e">
        <f>VLOOKUP(C641,PriceRelations!A:D,4,FALSE)</f>
        <v>#N/A</v>
      </c>
      <c r="G641" s="186">
        <v>1</v>
      </c>
      <c r="H641" s="42" t="s">
        <v>93</v>
      </c>
      <c r="I641" s="56" t="e">
        <f t="shared" si="40"/>
        <v>#N/A</v>
      </c>
      <c r="J641" s="79">
        <v>1</v>
      </c>
      <c r="N641" s="151" t="str">
        <f>INDEX(Exported!$1:$1048576,MATCH($A641,Exported!E:E,0),MATCH(N$1,Exported!$1:$1,0))</f>
        <v>650000</v>
      </c>
      <c r="O641" s="37" t="e">
        <f t="shared" si="41"/>
        <v>#N/A</v>
      </c>
      <c r="P641" s="38" t="e">
        <f t="shared" si="42"/>
        <v>#N/A</v>
      </c>
      <c r="Q641" s="63" t="e">
        <f>INDEX(Exported!$1:$1048576,MATCH($A641,Exported!$D:$D,0),MATCH(Q$1,Exported!$1:$1,0))</f>
        <v>#N/A</v>
      </c>
      <c r="R641" s="16" t="e">
        <f>INDEX(Exported!$1:$1048576,MATCH($A641,Exported!$D:$D,0),MATCH(R$1,Exported!$1:$1,0))</f>
        <v>#N/A</v>
      </c>
      <c r="S641" s="16" t="e">
        <f>INDEX(Exported!$1:$1048576,MATCH($A641,Exported!$D:$D,0),MATCH(S$1,Exported!$1:$1,0))</f>
        <v>#N/A</v>
      </c>
      <c r="T641" s="16" t="e">
        <f>INDEX(Exported!$1:$1048576,MATCH($A641,Exported!$D:$D,0),MATCH(T$1,Exported!$1:$1,0))</f>
        <v>#N/A</v>
      </c>
      <c r="U641" s="16" t="e">
        <f>INDEX(Exported!$1:$1048576,MATCH($A641,Exported!$D:$D,0),MATCH(U$1,Exported!$1:$1,0))</f>
        <v>#N/A</v>
      </c>
      <c r="V641" s="16" t="e">
        <f>INDEX(Exported!$1:$1048576,MATCH($A641,Exported!$D:$D,0),MATCH(V$1,Exported!$1:$1,0))</f>
        <v>#N/A</v>
      </c>
      <c r="W641" s="16" t="e">
        <f>INDEX(Exported!$1:$1048576,MATCH($A641,Exported!$D:$D,0),MATCH(W$1,Exported!$1:$1,0))</f>
        <v>#N/A</v>
      </c>
      <c r="Y641" s="40" t="e">
        <f>INDEX(Exported!$1:$1048576,MATCH($A641,Exported!$D:$D,0),MATCH(Y$1,Exported!$1:$1,0))</f>
        <v>#N/A</v>
      </c>
      <c r="Z641" s="41"/>
      <c r="AB641" s="35" t="s">
        <v>3390</v>
      </c>
      <c r="AC641" s="16" t="e">
        <f>INDEX(Exported!$1:$1048576,MATCH($A641,Exported!$D:$D,0),MATCH(AC$1,Exported!$1:$1,0))</f>
        <v>#N/A</v>
      </c>
    </row>
    <row r="642" spans="1:29" ht="15.75" hidden="1" customHeight="1" x14ac:dyDescent="0.25">
      <c r="A642" s="32">
        <v>10017888670</v>
      </c>
      <c r="B642" s="33" t="str">
        <f>INDEX(Exported!$1:$1048576,MATCH($A642,Exported!E:E,0),MATCH(B$1,Exported!$1:$1,0))</f>
        <v>نخ تابیده با مواد نو سایز بزرگ | بسته 1 عددی</v>
      </c>
      <c r="D642" s="72" t="e">
        <f>VLOOKUP(C642,PriceRelations!A:D,4,FALSE)</f>
        <v>#N/A</v>
      </c>
      <c r="G642" s="186">
        <v>1</v>
      </c>
      <c r="H642" s="42"/>
      <c r="I642" s="56" t="e">
        <f t="shared" si="40"/>
        <v>#N/A</v>
      </c>
      <c r="J642" s="79">
        <v>1.5</v>
      </c>
      <c r="N642" s="151" t="str">
        <f>INDEX(Exported!$1:$1048576,MATCH($A642,Exported!E:E,0),MATCH(N$1,Exported!$1:$1,0))</f>
        <v>975000</v>
      </c>
      <c r="O642" s="37" t="e">
        <f t="shared" si="41"/>
        <v>#N/A</v>
      </c>
      <c r="P642" s="38" t="e">
        <f t="shared" si="42"/>
        <v>#N/A</v>
      </c>
      <c r="Q642" s="63" t="e">
        <f>INDEX(Exported!$1:$1048576,MATCH($A642,Exported!$D:$D,0),MATCH(Q$1,Exported!$1:$1,0))</f>
        <v>#N/A</v>
      </c>
      <c r="R642" s="16" t="e">
        <f>INDEX(Exported!$1:$1048576,MATCH($A642,Exported!$D:$D,0),MATCH(R$1,Exported!$1:$1,0))</f>
        <v>#N/A</v>
      </c>
      <c r="S642" s="16" t="e">
        <f>INDEX(Exported!$1:$1048576,MATCH($A642,Exported!$D:$D,0),MATCH(S$1,Exported!$1:$1,0))</f>
        <v>#N/A</v>
      </c>
      <c r="T642" s="16" t="e">
        <f>INDEX(Exported!$1:$1048576,MATCH($A642,Exported!$D:$D,0),MATCH(T$1,Exported!$1:$1,0))</f>
        <v>#N/A</v>
      </c>
      <c r="U642" s="16" t="e">
        <f>INDEX(Exported!$1:$1048576,MATCH($A642,Exported!$D:$D,0),MATCH(U$1,Exported!$1:$1,0))</f>
        <v>#N/A</v>
      </c>
      <c r="V642" s="16" t="e">
        <f>INDEX(Exported!$1:$1048576,MATCH($A642,Exported!$D:$D,0),MATCH(V$1,Exported!$1:$1,0))</f>
        <v>#N/A</v>
      </c>
      <c r="W642" s="16" t="e">
        <f>INDEX(Exported!$1:$1048576,MATCH($A642,Exported!$D:$D,0),MATCH(W$1,Exported!$1:$1,0))</f>
        <v>#N/A</v>
      </c>
      <c r="Y642" s="40" t="e">
        <f>INDEX(Exported!$1:$1048576,MATCH($A642,Exported!$D:$D,0),MATCH(Y$1,Exported!$1:$1,0))</f>
        <v>#N/A</v>
      </c>
      <c r="Z642" s="41"/>
      <c r="AB642" s="35" t="s">
        <v>3390</v>
      </c>
      <c r="AC642" s="16" t="e">
        <f>INDEX(Exported!$1:$1048576,MATCH($A642,Exported!$D:$D,0),MATCH(AC$1,Exported!$1:$1,0))</f>
        <v>#N/A</v>
      </c>
    </row>
    <row r="643" spans="1:29" ht="15.75" hidden="1" customHeight="1" x14ac:dyDescent="0.25">
      <c r="A643" s="32">
        <v>10017888674</v>
      </c>
      <c r="B643" s="33" t="str">
        <f>INDEX(Exported!$1:$1048576,MATCH($A643,Exported!E:E,0),MATCH(B$1,Exported!$1:$1,0))</f>
        <v>نخ تابیده با مواد نو سایز کوچک | بسته 1 عددی</v>
      </c>
      <c r="D643" s="72" t="e">
        <f>VLOOKUP(C643,PriceRelations!A:D,4,FALSE)</f>
        <v>#N/A</v>
      </c>
      <c r="G643" s="186">
        <v>1</v>
      </c>
      <c r="H643" s="42"/>
      <c r="I643" s="56" t="e">
        <f t="shared" si="40"/>
        <v>#N/A</v>
      </c>
      <c r="J643" s="79">
        <v>0.5</v>
      </c>
      <c r="N643" s="151" t="str">
        <f>INDEX(Exported!$1:$1048576,MATCH($A643,Exported!E:E,0),MATCH(N$1,Exported!$1:$1,0))</f>
        <v>325000</v>
      </c>
      <c r="O643" s="37" t="e">
        <f t="shared" si="41"/>
        <v>#N/A</v>
      </c>
      <c r="P643" s="38" t="e">
        <f t="shared" si="42"/>
        <v>#N/A</v>
      </c>
      <c r="Q643" s="63" t="e">
        <f>INDEX(Exported!$1:$1048576,MATCH($A643,Exported!$D:$D,0),MATCH(Q$1,Exported!$1:$1,0))</f>
        <v>#N/A</v>
      </c>
      <c r="R643" s="16" t="e">
        <f>INDEX(Exported!$1:$1048576,MATCH($A643,Exported!$D:$D,0),MATCH(R$1,Exported!$1:$1,0))</f>
        <v>#N/A</v>
      </c>
      <c r="S643" s="16" t="e">
        <f>INDEX(Exported!$1:$1048576,MATCH($A643,Exported!$D:$D,0),MATCH(S$1,Exported!$1:$1,0))</f>
        <v>#N/A</v>
      </c>
      <c r="T643" s="16" t="e">
        <f>INDEX(Exported!$1:$1048576,MATCH($A643,Exported!$D:$D,0),MATCH(T$1,Exported!$1:$1,0))</f>
        <v>#N/A</v>
      </c>
      <c r="U643" s="16" t="e">
        <f>INDEX(Exported!$1:$1048576,MATCH($A643,Exported!$D:$D,0),MATCH(U$1,Exported!$1:$1,0))</f>
        <v>#N/A</v>
      </c>
      <c r="V643" s="16" t="e">
        <f>INDEX(Exported!$1:$1048576,MATCH($A643,Exported!$D:$D,0),MATCH(V$1,Exported!$1:$1,0))</f>
        <v>#N/A</v>
      </c>
      <c r="W643" s="16" t="e">
        <f>INDEX(Exported!$1:$1048576,MATCH($A643,Exported!$D:$D,0),MATCH(W$1,Exported!$1:$1,0))</f>
        <v>#N/A</v>
      </c>
      <c r="Y643" s="40" t="e">
        <f>INDEX(Exported!$1:$1048576,MATCH($A643,Exported!$D:$D,0),MATCH(Y$1,Exported!$1:$1,0))</f>
        <v>#N/A</v>
      </c>
      <c r="Z643" s="41"/>
      <c r="AB643" s="35" t="s">
        <v>3390</v>
      </c>
      <c r="AC643" s="16" t="e">
        <f>INDEX(Exported!$1:$1048576,MATCH($A643,Exported!$D:$D,0),MATCH(AC$1,Exported!$1:$1,0))</f>
        <v>#N/A</v>
      </c>
    </row>
    <row r="644" spans="1:29" ht="15.75" hidden="1" customHeight="1" x14ac:dyDescent="0.25">
      <c r="A644" s="32">
        <v>10017880639</v>
      </c>
      <c r="B644" s="33" t="str">
        <f>INDEX(Exported!$1:$1048576,MATCH($A644,Exported!E:E,0),MATCH(B$1,Exported!$1:$1,0))</f>
        <v>نخ تابیده با مواد نو سایز متوسط | بسته 1 عددی</v>
      </c>
      <c r="D644" s="72" t="e">
        <f>VLOOKUP(C644,PriceRelations!A:D,4,FALSE)</f>
        <v>#N/A</v>
      </c>
      <c r="G644" s="186">
        <v>1</v>
      </c>
      <c r="H644" s="42" t="s">
        <v>91</v>
      </c>
      <c r="I644" s="56" t="e">
        <f t="shared" si="40"/>
        <v>#N/A</v>
      </c>
      <c r="J644" s="79">
        <v>1</v>
      </c>
      <c r="N644" s="151" t="str">
        <f>INDEX(Exported!$1:$1048576,MATCH($A644,Exported!E:E,0),MATCH(N$1,Exported!$1:$1,0))</f>
        <v>195000</v>
      </c>
      <c r="O644" s="37" t="e">
        <f t="shared" si="41"/>
        <v>#N/A</v>
      </c>
      <c r="P644" s="38" t="e">
        <f t="shared" si="42"/>
        <v>#N/A</v>
      </c>
      <c r="Q644" s="63" t="e">
        <f>INDEX(Exported!$1:$1048576,MATCH($A644,Exported!$D:$D,0),MATCH(Q$1,Exported!$1:$1,0))</f>
        <v>#N/A</v>
      </c>
      <c r="R644" s="16" t="e">
        <f>INDEX(Exported!$1:$1048576,MATCH($A644,Exported!$D:$D,0),MATCH(R$1,Exported!$1:$1,0))</f>
        <v>#N/A</v>
      </c>
      <c r="S644" s="16" t="e">
        <f>INDEX(Exported!$1:$1048576,MATCH($A644,Exported!$D:$D,0),MATCH(S$1,Exported!$1:$1,0))</f>
        <v>#N/A</v>
      </c>
      <c r="T644" s="16" t="e">
        <f>INDEX(Exported!$1:$1048576,MATCH($A644,Exported!$D:$D,0),MATCH(T$1,Exported!$1:$1,0))</f>
        <v>#N/A</v>
      </c>
      <c r="U644" s="16" t="e">
        <f>INDEX(Exported!$1:$1048576,MATCH($A644,Exported!$D:$D,0),MATCH(U$1,Exported!$1:$1,0))</f>
        <v>#N/A</v>
      </c>
      <c r="V644" s="16" t="e">
        <f>INDEX(Exported!$1:$1048576,MATCH($A644,Exported!$D:$D,0),MATCH(V$1,Exported!$1:$1,0))</f>
        <v>#N/A</v>
      </c>
      <c r="W644" s="16" t="e">
        <f>INDEX(Exported!$1:$1048576,MATCH($A644,Exported!$D:$D,0),MATCH(W$1,Exported!$1:$1,0))</f>
        <v>#N/A</v>
      </c>
      <c r="Y644" s="40" t="e">
        <f>INDEX(Exported!$1:$1048576,MATCH($A644,Exported!$D:$D,0),MATCH(Y$1,Exported!$1:$1,0))</f>
        <v>#N/A</v>
      </c>
      <c r="Z644" s="41"/>
      <c r="AB644" s="35" t="s">
        <v>3390</v>
      </c>
      <c r="AC644" s="16" t="e">
        <f>INDEX(Exported!$1:$1048576,MATCH($A644,Exported!$D:$D,0),MATCH(AC$1,Exported!$1:$1,0))</f>
        <v>#N/A</v>
      </c>
    </row>
    <row r="645" spans="1:29" ht="15.75" hidden="1" customHeight="1" x14ac:dyDescent="0.25">
      <c r="A645" s="32">
        <v>10017880647</v>
      </c>
      <c r="B645" s="33" t="str">
        <f>INDEX(Exported!$1:$1048576,MATCH($A645,Exported!E:E,0),MATCH(B$1,Exported!$1:$1,0))</f>
        <v>نخ شیرینی (کادو) با مواد نو | رول بزرگ | بسته 1 عددی</v>
      </c>
      <c r="D645" s="72" t="e">
        <f>VLOOKUP(C645,PriceRelations!A:D,4,FALSE)</f>
        <v>#N/A</v>
      </c>
      <c r="G645" s="186">
        <v>1</v>
      </c>
      <c r="H645" s="42" t="s">
        <v>91</v>
      </c>
      <c r="I645" s="56" t="e">
        <f t="shared" si="40"/>
        <v>#N/A</v>
      </c>
      <c r="J645" s="79">
        <v>2</v>
      </c>
      <c r="N645" s="151" t="str">
        <f>INDEX(Exported!$1:$1048576,MATCH($A645,Exported!E:E,0),MATCH(N$1,Exported!$1:$1,0))</f>
        <v>1300000</v>
      </c>
      <c r="O645" s="37" t="e">
        <f t="shared" si="41"/>
        <v>#N/A</v>
      </c>
      <c r="P645" s="38" t="e">
        <f t="shared" si="42"/>
        <v>#N/A</v>
      </c>
      <c r="Q645" s="63" t="e">
        <f>INDEX(Exported!$1:$1048576,MATCH($A645,Exported!$D:$D,0),MATCH(Q$1,Exported!$1:$1,0))</f>
        <v>#N/A</v>
      </c>
      <c r="R645" s="16" t="e">
        <f>INDEX(Exported!$1:$1048576,MATCH($A645,Exported!$D:$D,0),MATCH(R$1,Exported!$1:$1,0))</f>
        <v>#N/A</v>
      </c>
      <c r="S645" s="16" t="e">
        <f>INDEX(Exported!$1:$1048576,MATCH($A645,Exported!$D:$D,0),MATCH(S$1,Exported!$1:$1,0))</f>
        <v>#N/A</v>
      </c>
      <c r="T645" s="16" t="e">
        <f>INDEX(Exported!$1:$1048576,MATCH($A645,Exported!$D:$D,0),MATCH(T$1,Exported!$1:$1,0))</f>
        <v>#N/A</v>
      </c>
      <c r="U645" s="16" t="e">
        <f>INDEX(Exported!$1:$1048576,MATCH($A645,Exported!$D:$D,0),MATCH(U$1,Exported!$1:$1,0))</f>
        <v>#N/A</v>
      </c>
      <c r="V645" s="16" t="e">
        <f>INDEX(Exported!$1:$1048576,MATCH($A645,Exported!$D:$D,0),MATCH(V$1,Exported!$1:$1,0))</f>
        <v>#N/A</v>
      </c>
      <c r="W645" s="16" t="e">
        <f>INDEX(Exported!$1:$1048576,MATCH($A645,Exported!$D:$D,0),MATCH(W$1,Exported!$1:$1,0))</f>
        <v>#N/A</v>
      </c>
      <c r="Y645" s="40" t="e">
        <f>INDEX(Exported!$1:$1048576,MATCH($A645,Exported!$D:$D,0),MATCH(Y$1,Exported!$1:$1,0))</f>
        <v>#N/A</v>
      </c>
      <c r="Z645" s="41"/>
      <c r="AB645" s="35" t="s">
        <v>3390</v>
      </c>
      <c r="AC645" s="16" t="e">
        <f>INDEX(Exported!$1:$1048576,MATCH($A645,Exported!$D:$D,0),MATCH(AC$1,Exported!$1:$1,0))</f>
        <v>#N/A</v>
      </c>
    </row>
    <row r="646" spans="1:29" s="54" customFormat="1" ht="15.75" hidden="1" customHeight="1" x14ac:dyDescent="0.25">
      <c r="A646" s="43">
        <v>10017880646</v>
      </c>
      <c r="B646" s="44" t="str">
        <f>INDEX(Exported!$1:$1048576,MATCH($A646,Exported!E:E,0),MATCH(B$1,Exported!$1:$1,0))</f>
        <v>نخ شیرینی (کادو) با مواد نو | رول کوچک | بسته 1 عددی</v>
      </c>
      <c r="C646" s="85"/>
      <c r="D646" s="73" t="e">
        <f>VLOOKUP(C646,PriceRelations!A:D,4,FALSE)</f>
        <v>#N/A</v>
      </c>
      <c r="E646" s="68"/>
      <c r="F646" s="45"/>
      <c r="G646" s="187">
        <v>1</v>
      </c>
      <c r="H646" s="54" t="s">
        <v>91</v>
      </c>
      <c r="I646" s="57" t="e">
        <f t="shared" si="40"/>
        <v>#N/A</v>
      </c>
      <c r="J646" s="80">
        <v>1</v>
      </c>
      <c r="K646" s="47"/>
      <c r="L646" s="47"/>
      <c r="M646" s="158"/>
      <c r="N646" s="152" t="str">
        <f>INDEX(Exported!$1:$1048576,MATCH($A646,Exported!E:E,0),MATCH(N$1,Exported!$1:$1,0))</f>
        <v>650000</v>
      </c>
      <c r="O646" s="48" t="e">
        <f t="shared" si="41"/>
        <v>#N/A</v>
      </c>
      <c r="P646" s="49" t="e">
        <f t="shared" si="42"/>
        <v>#N/A</v>
      </c>
      <c r="Q646" s="64" t="e">
        <f>INDEX(Exported!$1:$1048576,MATCH($A646,Exported!$D:$D,0),MATCH(Q$1,Exported!$1:$1,0))</f>
        <v>#N/A</v>
      </c>
      <c r="R646" s="50" t="e">
        <f>INDEX(Exported!$1:$1048576,MATCH($A646,Exported!$D:$D,0),MATCH(R$1,Exported!$1:$1,0))</f>
        <v>#N/A</v>
      </c>
      <c r="S646" s="50" t="e">
        <f>INDEX(Exported!$1:$1048576,MATCH($A646,Exported!$D:$D,0),MATCH(S$1,Exported!$1:$1,0))</f>
        <v>#N/A</v>
      </c>
      <c r="T646" s="50" t="e">
        <f>INDEX(Exported!$1:$1048576,MATCH($A646,Exported!$D:$D,0),MATCH(T$1,Exported!$1:$1,0))</f>
        <v>#N/A</v>
      </c>
      <c r="U646" s="50" t="e">
        <f>INDEX(Exported!$1:$1048576,MATCH($A646,Exported!$D:$D,0),MATCH(U$1,Exported!$1:$1,0))</f>
        <v>#N/A</v>
      </c>
      <c r="V646" s="50" t="e">
        <f>INDEX(Exported!$1:$1048576,MATCH($A646,Exported!$D:$D,0),MATCH(V$1,Exported!$1:$1,0))</f>
        <v>#N/A</v>
      </c>
      <c r="W646" s="50" t="e">
        <f>INDEX(Exported!$1:$1048576,MATCH($A646,Exported!$D:$D,0),MATCH(W$1,Exported!$1:$1,0))</f>
        <v>#N/A</v>
      </c>
      <c r="X646" s="51"/>
      <c r="Y646" s="52" t="e">
        <f>INDEX(Exported!$1:$1048576,MATCH($A646,Exported!$D:$D,0),MATCH(Y$1,Exported!$1:$1,0))</f>
        <v>#N/A</v>
      </c>
      <c r="Z646" s="53"/>
      <c r="AA646" s="46"/>
      <c r="AB646" s="46" t="s">
        <v>3390</v>
      </c>
      <c r="AC646" s="50" t="e">
        <f>INDEX(Exported!$1:$1048576,MATCH($A646,Exported!$D:$D,0),MATCH(AC$1,Exported!$1:$1,0))</f>
        <v>#N/A</v>
      </c>
    </row>
    <row r="647" spans="1:29" s="93" customFormat="1" ht="12.75" hidden="1" customHeight="1" x14ac:dyDescent="0.25">
      <c r="A647" s="86">
        <v>10017889893</v>
      </c>
      <c r="B647" s="87" t="str">
        <f>INDEX(Exported!$1:$1048576,MATCH($A647,Exported!E:E,0),MATCH(B$1,Exported!$1:$1,0))</f>
        <v>سلفون استرچ غذایی | عرض 45 سانت، طول 600 متر، ضخامت 12 میکرون</v>
      </c>
      <c r="C647" s="88">
        <v>10017889893</v>
      </c>
      <c r="D647" s="89">
        <f>VLOOKUP(C647,PriceRelations!A:D,4,FALSE)</f>
        <v>4000000</v>
      </c>
      <c r="E647" s="147">
        <v>0.64102564102564108</v>
      </c>
      <c r="F647" s="23"/>
      <c r="G647" s="182">
        <v>1</v>
      </c>
      <c r="H647" s="140" t="s">
        <v>91</v>
      </c>
      <c r="I647" s="92">
        <f t="shared" si="40"/>
        <v>2564102.5641025645</v>
      </c>
      <c r="J647" s="94">
        <v>1</v>
      </c>
      <c r="K647" s="95"/>
      <c r="L647" s="95"/>
      <c r="M647" s="153">
        <v>0.3</v>
      </c>
      <c r="N647" s="147" t="str">
        <f>INDEX(Exported!$1:$1048576,MATCH($A647,Exported!E:E,0),MATCH(N$1,Exported!$1:$1,0))</f>
        <v>3335000</v>
      </c>
      <c r="O647" s="96">
        <f t="shared" si="41"/>
        <v>3335000</v>
      </c>
      <c r="P647" s="97">
        <f t="shared" si="42"/>
        <v>1</v>
      </c>
      <c r="Q647" s="98" t="e">
        <f>INDEX(Exported!$1:$1048576,MATCH($A647,Exported!$D:$D,0),MATCH(Q$1,Exported!$1:$1,0))</f>
        <v>#N/A</v>
      </c>
      <c r="R647" s="99" t="e">
        <f>INDEX(Exported!$1:$1048576,MATCH($A647,Exported!$D:$D,0),MATCH(R$1,Exported!$1:$1,0))</f>
        <v>#N/A</v>
      </c>
      <c r="S647" s="99" t="e">
        <f>INDEX(Exported!$1:$1048576,MATCH($A647,Exported!$D:$D,0),MATCH(S$1,Exported!$1:$1,0))</f>
        <v>#N/A</v>
      </c>
      <c r="T647" s="99" t="e">
        <f>INDEX(Exported!$1:$1048576,MATCH($A647,Exported!$D:$D,0),MATCH(T$1,Exported!$1:$1,0))</f>
        <v>#N/A</v>
      </c>
      <c r="U647" s="99" t="e">
        <f>INDEX(Exported!$1:$1048576,MATCH($A647,Exported!$D:$D,0),MATCH(U$1,Exported!$1:$1,0))</f>
        <v>#N/A</v>
      </c>
      <c r="V647" s="99" t="e">
        <f>INDEX(Exported!$1:$1048576,MATCH($A647,Exported!$D:$D,0),MATCH(V$1,Exported!$1:$1,0))</f>
        <v>#N/A</v>
      </c>
      <c r="W647" s="99" t="e">
        <f>INDEX(Exported!$1:$1048576,MATCH($A647,Exported!$D:$D,0),MATCH(W$1,Exported!$1:$1,0))</f>
        <v>#N/A</v>
      </c>
      <c r="X647" s="100"/>
      <c r="Y647" s="101" t="e">
        <f>INDEX(Exported!$1:$1048576,MATCH($A647,Exported!$D:$D,0),MATCH(Y$1,Exported!$1:$1,0))</f>
        <v>#N/A</v>
      </c>
      <c r="Z647" s="102"/>
      <c r="AA647" s="103"/>
      <c r="AB647" s="103" t="s">
        <v>4321</v>
      </c>
      <c r="AC647" s="99" t="e">
        <f>INDEX(Exported!$1:$1048576,MATCH($A647,Exported!$D:$D,0),MATCH(AC$1,Exported!$1:$1,0))</f>
        <v>#N/A</v>
      </c>
    </row>
    <row r="648" spans="1:29" s="111" customFormat="1" ht="12.75" hidden="1" customHeight="1" x14ac:dyDescent="0.25">
      <c r="A648" s="104">
        <v>10017889907</v>
      </c>
      <c r="B648" s="105" t="str">
        <f>INDEX(Exported!$1:$1048576,MATCH($A648,Exported!E:E,0),MATCH(B$1,Exported!$1:$1,0))</f>
        <v>سلفون استرچ غذایی | تیغه دار | عرض 45 سانت، طول 400 یارد (367 متر)</v>
      </c>
      <c r="C648" s="106">
        <v>10017889893</v>
      </c>
      <c r="D648" s="107">
        <f>VLOOKUP(C648,PriceRelations!A:D,4,FALSE)</f>
        <v>4000000</v>
      </c>
      <c r="E648" s="219">
        <v>0.24358974358974358</v>
      </c>
      <c r="F648" s="34"/>
      <c r="G648" s="183">
        <v>1</v>
      </c>
      <c r="H648" s="141" t="s">
        <v>91</v>
      </c>
      <c r="I648" s="110">
        <f t="shared" si="40"/>
        <v>974358.97435897437</v>
      </c>
      <c r="J648" s="112">
        <v>1</v>
      </c>
      <c r="K648" s="113"/>
      <c r="L648" s="113"/>
      <c r="M648" s="154">
        <v>0.3</v>
      </c>
      <c r="N648" s="148" t="str">
        <f>INDEX(Exported!$1:$1048576,MATCH($A648,Exported!E:E,0),MATCH(N$1,Exported!$1:$1,0))</f>
        <v>1267000</v>
      </c>
      <c r="O648" s="114">
        <f t="shared" si="41"/>
        <v>1267000</v>
      </c>
      <c r="P648" s="115">
        <f t="shared" si="42"/>
        <v>1</v>
      </c>
      <c r="Q648" s="116" t="e">
        <f>INDEX(Exported!$1:$1048576,MATCH($A648,Exported!$D:$D,0),MATCH(Q$1,Exported!$1:$1,0))</f>
        <v>#N/A</v>
      </c>
      <c r="R648" s="117" t="e">
        <f>INDEX(Exported!$1:$1048576,MATCH($A648,Exported!$D:$D,0),MATCH(R$1,Exported!$1:$1,0))</f>
        <v>#N/A</v>
      </c>
      <c r="S648" s="117" t="e">
        <f>INDEX(Exported!$1:$1048576,MATCH($A648,Exported!$D:$D,0),MATCH(S$1,Exported!$1:$1,0))</f>
        <v>#N/A</v>
      </c>
      <c r="T648" s="117" t="e">
        <f>INDEX(Exported!$1:$1048576,MATCH($A648,Exported!$D:$D,0),MATCH(T$1,Exported!$1:$1,0))</f>
        <v>#N/A</v>
      </c>
      <c r="U648" s="117" t="e">
        <f>INDEX(Exported!$1:$1048576,MATCH($A648,Exported!$D:$D,0),MATCH(U$1,Exported!$1:$1,0))</f>
        <v>#N/A</v>
      </c>
      <c r="V648" s="117" t="e">
        <f>INDEX(Exported!$1:$1048576,MATCH($A648,Exported!$D:$D,0),MATCH(V$1,Exported!$1:$1,0))</f>
        <v>#N/A</v>
      </c>
      <c r="W648" s="117" t="e">
        <f>INDEX(Exported!$1:$1048576,MATCH($A648,Exported!$D:$D,0),MATCH(W$1,Exported!$1:$1,0))</f>
        <v>#N/A</v>
      </c>
      <c r="X648" s="118"/>
      <c r="Y648" s="119" t="e">
        <f>INDEX(Exported!$1:$1048576,MATCH($A648,Exported!$D:$D,0),MATCH(Y$1,Exported!$1:$1,0))</f>
        <v>#N/A</v>
      </c>
      <c r="Z648" s="120"/>
      <c r="AA648" s="121"/>
      <c r="AB648" s="121" t="s">
        <v>4321</v>
      </c>
      <c r="AC648" s="117" t="e">
        <f>INDEX(Exported!$1:$1048576,MATCH($A648,Exported!$D:$D,0),MATCH(AC$1,Exported!$1:$1,0))</f>
        <v>#N/A</v>
      </c>
    </row>
    <row r="649" spans="1:29" s="111" customFormat="1" ht="12.75" hidden="1" customHeight="1" x14ac:dyDescent="0.25">
      <c r="A649" s="104">
        <v>10017889901</v>
      </c>
      <c r="B649" s="105" t="str">
        <f>INDEX(Exported!$1:$1048576,MATCH($A649,Exported!E:E,0),MATCH(B$1,Exported!$1:$1,0))</f>
        <v>سلفون استرچ غذایی | عرض ۴۰ سانت، طول ۵۰ یارد (46 متر)</v>
      </c>
      <c r="C649" s="106">
        <v>10017889893</v>
      </c>
      <c r="D649" s="107">
        <f>VLOOKUP(C649,PriceRelations!A:D,4,FALSE)</f>
        <v>4000000</v>
      </c>
      <c r="E649" s="219">
        <v>6.4102564102564097E-2</v>
      </c>
      <c r="F649" s="34"/>
      <c r="G649" s="183">
        <v>1</v>
      </c>
      <c r="H649" s="141" t="s">
        <v>91</v>
      </c>
      <c r="I649" s="110">
        <f t="shared" si="40"/>
        <v>256410.25641025638</v>
      </c>
      <c r="J649" s="112">
        <v>1</v>
      </c>
      <c r="K649" s="113"/>
      <c r="L649" s="113"/>
      <c r="M649" s="154">
        <v>0.3</v>
      </c>
      <c r="N649" s="148" t="str">
        <f>INDEX(Exported!$1:$1048576,MATCH($A649,Exported!E:E,0),MATCH(N$1,Exported!$1:$1,0))</f>
        <v>333500</v>
      </c>
      <c r="O649" s="114">
        <f t="shared" si="41"/>
        <v>333500</v>
      </c>
      <c r="P649" s="115">
        <f t="shared" si="42"/>
        <v>1</v>
      </c>
      <c r="Q649" s="116" t="e">
        <f>INDEX(Exported!$1:$1048576,MATCH($A649,Exported!$D:$D,0),MATCH(Q$1,Exported!$1:$1,0))</f>
        <v>#N/A</v>
      </c>
      <c r="R649" s="117" t="e">
        <f>INDEX(Exported!$1:$1048576,MATCH($A649,Exported!$D:$D,0),MATCH(R$1,Exported!$1:$1,0))</f>
        <v>#N/A</v>
      </c>
      <c r="S649" s="117" t="e">
        <f>INDEX(Exported!$1:$1048576,MATCH($A649,Exported!$D:$D,0),MATCH(S$1,Exported!$1:$1,0))</f>
        <v>#N/A</v>
      </c>
      <c r="T649" s="117" t="e">
        <f>INDEX(Exported!$1:$1048576,MATCH($A649,Exported!$D:$D,0),MATCH(T$1,Exported!$1:$1,0))</f>
        <v>#N/A</v>
      </c>
      <c r="U649" s="117" t="e">
        <f>INDEX(Exported!$1:$1048576,MATCH($A649,Exported!$D:$D,0),MATCH(U$1,Exported!$1:$1,0))</f>
        <v>#N/A</v>
      </c>
      <c r="V649" s="117" t="e">
        <f>INDEX(Exported!$1:$1048576,MATCH($A649,Exported!$D:$D,0),MATCH(V$1,Exported!$1:$1,0))</f>
        <v>#N/A</v>
      </c>
      <c r="W649" s="117" t="e">
        <f>INDEX(Exported!$1:$1048576,MATCH($A649,Exported!$D:$D,0),MATCH(W$1,Exported!$1:$1,0))</f>
        <v>#N/A</v>
      </c>
      <c r="X649" s="118"/>
      <c r="Y649" s="119" t="e">
        <f>INDEX(Exported!$1:$1048576,MATCH($A649,Exported!$D:$D,0),MATCH(Y$1,Exported!$1:$1,0))</f>
        <v>#N/A</v>
      </c>
      <c r="Z649" s="120"/>
      <c r="AA649" s="121"/>
      <c r="AB649" s="121" t="s">
        <v>4321</v>
      </c>
      <c r="AC649" s="117" t="e">
        <f>INDEX(Exported!$1:$1048576,MATCH($A649,Exported!$D:$D,0),MATCH(AC$1,Exported!$1:$1,0))</f>
        <v>#N/A</v>
      </c>
    </row>
    <row r="650" spans="1:29" s="111" customFormat="1" ht="12.75" hidden="1" customHeight="1" x14ac:dyDescent="0.25">
      <c r="A650" s="104">
        <v>10017889900</v>
      </c>
      <c r="B650" s="105" t="str">
        <f>INDEX(Exported!$1:$1048576,MATCH($A650,Exported!E:E,0),MATCH(B$1,Exported!$1:$1,0))</f>
        <v>سلفون استرچ غذایی | عرض ۴۰ سانت، طول ۳۰ یارد (27 متر)</v>
      </c>
      <c r="C650" s="106">
        <v>10017889893</v>
      </c>
      <c r="D650" s="107">
        <f>VLOOKUP(C650,PriceRelations!A:D,4,FALSE)</f>
        <v>4000000</v>
      </c>
      <c r="E650" s="219">
        <v>4.3589743589743588E-2</v>
      </c>
      <c r="F650" s="34"/>
      <c r="G650" s="183">
        <v>1</v>
      </c>
      <c r="H650" s="141" t="s">
        <v>91</v>
      </c>
      <c r="I650" s="110">
        <f t="shared" si="40"/>
        <v>174358.97435897434</v>
      </c>
      <c r="J650" s="112">
        <v>1</v>
      </c>
      <c r="K650" s="113"/>
      <c r="L650" s="113"/>
      <c r="M650" s="154">
        <v>0.3</v>
      </c>
      <c r="N650" s="148" t="str">
        <f>INDEX(Exported!$1:$1048576,MATCH($A650,Exported!E:E,0),MATCH(N$1,Exported!$1:$1,0))</f>
        <v>227000</v>
      </c>
      <c r="O650" s="114">
        <f t="shared" si="41"/>
        <v>227000</v>
      </c>
      <c r="P650" s="115">
        <f t="shared" si="42"/>
        <v>1</v>
      </c>
      <c r="Q650" s="116" t="e">
        <f>INDEX(Exported!$1:$1048576,MATCH($A650,Exported!$D:$D,0),MATCH(Q$1,Exported!$1:$1,0))</f>
        <v>#N/A</v>
      </c>
      <c r="R650" s="117" t="e">
        <f>INDEX(Exported!$1:$1048576,MATCH($A650,Exported!$D:$D,0),MATCH(R$1,Exported!$1:$1,0))</f>
        <v>#N/A</v>
      </c>
      <c r="S650" s="117" t="e">
        <f>INDEX(Exported!$1:$1048576,MATCH($A650,Exported!$D:$D,0),MATCH(S$1,Exported!$1:$1,0))</f>
        <v>#N/A</v>
      </c>
      <c r="T650" s="117" t="e">
        <f>INDEX(Exported!$1:$1048576,MATCH($A650,Exported!$D:$D,0),MATCH(T$1,Exported!$1:$1,0))</f>
        <v>#N/A</v>
      </c>
      <c r="U650" s="117" t="e">
        <f>INDEX(Exported!$1:$1048576,MATCH($A650,Exported!$D:$D,0),MATCH(U$1,Exported!$1:$1,0))</f>
        <v>#N/A</v>
      </c>
      <c r="V650" s="117" t="e">
        <f>INDEX(Exported!$1:$1048576,MATCH($A650,Exported!$D:$D,0),MATCH(V$1,Exported!$1:$1,0))</f>
        <v>#N/A</v>
      </c>
      <c r="W650" s="117" t="e">
        <f>INDEX(Exported!$1:$1048576,MATCH($A650,Exported!$D:$D,0),MATCH(W$1,Exported!$1:$1,0))</f>
        <v>#N/A</v>
      </c>
      <c r="X650" s="118"/>
      <c r="Y650" s="119" t="e">
        <f>INDEX(Exported!$1:$1048576,MATCH($A650,Exported!$D:$D,0),MATCH(Y$1,Exported!$1:$1,0))</f>
        <v>#N/A</v>
      </c>
      <c r="Z650" s="120"/>
      <c r="AA650" s="121"/>
      <c r="AB650" s="121" t="s">
        <v>4321</v>
      </c>
      <c r="AC650" s="117" t="e">
        <f>INDEX(Exported!$1:$1048576,MATCH($A650,Exported!$D:$D,0),MATCH(AC$1,Exported!$1:$1,0))</f>
        <v>#N/A</v>
      </c>
    </row>
    <row r="651" spans="1:29" s="111" customFormat="1" ht="12.75" hidden="1" customHeight="1" x14ac:dyDescent="0.25">
      <c r="A651" s="104">
        <v>10017889903</v>
      </c>
      <c r="B651" s="105" t="str">
        <f>INDEX(Exported!$1:$1048576,MATCH($A651,Exported!E:E,0),MATCH(B$1,Exported!$1:$1,0))</f>
        <v>سلفون استرچ غذایی | عرض ۴۰ سانت، طول ۲۰۰ یارد (183 متر)</v>
      </c>
      <c r="C651" s="106">
        <v>10017889893</v>
      </c>
      <c r="D651" s="107">
        <f>VLOOKUP(C651,PriceRelations!A:D,4,FALSE)</f>
        <v>4000000</v>
      </c>
      <c r="E651" s="219">
        <v>0.20512820512820512</v>
      </c>
      <c r="F651" s="34"/>
      <c r="G651" s="183">
        <v>1</v>
      </c>
      <c r="H651" s="141" t="s">
        <v>91</v>
      </c>
      <c r="I651" s="110">
        <f t="shared" si="40"/>
        <v>820512.8205128205</v>
      </c>
      <c r="J651" s="112">
        <v>1</v>
      </c>
      <c r="K651" s="113"/>
      <c r="L651" s="113"/>
      <c r="M651" s="154">
        <v>0.3</v>
      </c>
      <c r="N651" s="148" t="str">
        <f>INDEX(Exported!$1:$1048576,MATCH($A651,Exported!E:E,0),MATCH(N$1,Exported!$1:$1,0))</f>
        <v>1067000</v>
      </c>
      <c r="O651" s="114">
        <f t="shared" si="41"/>
        <v>1067000</v>
      </c>
      <c r="P651" s="115">
        <f t="shared" si="42"/>
        <v>1</v>
      </c>
      <c r="Q651" s="116" t="e">
        <f>INDEX(Exported!$1:$1048576,MATCH($A651,Exported!$D:$D,0),MATCH(Q$1,Exported!$1:$1,0))</f>
        <v>#N/A</v>
      </c>
      <c r="R651" s="117" t="e">
        <f>INDEX(Exported!$1:$1048576,MATCH($A651,Exported!$D:$D,0),MATCH(R$1,Exported!$1:$1,0))</f>
        <v>#N/A</v>
      </c>
      <c r="S651" s="117" t="e">
        <f>INDEX(Exported!$1:$1048576,MATCH($A651,Exported!$D:$D,0),MATCH(S$1,Exported!$1:$1,0))</f>
        <v>#N/A</v>
      </c>
      <c r="T651" s="117" t="e">
        <f>INDEX(Exported!$1:$1048576,MATCH($A651,Exported!$D:$D,0),MATCH(T$1,Exported!$1:$1,0))</f>
        <v>#N/A</v>
      </c>
      <c r="U651" s="117" t="e">
        <f>INDEX(Exported!$1:$1048576,MATCH($A651,Exported!$D:$D,0),MATCH(U$1,Exported!$1:$1,0))</f>
        <v>#N/A</v>
      </c>
      <c r="V651" s="117" t="e">
        <f>INDEX(Exported!$1:$1048576,MATCH($A651,Exported!$D:$D,0),MATCH(V$1,Exported!$1:$1,0))</f>
        <v>#N/A</v>
      </c>
      <c r="W651" s="117" t="e">
        <f>INDEX(Exported!$1:$1048576,MATCH($A651,Exported!$D:$D,0),MATCH(W$1,Exported!$1:$1,0))</f>
        <v>#N/A</v>
      </c>
      <c r="X651" s="118"/>
      <c r="Y651" s="119" t="e">
        <f>INDEX(Exported!$1:$1048576,MATCH($A651,Exported!$D:$D,0),MATCH(Y$1,Exported!$1:$1,0))</f>
        <v>#N/A</v>
      </c>
      <c r="Z651" s="120"/>
      <c r="AA651" s="121"/>
      <c r="AB651" s="121" t="s">
        <v>4321</v>
      </c>
      <c r="AC651" s="117" t="e">
        <f>INDEX(Exported!$1:$1048576,MATCH($A651,Exported!$D:$D,0),MATCH(AC$1,Exported!$1:$1,0))</f>
        <v>#N/A</v>
      </c>
    </row>
    <row r="652" spans="1:29" s="111" customFormat="1" ht="12.75" hidden="1" customHeight="1" x14ac:dyDescent="0.25">
      <c r="A652" s="104">
        <v>10017889902</v>
      </c>
      <c r="B652" s="105" t="str">
        <f>INDEX(Exported!$1:$1048576,MATCH($A652,Exported!E:E,0),MATCH(B$1,Exported!$1:$1,0))</f>
        <v>سلفون استرچ غذایی | عرض ۴۰ سانت، طول ۱۰۰ یارد (92 متر)</v>
      </c>
      <c r="C652" s="106">
        <v>10017889893</v>
      </c>
      <c r="D652" s="107">
        <f>VLOOKUP(C652,PriceRelations!A:D,4,FALSE)</f>
        <v>4000000</v>
      </c>
      <c r="E652" s="219">
        <v>0.11538461538461539</v>
      </c>
      <c r="F652" s="34"/>
      <c r="G652" s="183">
        <v>1</v>
      </c>
      <c r="H652" s="141" t="s">
        <v>91</v>
      </c>
      <c r="I652" s="110">
        <f t="shared" si="40"/>
        <v>461538.46153846156</v>
      </c>
      <c r="J652" s="112">
        <v>1</v>
      </c>
      <c r="K652" s="113"/>
      <c r="L652" s="113"/>
      <c r="M652" s="154">
        <v>0.3</v>
      </c>
      <c r="N652" s="148" t="str">
        <f>INDEX(Exported!$1:$1048576,MATCH($A652,Exported!E:E,0),MATCH(N$1,Exported!$1:$1,0))</f>
        <v>600000</v>
      </c>
      <c r="O652" s="114">
        <f t="shared" si="41"/>
        <v>600000</v>
      </c>
      <c r="P652" s="115">
        <f t="shared" si="42"/>
        <v>1</v>
      </c>
      <c r="Q652" s="116" t="e">
        <f>INDEX(Exported!$1:$1048576,MATCH($A652,Exported!$D:$D,0),MATCH(Q$1,Exported!$1:$1,0))</f>
        <v>#N/A</v>
      </c>
      <c r="R652" s="117" t="e">
        <f>INDEX(Exported!$1:$1048576,MATCH($A652,Exported!$D:$D,0),MATCH(R$1,Exported!$1:$1,0))</f>
        <v>#N/A</v>
      </c>
      <c r="S652" s="117" t="e">
        <f>INDEX(Exported!$1:$1048576,MATCH($A652,Exported!$D:$D,0),MATCH(S$1,Exported!$1:$1,0))</f>
        <v>#N/A</v>
      </c>
      <c r="T652" s="117" t="e">
        <f>INDEX(Exported!$1:$1048576,MATCH($A652,Exported!$D:$D,0),MATCH(T$1,Exported!$1:$1,0))</f>
        <v>#N/A</v>
      </c>
      <c r="U652" s="117" t="e">
        <f>INDEX(Exported!$1:$1048576,MATCH($A652,Exported!$D:$D,0),MATCH(U$1,Exported!$1:$1,0))</f>
        <v>#N/A</v>
      </c>
      <c r="V652" s="117" t="e">
        <f>INDEX(Exported!$1:$1048576,MATCH($A652,Exported!$D:$D,0),MATCH(V$1,Exported!$1:$1,0))</f>
        <v>#N/A</v>
      </c>
      <c r="W652" s="117" t="e">
        <f>INDEX(Exported!$1:$1048576,MATCH($A652,Exported!$D:$D,0),MATCH(W$1,Exported!$1:$1,0))</f>
        <v>#N/A</v>
      </c>
      <c r="X652" s="118"/>
      <c r="Y652" s="119" t="e">
        <f>INDEX(Exported!$1:$1048576,MATCH($A652,Exported!$D:$D,0),MATCH(Y$1,Exported!$1:$1,0))</f>
        <v>#N/A</v>
      </c>
      <c r="Z652" s="120"/>
      <c r="AA652" s="121"/>
      <c r="AB652" s="121" t="s">
        <v>4321</v>
      </c>
      <c r="AC652" s="117" t="e">
        <f>INDEX(Exported!$1:$1048576,MATCH($A652,Exported!$D:$D,0),MATCH(AC$1,Exported!$1:$1,0))</f>
        <v>#N/A</v>
      </c>
    </row>
    <row r="653" spans="1:29" s="111" customFormat="1" ht="12.75" hidden="1" customHeight="1" x14ac:dyDescent="0.25">
      <c r="A653" s="104">
        <v>10017889892</v>
      </c>
      <c r="B653" s="105" t="str">
        <f>INDEX(Exported!$1:$1048576,MATCH($A653,Exported!E:E,0),MATCH(B$1,Exported!$1:$1,0))</f>
        <v>سلفون استرچ غذایی | عرض 39 سانت، طول 500 متر، ضخامت 10 میکرون</v>
      </c>
      <c r="C653" s="106">
        <v>10017889893</v>
      </c>
      <c r="D653" s="107">
        <f>VLOOKUP(C653,PriceRelations!A:D,4,FALSE)</f>
        <v>4000000</v>
      </c>
      <c r="E653" s="219">
        <v>0.47435897435897434</v>
      </c>
      <c r="F653" s="34"/>
      <c r="G653" s="183">
        <v>1</v>
      </c>
      <c r="H653" s="141" t="s">
        <v>91</v>
      </c>
      <c r="I653" s="110">
        <f t="shared" si="40"/>
        <v>1897435.8974358973</v>
      </c>
      <c r="J653" s="112">
        <v>1</v>
      </c>
      <c r="K653" s="113"/>
      <c r="L653" s="113"/>
      <c r="M653" s="154">
        <v>0.3</v>
      </c>
      <c r="N653" s="148" t="str">
        <f>INDEX(Exported!$1:$1048576,MATCH($A653,Exported!E:E,0),MATCH(N$1,Exported!$1:$1,0))</f>
        <v>2467000</v>
      </c>
      <c r="O653" s="114">
        <f t="shared" si="41"/>
        <v>2467000</v>
      </c>
      <c r="P653" s="115">
        <f t="shared" si="42"/>
        <v>1</v>
      </c>
      <c r="Q653" s="116" t="e">
        <f>INDEX(Exported!$1:$1048576,MATCH($A653,Exported!$D:$D,0),MATCH(Q$1,Exported!$1:$1,0))</f>
        <v>#N/A</v>
      </c>
      <c r="R653" s="117" t="e">
        <f>INDEX(Exported!$1:$1048576,MATCH($A653,Exported!$D:$D,0),MATCH(R$1,Exported!$1:$1,0))</f>
        <v>#N/A</v>
      </c>
      <c r="S653" s="117" t="e">
        <f>INDEX(Exported!$1:$1048576,MATCH($A653,Exported!$D:$D,0),MATCH(S$1,Exported!$1:$1,0))</f>
        <v>#N/A</v>
      </c>
      <c r="T653" s="117" t="e">
        <f>INDEX(Exported!$1:$1048576,MATCH($A653,Exported!$D:$D,0),MATCH(T$1,Exported!$1:$1,0))</f>
        <v>#N/A</v>
      </c>
      <c r="U653" s="117" t="e">
        <f>INDEX(Exported!$1:$1048576,MATCH($A653,Exported!$D:$D,0),MATCH(U$1,Exported!$1:$1,0))</f>
        <v>#N/A</v>
      </c>
      <c r="V653" s="117" t="e">
        <f>INDEX(Exported!$1:$1048576,MATCH($A653,Exported!$D:$D,0),MATCH(V$1,Exported!$1:$1,0))</f>
        <v>#N/A</v>
      </c>
      <c r="W653" s="117" t="e">
        <f>INDEX(Exported!$1:$1048576,MATCH($A653,Exported!$D:$D,0),MATCH(W$1,Exported!$1:$1,0))</f>
        <v>#N/A</v>
      </c>
      <c r="X653" s="118"/>
      <c r="Y653" s="119" t="e">
        <f>INDEX(Exported!$1:$1048576,MATCH($A653,Exported!$D:$D,0),MATCH(Y$1,Exported!$1:$1,0))</f>
        <v>#N/A</v>
      </c>
      <c r="Z653" s="120"/>
      <c r="AA653" s="121"/>
      <c r="AB653" s="121" t="s">
        <v>4321</v>
      </c>
      <c r="AC653" s="117" t="e">
        <f>INDEX(Exported!$1:$1048576,MATCH($A653,Exported!$D:$D,0),MATCH(AC$1,Exported!$1:$1,0))</f>
        <v>#N/A</v>
      </c>
    </row>
    <row r="654" spans="1:29" s="111" customFormat="1" ht="12.75" hidden="1" customHeight="1" x14ac:dyDescent="0.25">
      <c r="A654" s="104">
        <v>10017889894</v>
      </c>
      <c r="B654" s="105" t="str">
        <f>INDEX(Exported!$1:$1048576,MATCH($A654,Exported!E:E,0),MATCH(B$1,Exported!$1:$1,0))</f>
        <v>سلفون استرچ غذایی | عرض 39 سانت، طول 350 متر، ضخامت 10 میکرون</v>
      </c>
      <c r="C654" s="106">
        <v>10017889893</v>
      </c>
      <c r="D654" s="107">
        <f>VLOOKUP(C654,PriceRelations!A:D,4,FALSE)</f>
        <v>4000000</v>
      </c>
      <c r="E654" s="219">
        <v>0.33333333333333331</v>
      </c>
      <c r="F654" s="34"/>
      <c r="G654" s="183">
        <v>1</v>
      </c>
      <c r="H654" s="141" t="s">
        <v>91</v>
      </c>
      <c r="I654" s="110">
        <f t="shared" si="40"/>
        <v>1333333.3333333333</v>
      </c>
      <c r="J654" s="112">
        <v>1</v>
      </c>
      <c r="K654" s="113"/>
      <c r="L654" s="113"/>
      <c r="M654" s="154">
        <v>0.3</v>
      </c>
      <c r="N654" s="148" t="str">
        <f>INDEX(Exported!$1:$1048576,MATCH($A654,Exported!E:E,0),MATCH(N$1,Exported!$1:$1,0))</f>
        <v>1734000</v>
      </c>
      <c r="O654" s="114">
        <f t="shared" si="41"/>
        <v>1734000</v>
      </c>
      <c r="P654" s="115">
        <f t="shared" si="42"/>
        <v>1</v>
      </c>
      <c r="Q654" s="116" t="e">
        <f>INDEX(Exported!$1:$1048576,MATCH($A654,Exported!$D:$D,0),MATCH(Q$1,Exported!$1:$1,0))</f>
        <v>#N/A</v>
      </c>
      <c r="R654" s="117" t="e">
        <f>INDEX(Exported!$1:$1048576,MATCH($A654,Exported!$D:$D,0),MATCH(R$1,Exported!$1:$1,0))</f>
        <v>#N/A</v>
      </c>
      <c r="S654" s="117" t="e">
        <f>INDEX(Exported!$1:$1048576,MATCH($A654,Exported!$D:$D,0),MATCH(S$1,Exported!$1:$1,0))</f>
        <v>#N/A</v>
      </c>
      <c r="T654" s="117" t="e">
        <f>INDEX(Exported!$1:$1048576,MATCH($A654,Exported!$D:$D,0),MATCH(T$1,Exported!$1:$1,0))</f>
        <v>#N/A</v>
      </c>
      <c r="U654" s="117" t="e">
        <f>INDEX(Exported!$1:$1048576,MATCH($A654,Exported!$D:$D,0),MATCH(U$1,Exported!$1:$1,0))</f>
        <v>#N/A</v>
      </c>
      <c r="V654" s="117" t="e">
        <f>INDEX(Exported!$1:$1048576,MATCH($A654,Exported!$D:$D,0),MATCH(V$1,Exported!$1:$1,0))</f>
        <v>#N/A</v>
      </c>
      <c r="W654" s="117" t="e">
        <f>INDEX(Exported!$1:$1048576,MATCH($A654,Exported!$D:$D,0),MATCH(W$1,Exported!$1:$1,0))</f>
        <v>#N/A</v>
      </c>
      <c r="X654" s="118"/>
      <c r="Y654" s="119" t="e">
        <f>INDEX(Exported!$1:$1048576,MATCH($A654,Exported!$D:$D,0),MATCH(Y$1,Exported!$1:$1,0))</f>
        <v>#N/A</v>
      </c>
      <c r="Z654" s="120"/>
      <c r="AA654" s="121"/>
      <c r="AB654" s="121" t="s">
        <v>4321</v>
      </c>
      <c r="AC654" s="117" t="e">
        <f>INDEX(Exported!$1:$1048576,MATCH($A654,Exported!$D:$D,0),MATCH(AC$1,Exported!$1:$1,0))</f>
        <v>#N/A</v>
      </c>
    </row>
    <row r="655" spans="1:29" s="111" customFormat="1" ht="12.75" hidden="1" customHeight="1" x14ac:dyDescent="0.25">
      <c r="A655" s="104">
        <v>10017889895</v>
      </c>
      <c r="B655" s="105" t="str">
        <f>INDEX(Exported!$1:$1048576,MATCH($A655,Exported!E:E,0),MATCH(B$1,Exported!$1:$1,0))</f>
        <v>سلفون استرچ غذایی | عرض 39 سانت، طول 1000 متر، ضخامت 9 میکرون</v>
      </c>
      <c r="C655" s="106">
        <v>10017889893</v>
      </c>
      <c r="D655" s="107">
        <f>VLOOKUP(C655,PriceRelations!A:D,4,FALSE)</f>
        <v>4000000</v>
      </c>
      <c r="E655" s="219">
        <v>0.84615384615384615</v>
      </c>
      <c r="F655" s="34"/>
      <c r="G655" s="183">
        <v>1</v>
      </c>
      <c r="H655" s="141" t="s">
        <v>91</v>
      </c>
      <c r="I655" s="110">
        <f t="shared" si="40"/>
        <v>3384615.3846153845</v>
      </c>
      <c r="J655" s="112">
        <v>1</v>
      </c>
      <c r="K655" s="113"/>
      <c r="L655" s="113"/>
      <c r="M655" s="154">
        <v>0.3</v>
      </c>
      <c r="N655" s="148" t="str">
        <f>INDEX(Exported!$1:$1048576,MATCH($A655,Exported!E:E,0),MATCH(N$1,Exported!$1:$1,0))</f>
        <v>4400000</v>
      </c>
      <c r="O655" s="114">
        <f t="shared" si="41"/>
        <v>4400000</v>
      </c>
      <c r="P655" s="115">
        <f t="shared" si="42"/>
        <v>1</v>
      </c>
      <c r="Q655" s="116" t="e">
        <f>INDEX(Exported!$1:$1048576,MATCH($A655,Exported!$D:$D,0),MATCH(Q$1,Exported!$1:$1,0))</f>
        <v>#N/A</v>
      </c>
      <c r="R655" s="117" t="e">
        <f>INDEX(Exported!$1:$1048576,MATCH($A655,Exported!$D:$D,0),MATCH(R$1,Exported!$1:$1,0))</f>
        <v>#N/A</v>
      </c>
      <c r="S655" s="117" t="e">
        <f>INDEX(Exported!$1:$1048576,MATCH($A655,Exported!$D:$D,0),MATCH(S$1,Exported!$1:$1,0))</f>
        <v>#N/A</v>
      </c>
      <c r="T655" s="117" t="e">
        <f>INDEX(Exported!$1:$1048576,MATCH($A655,Exported!$D:$D,0),MATCH(T$1,Exported!$1:$1,0))</f>
        <v>#N/A</v>
      </c>
      <c r="U655" s="117" t="e">
        <f>INDEX(Exported!$1:$1048576,MATCH($A655,Exported!$D:$D,0),MATCH(U$1,Exported!$1:$1,0))</f>
        <v>#N/A</v>
      </c>
      <c r="V655" s="117" t="e">
        <f>INDEX(Exported!$1:$1048576,MATCH($A655,Exported!$D:$D,0),MATCH(V$1,Exported!$1:$1,0))</f>
        <v>#N/A</v>
      </c>
      <c r="W655" s="117" t="e">
        <f>INDEX(Exported!$1:$1048576,MATCH($A655,Exported!$D:$D,0),MATCH(W$1,Exported!$1:$1,0))</f>
        <v>#N/A</v>
      </c>
      <c r="X655" s="118"/>
      <c r="Y655" s="119" t="e">
        <f>INDEX(Exported!$1:$1048576,MATCH($A655,Exported!$D:$D,0),MATCH(Y$1,Exported!$1:$1,0))</f>
        <v>#N/A</v>
      </c>
      <c r="Z655" s="120"/>
      <c r="AA655" s="121"/>
      <c r="AB655" s="121" t="s">
        <v>4321</v>
      </c>
      <c r="AC655" s="117" t="e">
        <f>INDEX(Exported!$1:$1048576,MATCH($A655,Exported!$D:$D,0),MATCH(AC$1,Exported!$1:$1,0))</f>
        <v>#N/A</v>
      </c>
    </row>
    <row r="656" spans="1:29" s="111" customFormat="1" ht="12.75" hidden="1" customHeight="1" x14ac:dyDescent="0.25">
      <c r="A656" s="104">
        <v>10017889888</v>
      </c>
      <c r="B656" s="105" t="str">
        <f>INDEX(Exported!$1:$1048576,MATCH($A656,Exported!E:E,0),MATCH(B$1,Exported!$1:$1,0))</f>
        <v>سلفون استرچ غذایی | عرض 39 سانت، طول 1000 متر، ضخامت 16 میکرون</v>
      </c>
      <c r="C656" s="106">
        <v>10017889893</v>
      </c>
      <c r="D656" s="107">
        <f>VLOOKUP(C656,PriceRelations!A:D,4,FALSE)</f>
        <v>4000000</v>
      </c>
      <c r="E656" s="219">
        <v>1.5897435897435896</v>
      </c>
      <c r="F656" s="34"/>
      <c r="G656" s="183">
        <v>1</v>
      </c>
      <c r="H656" s="141" t="s">
        <v>91</v>
      </c>
      <c r="I656" s="110">
        <f t="shared" si="40"/>
        <v>6358974.358974359</v>
      </c>
      <c r="J656" s="112">
        <v>1</v>
      </c>
      <c r="K656" s="113"/>
      <c r="L656" s="113"/>
      <c r="M656" s="154">
        <v>0.3</v>
      </c>
      <c r="N656" s="148" t="str">
        <f>INDEX(Exported!$1:$1048576,MATCH($A656,Exported!E:E,0),MATCH(N$1,Exported!$1:$1,0))</f>
        <v>8270000</v>
      </c>
      <c r="O656" s="114">
        <f t="shared" si="41"/>
        <v>8270000</v>
      </c>
      <c r="P656" s="115">
        <f t="shared" si="42"/>
        <v>1</v>
      </c>
      <c r="Q656" s="116" t="e">
        <f>INDEX(Exported!$1:$1048576,MATCH($A656,Exported!$D:$D,0),MATCH(Q$1,Exported!$1:$1,0))</f>
        <v>#N/A</v>
      </c>
      <c r="R656" s="117" t="e">
        <f>INDEX(Exported!$1:$1048576,MATCH($A656,Exported!$D:$D,0),MATCH(R$1,Exported!$1:$1,0))</f>
        <v>#N/A</v>
      </c>
      <c r="S656" s="117" t="e">
        <f>INDEX(Exported!$1:$1048576,MATCH($A656,Exported!$D:$D,0),MATCH(S$1,Exported!$1:$1,0))</f>
        <v>#N/A</v>
      </c>
      <c r="T656" s="117" t="e">
        <f>INDEX(Exported!$1:$1048576,MATCH($A656,Exported!$D:$D,0),MATCH(T$1,Exported!$1:$1,0))</f>
        <v>#N/A</v>
      </c>
      <c r="U656" s="117" t="e">
        <f>INDEX(Exported!$1:$1048576,MATCH($A656,Exported!$D:$D,0),MATCH(U$1,Exported!$1:$1,0))</f>
        <v>#N/A</v>
      </c>
      <c r="V656" s="117" t="e">
        <f>INDEX(Exported!$1:$1048576,MATCH($A656,Exported!$D:$D,0),MATCH(V$1,Exported!$1:$1,0))</f>
        <v>#N/A</v>
      </c>
      <c r="W656" s="117" t="e">
        <f>INDEX(Exported!$1:$1048576,MATCH($A656,Exported!$D:$D,0),MATCH(W$1,Exported!$1:$1,0))</f>
        <v>#N/A</v>
      </c>
      <c r="X656" s="118"/>
      <c r="Y656" s="119" t="e">
        <f>INDEX(Exported!$1:$1048576,MATCH($A656,Exported!$D:$D,0),MATCH(Y$1,Exported!$1:$1,0))</f>
        <v>#N/A</v>
      </c>
      <c r="Z656" s="120"/>
      <c r="AA656" s="121"/>
      <c r="AB656" s="121" t="s">
        <v>4321</v>
      </c>
      <c r="AC656" s="117" t="e">
        <f>INDEX(Exported!$1:$1048576,MATCH($A656,Exported!$D:$D,0),MATCH(AC$1,Exported!$1:$1,0))</f>
        <v>#N/A</v>
      </c>
    </row>
    <row r="657" spans="1:29" s="111" customFormat="1" ht="12.75" hidden="1" customHeight="1" x14ac:dyDescent="0.25">
      <c r="A657" s="104">
        <v>10017889887</v>
      </c>
      <c r="B657" s="105" t="str">
        <f>INDEX(Exported!$1:$1048576,MATCH($A657,Exported!E:E,0),MATCH(B$1,Exported!$1:$1,0))</f>
        <v>سلفون استرچ غذایی | عرض 39 سانت، طول 1000 متر، ضخامت 14 میکرون</v>
      </c>
      <c r="C657" s="106">
        <v>10017889893</v>
      </c>
      <c r="D657" s="107">
        <f>VLOOKUP(C657,PriceRelations!A:D,4,FALSE)</f>
        <v>4000000</v>
      </c>
      <c r="E657" s="219">
        <v>1.3974358974358974</v>
      </c>
      <c r="F657" s="34"/>
      <c r="G657" s="183">
        <v>1</v>
      </c>
      <c r="H657" s="141" t="s">
        <v>91</v>
      </c>
      <c r="I657" s="110">
        <f t="shared" si="40"/>
        <v>5589743.5897435891</v>
      </c>
      <c r="J657" s="112">
        <v>1</v>
      </c>
      <c r="K657" s="113"/>
      <c r="L657" s="113"/>
      <c r="M657" s="154">
        <v>0.3</v>
      </c>
      <c r="N657" s="148" t="str">
        <f>INDEX(Exported!$1:$1048576,MATCH($A657,Exported!E:E,0),MATCH(N$1,Exported!$1:$1,0))</f>
        <v>7270000</v>
      </c>
      <c r="O657" s="114">
        <f t="shared" si="41"/>
        <v>7270000</v>
      </c>
      <c r="P657" s="115">
        <f t="shared" si="42"/>
        <v>1</v>
      </c>
      <c r="Q657" s="116" t="e">
        <f>INDEX(Exported!$1:$1048576,MATCH($A657,Exported!$D:$D,0),MATCH(Q$1,Exported!$1:$1,0))</f>
        <v>#N/A</v>
      </c>
      <c r="R657" s="117" t="e">
        <f>INDEX(Exported!$1:$1048576,MATCH($A657,Exported!$D:$D,0),MATCH(R$1,Exported!$1:$1,0))</f>
        <v>#N/A</v>
      </c>
      <c r="S657" s="117" t="e">
        <f>INDEX(Exported!$1:$1048576,MATCH($A657,Exported!$D:$D,0),MATCH(S$1,Exported!$1:$1,0))</f>
        <v>#N/A</v>
      </c>
      <c r="T657" s="117" t="e">
        <f>INDEX(Exported!$1:$1048576,MATCH($A657,Exported!$D:$D,0),MATCH(T$1,Exported!$1:$1,0))</f>
        <v>#N/A</v>
      </c>
      <c r="U657" s="117" t="e">
        <f>INDEX(Exported!$1:$1048576,MATCH($A657,Exported!$D:$D,0),MATCH(U$1,Exported!$1:$1,0))</f>
        <v>#N/A</v>
      </c>
      <c r="V657" s="117" t="e">
        <f>INDEX(Exported!$1:$1048576,MATCH($A657,Exported!$D:$D,0),MATCH(V$1,Exported!$1:$1,0))</f>
        <v>#N/A</v>
      </c>
      <c r="W657" s="117" t="e">
        <f>INDEX(Exported!$1:$1048576,MATCH($A657,Exported!$D:$D,0),MATCH(W$1,Exported!$1:$1,0))</f>
        <v>#N/A</v>
      </c>
      <c r="X657" s="118"/>
      <c r="Y657" s="119" t="e">
        <f>INDEX(Exported!$1:$1048576,MATCH($A657,Exported!$D:$D,0),MATCH(Y$1,Exported!$1:$1,0))</f>
        <v>#N/A</v>
      </c>
      <c r="Z657" s="120"/>
      <c r="AA657" s="121"/>
      <c r="AB657" s="121" t="s">
        <v>4321</v>
      </c>
      <c r="AC657" s="117" t="e">
        <f>INDEX(Exported!$1:$1048576,MATCH($A657,Exported!$D:$D,0),MATCH(AC$1,Exported!$1:$1,0))</f>
        <v>#N/A</v>
      </c>
    </row>
    <row r="658" spans="1:29" s="111" customFormat="1" ht="12.75" hidden="1" customHeight="1" x14ac:dyDescent="0.25">
      <c r="A658" s="104">
        <v>10017889886</v>
      </c>
      <c r="B658" s="105" t="str">
        <f>INDEX(Exported!$1:$1048576,MATCH($A658,Exported!E:E,0),MATCH(B$1,Exported!$1:$1,0))</f>
        <v>سلفون استرچ غذایی | عرض ۳۹ سانت، طول ۱۰۰۰ متر، ضخامت ۱۲ میکرون</v>
      </c>
      <c r="C658" s="106">
        <v>10017889893</v>
      </c>
      <c r="D658" s="107">
        <f>VLOOKUP(C658,PriceRelations!A:D,4,FALSE)</f>
        <v>4000000</v>
      </c>
      <c r="E658" s="219">
        <v>1.1923076923076923</v>
      </c>
      <c r="F658" s="34"/>
      <c r="G658" s="183">
        <v>1</v>
      </c>
      <c r="H658" s="141" t="s">
        <v>91</v>
      </c>
      <c r="I658" s="110">
        <f t="shared" si="40"/>
        <v>4769230.769230769</v>
      </c>
      <c r="J658" s="112">
        <v>1</v>
      </c>
      <c r="K658" s="113"/>
      <c r="L658" s="113"/>
      <c r="M658" s="154">
        <v>0.3</v>
      </c>
      <c r="N658" s="148" t="str">
        <f>INDEX(Exported!$1:$1048576,MATCH($A658,Exported!E:E,0),MATCH(N$1,Exported!$1:$1,0))</f>
        <v>6200000</v>
      </c>
      <c r="O658" s="114">
        <f t="shared" si="41"/>
        <v>6200000</v>
      </c>
      <c r="P658" s="115">
        <f t="shared" si="42"/>
        <v>1</v>
      </c>
      <c r="Q658" s="116" t="e">
        <f>INDEX(Exported!$1:$1048576,MATCH($A658,Exported!$D:$D,0),MATCH(Q$1,Exported!$1:$1,0))</f>
        <v>#N/A</v>
      </c>
      <c r="R658" s="117" t="e">
        <f>INDEX(Exported!$1:$1048576,MATCH($A658,Exported!$D:$D,0),MATCH(R$1,Exported!$1:$1,0))</f>
        <v>#N/A</v>
      </c>
      <c r="S658" s="117" t="e">
        <f>INDEX(Exported!$1:$1048576,MATCH($A658,Exported!$D:$D,0),MATCH(S$1,Exported!$1:$1,0))</f>
        <v>#N/A</v>
      </c>
      <c r="T658" s="117" t="e">
        <f>INDEX(Exported!$1:$1048576,MATCH($A658,Exported!$D:$D,0),MATCH(T$1,Exported!$1:$1,0))</f>
        <v>#N/A</v>
      </c>
      <c r="U658" s="117" t="e">
        <f>INDEX(Exported!$1:$1048576,MATCH($A658,Exported!$D:$D,0),MATCH(U$1,Exported!$1:$1,0))</f>
        <v>#N/A</v>
      </c>
      <c r="V658" s="117" t="e">
        <f>INDEX(Exported!$1:$1048576,MATCH($A658,Exported!$D:$D,0),MATCH(V$1,Exported!$1:$1,0))</f>
        <v>#N/A</v>
      </c>
      <c r="W658" s="117" t="e">
        <f>INDEX(Exported!$1:$1048576,MATCH($A658,Exported!$D:$D,0),MATCH(W$1,Exported!$1:$1,0))</f>
        <v>#N/A</v>
      </c>
      <c r="X658" s="118"/>
      <c r="Y658" s="119" t="e">
        <f>INDEX(Exported!$1:$1048576,MATCH($A658,Exported!$D:$D,0),MATCH(Y$1,Exported!$1:$1,0))</f>
        <v>#N/A</v>
      </c>
      <c r="Z658" s="120"/>
      <c r="AA658" s="121"/>
      <c r="AB658" s="121" t="s">
        <v>4321</v>
      </c>
      <c r="AC658" s="117" t="e">
        <f>INDEX(Exported!$1:$1048576,MATCH($A658,Exported!$D:$D,0),MATCH(AC$1,Exported!$1:$1,0))</f>
        <v>#N/A</v>
      </c>
    </row>
    <row r="659" spans="1:29" s="111" customFormat="1" ht="12.75" hidden="1" customHeight="1" x14ac:dyDescent="0.25">
      <c r="A659" s="104">
        <v>10017889885</v>
      </c>
      <c r="B659" s="105" t="str">
        <f>INDEX(Exported!$1:$1048576,MATCH($A659,Exported!E:E,0),MATCH(B$1,Exported!$1:$1,0))</f>
        <v>سلفون استرچ غذایی | عرض 39 سانت، طول 1000 متر، ضخامت 10 میکرون</v>
      </c>
      <c r="C659" s="106">
        <v>10017889893</v>
      </c>
      <c r="D659" s="107">
        <f>VLOOKUP(C659,PriceRelations!A:D,4,FALSE)</f>
        <v>4000000</v>
      </c>
      <c r="E659" s="219">
        <v>1</v>
      </c>
      <c r="F659" s="34"/>
      <c r="G659" s="183">
        <v>1</v>
      </c>
      <c r="H659" s="141" t="s">
        <v>91</v>
      </c>
      <c r="I659" s="110">
        <f t="shared" si="40"/>
        <v>4000000</v>
      </c>
      <c r="J659" s="112">
        <v>1</v>
      </c>
      <c r="K659" s="113"/>
      <c r="L659" s="113"/>
      <c r="M659" s="154">
        <v>0.3</v>
      </c>
      <c r="N659" s="148" t="str">
        <f>INDEX(Exported!$1:$1048576,MATCH($A659,Exported!E:E,0),MATCH(N$1,Exported!$1:$1,0))</f>
        <v>5200000</v>
      </c>
      <c r="O659" s="114">
        <f t="shared" si="41"/>
        <v>5200000</v>
      </c>
      <c r="P659" s="115">
        <f t="shared" si="42"/>
        <v>1</v>
      </c>
      <c r="Q659" s="116" t="e">
        <f>INDEX(Exported!$1:$1048576,MATCH($A659,Exported!$D:$D,0),MATCH(Q$1,Exported!$1:$1,0))</f>
        <v>#N/A</v>
      </c>
      <c r="R659" s="117" t="e">
        <f>INDEX(Exported!$1:$1048576,MATCH($A659,Exported!$D:$D,0),MATCH(R$1,Exported!$1:$1,0))</f>
        <v>#N/A</v>
      </c>
      <c r="S659" s="117" t="e">
        <f>INDEX(Exported!$1:$1048576,MATCH($A659,Exported!$D:$D,0),MATCH(S$1,Exported!$1:$1,0))</f>
        <v>#N/A</v>
      </c>
      <c r="T659" s="117" t="e">
        <f>INDEX(Exported!$1:$1048576,MATCH($A659,Exported!$D:$D,0),MATCH(T$1,Exported!$1:$1,0))</f>
        <v>#N/A</v>
      </c>
      <c r="U659" s="117" t="e">
        <f>INDEX(Exported!$1:$1048576,MATCH($A659,Exported!$D:$D,0),MATCH(U$1,Exported!$1:$1,0))</f>
        <v>#N/A</v>
      </c>
      <c r="V659" s="117" t="e">
        <f>INDEX(Exported!$1:$1048576,MATCH($A659,Exported!$D:$D,0),MATCH(V$1,Exported!$1:$1,0))</f>
        <v>#N/A</v>
      </c>
      <c r="W659" s="117" t="e">
        <f>INDEX(Exported!$1:$1048576,MATCH($A659,Exported!$D:$D,0),MATCH(W$1,Exported!$1:$1,0))</f>
        <v>#N/A</v>
      </c>
      <c r="X659" s="118"/>
      <c r="Y659" s="119" t="e">
        <f>INDEX(Exported!$1:$1048576,MATCH($A659,Exported!$D:$D,0),MATCH(Y$1,Exported!$1:$1,0))</f>
        <v>#N/A</v>
      </c>
      <c r="Z659" s="120"/>
      <c r="AA659" s="121"/>
      <c r="AB659" s="121" t="s">
        <v>4321</v>
      </c>
      <c r="AC659" s="117" t="e">
        <f>INDEX(Exported!$1:$1048576,MATCH($A659,Exported!$D:$D,0),MATCH(AC$1,Exported!$1:$1,0))</f>
        <v>#N/A</v>
      </c>
    </row>
    <row r="660" spans="1:29" s="111" customFormat="1" ht="12.75" hidden="1" customHeight="1" x14ac:dyDescent="0.25">
      <c r="A660" s="104">
        <v>10017889896</v>
      </c>
      <c r="B660" s="105" t="str">
        <f>INDEX(Exported!$1:$1048576,MATCH($A660,Exported!E:E,0),MATCH(B$1,Exported!$1:$1,0))</f>
        <v>سلفون استرچ غذایی | عرض 34 سانت، طول 500 متر، ضخامت 9 میکرون</v>
      </c>
      <c r="C660" s="106">
        <v>10017889893</v>
      </c>
      <c r="D660" s="107">
        <f>VLOOKUP(C660,PriceRelations!A:D,4,FALSE)</f>
        <v>4000000</v>
      </c>
      <c r="E660" s="219">
        <v>0.38461538461538464</v>
      </c>
      <c r="F660" s="34"/>
      <c r="G660" s="183">
        <v>1</v>
      </c>
      <c r="H660" s="141" t="s">
        <v>91</v>
      </c>
      <c r="I660" s="110">
        <f t="shared" si="40"/>
        <v>1538461.5384615385</v>
      </c>
      <c r="J660" s="112">
        <v>1</v>
      </c>
      <c r="K660" s="113"/>
      <c r="L660" s="113"/>
      <c r="M660" s="154">
        <v>0.3</v>
      </c>
      <c r="N660" s="148" t="str">
        <f>INDEX(Exported!$1:$1048576,MATCH($A660,Exported!E:E,0),MATCH(N$1,Exported!$1:$1,0))</f>
        <v>2000000</v>
      </c>
      <c r="O660" s="114">
        <f t="shared" si="41"/>
        <v>2000000</v>
      </c>
      <c r="P660" s="115">
        <f t="shared" si="42"/>
        <v>1</v>
      </c>
      <c r="Q660" s="116" t="e">
        <f>INDEX(Exported!$1:$1048576,MATCH($A660,Exported!$D:$D,0),MATCH(Q$1,Exported!$1:$1,0))</f>
        <v>#N/A</v>
      </c>
      <c r="R660" s="117" t="e">
        <f>INDEX(Exported!$1:$1048576,MATCH($A660,Exported!$D:$D,0),MATCH(R$1,Exported!$1:$1,0))</f>
        <v>#N/A</v>
      </c>
      <c r="S660" s="117" t="e">
        <f>INDEX(Exported!$1:$1048576,MATCH($A660,Exported!$D:$D,0),MATCH(S$1,Exported!$1:$1,0))</f>
        <v>#N/A</v>
      </c>
      <c r="T660" s="117" t="e">
        <f>INDEX(Exported!$1:$1048576,MATCH($A660,Exported!$D:$D,0),MATCH(T$1,Exported!$1:$1,0))</f>
        <v>#N/A</v>
      </c>
      <c r="U660" s="117" t="e">
        <f>INDEX(Exported!$1:$1048576,MATCH($A660,Exported!$D:$D,0),MATCH(U$1,Exported!$1:$1,0))</f>
        <v>#N/A</v>
      </c>
      <c r="V660" s="117" t="e">
        <f>INDEX(Exported!$1:$1048576,MATCH($A660,Exported!$D:$D,0),MATCH(V$1,Exported!$1:$1,0))</f>
        <v>#N/A</v>
      </c>
      <c r="W660" s="117" t="e">
        <f>INDEX(Exported!$1:$1048576,MATCH($A660,Exported!$D:$D,0),MATCH(W$1,Exported!$1:$1,0))</f>
        <v>#N/A</v>
      </c>
      <c r="X660" s="118"/>
      <c r="Y660" s="119" t="e">
        <f>INDEX(Exported!$1:$1048576,MATCH($A660,Exported!$D:$D,0),MATCH(Y$1,Exported!$1:$1,0))</f>
        <v>#N/A</v>
      </c>
      <c r="Z660" s="120"/>
      <c r="AA660" s="121"/>
      <c r="AB660" s="121" t="s">
        <v>4321</v>
      </c>
      <c r="AC660" s="117" t="e">
        <f>INDEX(Exported!$1:$1048576,MATCH($A660,Exported!$D:$D,0),MATCH(AC$1,Exported!$1:$1,0))</f>
        <v>#N/A</v>
      </c>
    </row>
    <row r="661" spans="1:29" s="111" customFormat="1" ht="12.75" hidden="1" customHeight="1" x14ac:dyDescent="0.25">
      <c r="A661" s="104">
        <v>10017889906</v>
      </c>
      <c r="B661" s="105" t="str">
        <f>INDEX(Exported!$1:$1048576,MATCH($A661,Exported!E:E,0),MATCH(B$1,Exported!$1:$1,0))</f>
        <v>سلفون استرچ غذایی | تیغه دار | عرض 30 سانت، طول 400 یارد (367 متر)</v>
      </c>
      <c r="C661" s="106">
        <v>10017889893</v>
      </c>
      <c r="D661" s="107">
        <f>VLOOKUP(C661,PriceRelations!A:D,4,FALSE)</f>
        <v>4000000</v>
      </c>
      <c r="E661" s="219">
        <v>0.21794871794871795</v>
      </c>
      <c r="F661" s="34"/>
      <c r="G661" s="183">
        <v>1</v>
      </c>
      <c r="H661" s="141" t="s">
        <v>91</v>
      </c>
      <c r="I661" s="110">
        <f t="shared" si="40"/>
        <v>871794.87179487175</v>
      </c>
      <c r="J661" s="112">
        <v>1</v>
      </c>
      <c r="K661" s="113"/>
      <c r="L661" s="113"/>
      <c r="M661" s="154">
        <v>0.3</v>
      </c>
      <c r="N661" s="148" t="str">
        <f>INDEX(Exported!$1:$1048576,MATCH($A661,Exported!E:E,0),MATCH(N$1,Exported!$1:$1,0))</f>
        <v>1133500</v>
      </c>
      <c r="O661" s="114">
        <f t="shared" si="41"/>
        <v>1133500</v>
      </c>
      <c r="P661" s="115">
        <f t="shared" si="42"/>
        <v>1</v>
      </c>
      <c r="Q661" s="116" t="e">
        <f>INDEX(Exported!$1:$1048576,MATCH($A661,Exported!$D:$D,0),MATCH(Q$1,Exported!$1:$1,0))</f>
        <v>#N/A</v>
      </c>
      <c r="R661" s="117" t="e">
        <f>INDEX(Exported!$1:$1048576,MATCH($A661,Exported!$D:$D,0),MATCH(R$1,Exported!$1:$1,0))</f>
        <v>#N/A</v>
      </c>
      <c r="S661" s="117" t="e">
        <f>INDEX(Exported!$1:$1048576,MATCH($A661,Exported!$D:$D,0),MATCH(S$1,Exported!$1:$1,0))</f>
        <v>#N/A</v>
      </c>
      <c r="T661" s="117" t="e">
        <f>INDEX(Exported!$1:$1048576,MATCH($A661,Exported!$D:$D,0),MATCH(T$1,Exported!$1:$1,0))</f>
        <v>#N/A</v>
      </c>
      <c r="U661" s="117" t="e">
        <f>INDEX(Exported!$1:$1048576,MATCH($A661,Exported!$D:$D,0),MATCH(U$1,Exported!$1:$1,0))</f>
        <v>#N/A</v>
      </c>
      <c r="V661" s="117" t="e">
        <f>INDEX(Exported!$1:$1048576,MATCH($A661,Exported!$D:$D,0),MATCH(V$1,Exported!$1:$1,0))</f>
        <v>#N/A</v>
      </c>
      <c r="W661" s="117" t="e">
        <f>INDEX(Exported!$1:$1048576,MATCH($A661,Exported!$D:$D,0),MATCH(W$1,Exported!$1:$1,0))</f>
        <v>#N/A</v>
      </c>
      <c r="X661" s="118"/>
      <c r="Y661" s="119" t="e">
        <f>INDEX(Exported!$1:$1048576,MATCH($A661,Exported!$D:$D,0),MATCH(Y$1,Exported!$1:$1,0))</f>
        <v>#N/A</v>
      </c>
      <c r="Z661" s="120"/>
      <c r="AA661" s="121"/>
      <c r="AB661" s="121" t="s">
        <v>4321</v>
      </c>
      <c r="AC661" s="117" t="e">
        <f>INDEX(Exported!$1:$1048576,MATCH($A661,Exported!$D:$D,0),MATCH(AC$1,Exported!$1:$1,0))</f>
        <v>#N/A</v>
      </c>
    </row>
    <row r="662" spans="1:29" s="111" customFormat="1" ht="12.75" hidden="1" customHeight="1" x14ac:dyDescent="0.25">
      <c r="A662" s="104">
        <v>10017889905</v>
      </c>
      <c r="B662" s="105" t="str">
        <f>INDEX(Exported!$1:$1048576,MATCH($A662,Exported!E:E,0),MATCH(B$1,Exported!$1:$1,0))</f>
        <v>سلفون استرچ غذایی | تیغه دار | عرض 30 سانت، طول 100 یارد (92 متر)</v>
      </c>
      <c r="C662" s="106">
        <v>10017889893</v>
      </c>
      <c r="D662" s="107">
        <f>VLOOKUP(C662,PriceRelations!A:D,4,FALSE)</f>
        <v>4000000</v>
      </c>
      <c r="E662" s="219">
        <v>0.11538461538461539</v>
      </c>
      <c r="F662" s="34"/>
      <c r="G662" s="183">
        <v>1</v>
      </c>
      <c r="H662" s="141" t="s">
        <v>91</v>
      </c>
      <c r="I662" s="110">
        <f t="shared" si="40"/>
        <v>461538.46153846156</v>
      </c>
      <c r="J662" s="112">
        <v>1</v>
      </c>
      <c r="K662" s="113"/>
      <c r="L662" s="113"/>
      <c r="M662" s="154">
        <v>0.3</v>
      </c>
      <c r="N662" s="148" t="str">
        <f>INDEX(Exported!$1:$1048576,MATCH($A662,Exported!E:E,0),MATCH(N$1,Exported!$1:$1,0))</f>
        <v>600000</v>
      </c>
      <c r="O662" s="114">
        <f t="shared" si="41"/>
        <v>600000</v>
      </c>
      <c r="P662" s="115">
        <f t="shared" si="42"/>
        <v>1</v>
      </c>
      <c r="Q662" s="116" t="e">
        <f>INDEX(Exported!$1:$1048576,MATCH($A662,Exported!$D:$D,0),MATCH(Q$1,Exported!$1:$1,0))</f>
        <v>#N/A</v>
      </c>
      <c r="R662" s="117" t="e">
        <f>INDEX(Exported!$1:$1048576,MATCH($A662,Exported!$D:$D,0),MATCH(R$1,Exported!$1:$1,0))</f>
        <v>#N/A</v>
      </c>
      <c r="S662" s="117" t="e">
        <f>INDEX(Exported!$1:$1048576,MATCH($A662,Exported!$D:$D,0),MATCH(S$1,Exported!$1:$1,0))</f>
        <v>#N/A</v>
      </c>
      <c r="T662" s="117" t="e">
        <f>INDEX(Exported!$1:$1048576,MATCH($A662,Exported!$D:$D,0),MATCH(T$1,Exported!$1:$1,0))</f>
        <v>#N/A</v>
      </c>
      <c r="U662" s="117" t="e">
        <f>INDEX(Exported!$1:$1048576,MATCH($A662,Exported!$D:$D,0),MATCH(U$1,Exported!$1:$1,0))</f>
        <v>#N/A</v>
      </c>
      <c r="V662" s="117" t="e">
        <f>INDEX(Exported!$1:$1048576,MATCH($A662,Exported!$D:$D,0),MATCH(V$1,Exported!$1:$1,0))</f>
        <v>#N/A</v>
      </c>
      <c r="W662" s="117" t="e">
        <f>INDEX(Exported!$1:$1048576,MATCH($A662,Exported!$D:$D,0),MATCH(W$1,Exported!$1:$1,0))</f>
        <v>#N/A</v>
      </c>
      <c r="X662" s="118"/>
      <c r="Y662" s="119" t="e">
        <f>INDEX(Exported!$1:$1048576,MATCH($A662,Exported!$D:$D,0),MATCH(Y$1,Exported!$1:$1,0))</f>
        <v>#N/A</v>
      </c>
      <c r="Z662" s="120"/>
      <c r="AA662" s="121"/>
      <c r="AB662" s="121" t="s">
        <v>4321</v>
      </c>
      <c r="AC662" s="117" t="e">
        <f>INDEX(Exported!$1:$1048576,MATCH($A662,Exported!$D:$D,0),MATCH(AC$1,Exported!$1:$1,0))</f>
        <v>#N/A</v>
      </c>
    </row>
    <row r="663" spans="1:29" s="111" customFormat="1" ht="12.75" hidden="1" customHeight="1" x14ac:dyDescent="0.25">
      <c r="A663" s="104">
        <v>10017889889</v>
      </c>
      <c r="B663" s="105" t="str">
        <f>INDEX(Exported!$1:$1048576,MATCH($A663,Exported!E:E,0),MATCH(B$1,Exported!$1:$1,0))</f>
        <v>سلفون استرچ غذایی | عرض 29 سانت، طول 1000 متر، ضخامت 10 میکرون</v>
      </c>
      <c r="C663" s="106">
        <v>10017889893</v>
      </c>
      <c r="D663" s="107">
        <f>VLOOKUP(C663,PriceRelations!A:D,4,FALSE)</f>
        <v>4000000</v>
      </c>
      <c r="E663" s="219">
        <v>0.69230769230769229</v>
      </c>
      <c r="F663" s="34"/>
      <c r="G663" s="183">
        <v>1</v>
      </c>
      <c r="H663" s="141" t="s">
        <v>91</v>
      </c>
      <c r="I663" s="110">
        <f t="shared" si="40"/>
        <v>2769230.769230769</v>
      </c>
      <c r="J663" s="112">
        <v>1</v>
      </c>
      <c r="K663" s="113"/>
      <c r="L663" s="113"/>
      <c r="M663" s="154">
        <v>0.3</v>
      </c>
      <c r="N663" s="148" t="str">
        <f>INDEX(Exported!$1:$1048576,MATCH($A663,Exported!E:E,0),MATCH(N$1,Exported!$1:$1,0))</f>
        <v>3600000</v>
      </c>
      <c r="O663" s="114">
        <f t="shared" si="41"/>
        <v>3600000</v>
      </c>
      <c r="P663" s="115">
        <f t="shared" si="42"/>
        <v>1</v>
      </c>
      <c r="Q663" s="116" t="e">
        <f>INDEX(Exported!$1:$1048576,MATCH($A663,Exported!$D:$D,0),MATCH(Q$1,Exported!$1:$1,0))</f>
        <v>#N/A</v>
      </c>
      <c r="R663" s="117" t="e">
        <f>INDEX(Exported!$1:$1048576,MATCH($A663,Exported!$D:$D,0),MATCH(R$1,Exported!$1:$1,0))</f>
        <v>#N/A</v>
      </c>
      <c r="S663" s="117" t="e">
        <f>INDEX(Exported!$1:$1048576,MATCH($A663,Exported!$D:$D,0),MATCH(S$1,Exported!$1:$1,0))</f>
        <v>#N/A</v>
      </c>
      <c r="T663" s="117" t="e">
        <f>INDEX(Exported!$1:$1048576,MATCH($A663,Exported!$D:$D,0),MATCH(T$1,Exported!$1:$1,0))</f>
        <v>#N/A</v>
      </c>
      <c r="U663" s="117" t="e">
        <f>INDEX(Exported!$1:$1048576,MATCH($A663,Exported!$D:$D,0),MATCH(U$1,Exported!$1:$1,0))</f>
        <v>#N/A</v>
      </c>
      <c r="V663" s="117" t="e">
        <f>INDEX(Exported!$1:$1048576,MATCH($A663,Exported!$D:$D,0),MATCH(V$1,Exported!$1:$1,0))</f>
        <v>#N/A</v>
      </c>
      <c r="W663" s="117" t="e">
        <f>INDEX(Exported!$1:$1048576,MATCH($A663,Exported!$D:$D,0),MATCH(W$1,Exported!$1:$1,0))</f>
        <v>#N/A</v>
      </c>
      <c r="X663" s="118"/>
      <c r="Y663" s="119" t="e">
        <f>INDEX(Exported!$1:$1048576,MATCH($A663,Exported!$D:$D,0),MATCH(Y$1,Exported!$1:$1,0))</f>
        <v>#N/A</v>
      </c>
      <c r="Z663" s="120"/>
      <c r="AA663" s="121"/>
      <c r="AB663" s="121" t="s">
        <v>4321</v>
      </c>
      <c r="AC663" s="117" t="e">
        <f>INDEX(Exported!$1:$1048576,MATCH($A663,Exported!$D:$D,0),MATCH(AC$1,Exported!$1:$1,0))</f>
        <v>#N/A</v>
      </c>
    </row>
    <row r="664" spans="1:29" s="111" customFormat="1" ht="12.75" hidden="1" customHeight="1" x14ac:dyDescent="0.25">
      <c r="A664" s="104">
        <v>10017889890</v>
      </c>
      <c r="B664" s="105" t="str">
        <f>INDEX(Exported!$1:$1048576,MATCH($A664,Exported!E:E,0),MATCH(B$1,Exported!$1:$1,0))</f>
        <v>سلفون استرچ غذایی | عرض 24 سانت، طول 1000 متر، ضخامت 10 میکرون</v>
      </c>
      <c r="C664" s="106">
        <v>10017889893</v>
      </c>
      <c r="D664" s="107">
        <f>VLOOKUP(C664,PriceRelations!A:D,4,FALSE)</f>
        <v>4000000</v>
      </c>
      <c r="E664" s="219">
        <v>0.61538461538461542</v>
      </c>
      <c r="F664" s="34"/>
      <c r="G664" s="183">
        <v>1</v>
      </c>
      <c r="H664" s="141" t="s">
        <v>91</v>
      </c>
      <c r="I664" s="110">
        <f t="shared" si="40"/>
        <v>2461538.4615384615</v>
      </c>
      <c r="J664" s="112">
        <v>1</v>
      </c>
      <c r="K664" s="113"/>
      <c r="L664" s="113"/>
      <c r="M664" s="154">
        <v>0.3</v>
      </c>
      <c r="N664" s="148" t="str">
        <f>INDEX(Exported!$1:$1048576,MATCH($A664,Exported!E:E,0),MATCH(N$1,Exported!$1:$1,0))</f>
        <v>3200000</v>
      </c>
      <c r="O664" s="114">
        <f t="shared" si="41"/>
        <v>3200000</v>
      </c>
      <c r="P664" s="115">
        <f t="shared" si="42"/>
        <v>1</v>
      </c>
      <c r="Q664" s="116" t="e">
        <f>INDEX(Exported!$1:$1048576,MATCH($A664,Exported!$D:$D,0),MATCH(Q$1,Exported!$1:$1,0))</f>
        <v>#N/A</v>
      </c>
      <c r="R664" s="117" t="e">
        <f>INDEX(Exported!$1:$1048576,MATCH($A664,Exported!$D:$D,0),MATCH(R$1,Exported!$1:$1,0))</f>
        <v>#N/A</v>
      </c>
      <c r="S664" s="117" t="e">
        <f>INDEX(Exported!$1:$1048576,MATCH($A664,Exported!$D:$D,0),MATCH(S$1,Exported!$1:$1,0))</f>
        <v>#N/A</v>
      </c>
      <c r="T664" s="117" t="e">
        <f>INDEX(Exported!$1:$1048576,MATCH($A664,Exported!$D:$D,0),MATCH(T$1,Exported!$1:$1,0))</f>
        <v>#N/A</v>
      </c>
      <c r="U664" s="117" t="e">
        <f>INDEX(Exported!$1:$1048576,MATCH($A664,Exported!$D:$D,0),MATCH(U$1,Exported!$1:$1,0))</f>
        <v>#N/A</v>
      </c>
      <c r="V664" s="117" t="e">
        <f>INDEX(Exported!$1:$1048576,MATCH($A664,Exported!$D:$D,0),MATCH(V$1,Exported!$1:$1,0))</f>
        <v>#N/A</v>
      </c>
      <c r="W664" s="117" t="e">
        <f>INDEX(Exported!$1:$1048576,MATCH($A664,Exported!$D:$D,0),MATCH(W$1,Exported!$1:$1,0))</f>
        <v>#N/A</v>
      </c>
      <c r="X664" s="118"/>
      <c r="Y664" s="119" t="e">
        <f>INDEX(Exported!$1:$1048576,MATCH($A664,Exported!$D:$D,0),MATCH(Y$1,Exported!$1:$1,0))</f>
        <v>#N/A</v>
      </c>
      <c r="Z664" s="120"/>
      <c r="AA664" s="121"/>
      <c r="AB664" s="121" t="s">
        <v>4321</v>
      </c>
      <c r="AC664" s="117" t="e">
        <f>INDEX(Exported!$1:$1048576,MATCH($A664,Exported!$D:$D,0),MATCH(AC$1,Exported!$1:$1,0))</f>
        <v>#N/A</v>
      </c>
    </row>
    <row r="665" spans="1:29" s="129" customFormat="1" ht="12.75" hidden="1" customHeight="1" x14ac:dyDescent="0.25">
      <c r="A665" s="122">
        <v>10017889891</v>
      </c>
      <c r="B665" s="123" t="str">
        <f>INDEX(Exported!$1:$1048576,MATCH($A665,Exported!E:E,0),MATCH(B$1,Exported!$1:$1,0))</f>
        <v>سلفون استرچ غذایی | عرض 19 سانت، طول 1000 متر، ضخامت 10 میکرون</v>
      </c>
      <c r="C665" s="124">
        <v>10017889893</v>
      </c>
      <c r="D665" s="125">
        <f>VLOOKUP(C665,PriceRelations!A:D,4,FALSE)</f>
        <v>4000000</v>
      </c>
      <c r="E665" s="149">
        <v>0.47435897435897434</v>
      </c>
      <c r="F665" s="45"/>
      <c r="G665" s="184">
        <v>1</v>
      </c>
      <c r="H665" s="142" t="s">
        <v>91</v>
      </c>
      <c r="I665" s="128">
        <f t="shared" ref="I665:I711" si="43">D665*E665</f>
        <v>1897435.8974358973</v>
      </c>
      <c r="J665" s="130">
        <v>1</v>
      </c>
      <c r="K665" s="131"/>
      <c r="L665" s="131"/>
      <c r="M665" s="155">
        <v>0.3</v>
      </c>
      <c r="N665" s="149" t="str">
        <f>INDEX(Exported!$1:$1048576,MATCH($A665,Exported!E:E,0),MATCH(N$1,Exported!$1:$1,0))</f>
        <v>2467000</v>
      </c>
      <c r="O665" s="132">
        <f t="shared" si="41"/>
        <v>2467000</v>
      </c>
      <c r="P665" s="133">
        <f t="shared" si="42"/>
        <v>1</v>
      </c>
      <c r="Q665" s="134" t="e">
        <f>INDEX(Exported!$1:$1048576,MATCH($A665,Exported!$D:$D,0),MATCH(Q$1,Exported!$1:$1,0))</f>
        <v>#N/A</v>
      </c>
      <c r="R665" s="135" t="e">
        <f>INDEX(Exported!$1:$1048576,MATCH($A665,Exported!$D:$D,0),MATCH(R$1,Exported!$1:$1,0))</f>
        <v>#N/A</v>
      </c>
      <c r="S665" s="135" t="e">
        <f>INDEX(Exported!$1:$1048576,MATCH($A665,Exported!$D:$D,0),MATCH(S$1,Exported!$1:$1,0))</f>
        <v>#N/A</v>
      </c>
      <c r="T665" s="135" t="e">
        <f>INDEX(Exported!$1:$1048576,MATCH($A665,Exported!$D:$D,0),MATCH(T$1,Exported!$1:$1,0))</f>
        <v>#N/A</v>
      </c>
      <c r="U665" s="135" t="e">
        <f>INDEX(Exported!$1:$1048576,MATCH($A665,Exported!$D:$D,0),MATCH(U$1,Exported!$1:$1,0))</f>
        <v>#N/A</v>
      </c>
      <c r="V665" s="135" t="e">
        <f>INDEX(Exported!$1:$1048576,MATCH($A665,Exported!$D:$D,0),MATCH(V$1,Exported!$1:$1,0))</f>
        <v>#N/A</v>
      </c>
      <c r="W665" s="135" t="e">
        <f>INDEX(Exported!$1:$1048576,MATCH($A665,Exported!$D:$D,0),MATCH(W$1,Exported!$1:$1,0))</f>
        <v>#N/A</v>
      </c>
      <c r="X665" s="136"/>
      <c r="Y665" s="137" t="e">
        <f>INDEX(Exported!$1:$1048576,MATCH($A665,Exported!$D:$D,0),MATCH(Y$1,Exported!$1:$1,0))</f>
        <v>#N/A</v>
      </c>
      <c r="Z665" s="138"/>
      <c r="AA665" s="139"/>
      <c r="AB665" s="139" t="s">
        <v>4321</v>
      </c>
      <c r="AC665" s="135" t="e">
        <f>INDEX(Exported!$1:$1048576,MATCH($A665,Exported!$D:$D,0),MATCH(AC$1,Exported!$1:$1,0))</f>
        <v>#N/A</v>
      </c>
    </row>
    <row r="666" spans="1:29" s="93" customFormat="1" ht="12.75" hidden="1" customHeight="1" x14ac:dyDescent="0.25">
      <c r="A666" s="86">
        <v>10017890004</v>
      </c>
      <c r="B666" s="87" t="str">
        <f>INDEX(Exported!$1:$1048576,MATCH($A666,Exported!E:E,0),MATCH(B$1,Exported!$1:$1,0))</f>
        <v>کیسه نایلونی چاپدار لبه چسب دار | 25*35 | بسته 1 کیلویی</v>
      </c>
      <c r="C666" s="88">
        <v>10017890004</v>
      </c>
      <c r="D666" s="89">
        <f>VLOOKUP(C666,PriceRelations!A:D,4,FALSE)</f>
        <v>550000</v>
      </c>
      <c r="E666" s="90">
        <v>1</v>
      </c>
      <c r="F666" s="23"/>
      <c r="G666" s="182">
        <v>1</v>
      </c>
      <c r="H666" s="140" t="s">
        <v>93</v>
      </c>
      <c r="I666" s="92">
        <f t="shared" si="43"/>
        <v>550000</v>
      </c>
      <c r="J666" s="94">
        <v>1</v>
      </c>
      <c r="K666" s="95"/>
      <c r="L666" s="95"/>
      <c r="M666" s="153">
        <v>0.33</v>
      </c>
      <c r="N666" s="147" t="str">
        <f>INDEX(Exported!$1:$1048576,MATCH($A666,Exported!E:E,0),MATCH(N$1,Exported!$1:$1,0))</f>
        <v>731500</v>
      </c>
      <c r="O666" s="96">
        <f t="shared" si="41"/>
        <v>731500</v>
      </c>
      <c r="P666" s="97">
        <f t="shared" ref="P666:P672" si="44">O666/N666</f>
        <v>1</v>
      </c>
      <c r="Q666" s="98" t="e">
        <f>INDEX(Exported!$1:$1048576,MATCH($A666,Exported!$D:$D,0),MATCH(Q$1,Exported!$1:$1,0))</f>
        <v>#N/A</v>
      </c>
      <c r="R666" s="99" t="e">
        <f>INDEX(Exported!$1:$1048576,MATCH($A666,Exported!$D:$D,0),MATCH(R$1,Exported!$1:$1,0))</f>
        <v>#N/A</v>
      </c>
      <c r="S666" s="99" t="e">
        <f>INDEX(Exported!$1:$1048576,MATCH($A666,Exported!$D:$D,0),MATCH(S$1,Exported!$1:$1,0))</f>
        <v>#N/A</v>
      </c>
      <c r="T666" s="99" t="e">
        <f>INDEX(Exported!$1:$1048576,MATCH($A666,Exported!$D:$D,0),MATCH(T$1,Exported!$1:$1,0))</f>
        <v>#N/A</v>
      </c>
      <c r="U666" s="99" t="e">
        <f>INDEX(Exported!$1:$1048576,MATCH($A666,Exported!$D:$D,0),MATCH(U$1,Exported!$1:$1,0))</f>
        <v>#N/A</v>
      </c>
      <c r="V666" s="99" t="e">
        <f>INDEX(Exported!$1:$1048576,MATCH($A666,Exported!$D:$D,0),MATCH(V$1,Exported!$1:$1,0))</f>
        <v>#N/A</v>
      </c>
      <c r="W666" s="99" t="e">
        <f>INDEX(Exported!$1:$1048576,MATCH($A666,Exported!$D:$D,0),MATCH(W$1,Exported!$1:$1,0))</f>
        <v>#N/A</v>
      </c>
      <c r="X666" s="100"/>
      <c r="Y666" s="101" t="e">
        <f>INDEX(Exported!$1:$1048576,MATCH($A666,Exported!$D:$D,0),MATCH(Y$1,Exported!$1:$1,0))</f>
        <v>#N/A</v>
      </c>
      <c r="Z666" s="102"/>
      <c r="AA666" s="103"/>
      <c r="AB666" s="103" t="s">
        <v>3377</v>
      </c>
      <c r="AC666" s="99" t="e">
        <f>INDEX(Exported!$1:$1048576,MATCH($A666,Exported!$D:$D,0),MATCH(AC$1,Exported!$1:$1,0))</f>
        <v>#N/A</v>
      </c>
    </row>
    <row r="667" spans="1:29" s="111" customFormat="1" ht="12.75" hidden="1" customHeight="1" x14ac:dyDescent="0.25">
      <c r="A667" s="104">
        <v>10017890010</v>
      </c>
      <c r="B667" s="105" t="str">
        <f>INDEX(Exported!$1:$1048576,MATCH($A667,Exported!E:E,0),MATCH(B$1,Exported!$1:$1,0))</f>
        <v>کیسه نایلونی چاپدار لبه چسب دار | 50*70 | بسته 1 کیلویی</v>
      </c>
      <c r="C667" s="106">
        <v>10017890004</v>
      </c>
      <c r="D667" s="107">
        <f>VLOOKUP(C667,PriceRelations!A:D,4,FALSE)</f>
        <v>550000</v>
      </c>
      <c r="E667" s="108">
        <v>1</v>
      </c>
      <c r="F667" s="34"/>
      <c r="G667" s="183">
        <v>1</v>
      </c>
      <c r="H667" s="141" t="s">
        <v>93</v>
      </c>
      <c r="I667" s="110">
        <f t="shared" si="43"/>
        <v>550000</v>
      </c>
      <c r="J667" s="112">
        <v>1</v>
      </c>
      <c r="K667" s="113"/>
      <c r="L667" s="113"/>
      <c r="M667" s="154">
        <v>0.33</v>
      </c>
      <c r="N667" s="148" t="str">
        <f>INDEX(Exported!$1:$1048576,MATCH($A667,Exported!E:E,0),MATCH(N$1,Exported!$1:$1,0))</f>
        <v>731500</v>
      </c>
      <c r="O667" s="114">
        <f t="shared" ref="O667:O711" si="45">IF(I667*(1+M667)&gt;2500000,_xlfn.CEILING.MATH(I667*(1+M667),5000),IF(I667*(1+M667)&gt;1500000,_xlfn.CEILING.MATH(I667*(1+M667),1000),_xlfn.CEILING.MATH(I667*(1+M667),500)))</f>
        <v>731500</v>
      </c>
      <c r="P667" s="115">
        <f t="shared" si="44"/>
        <v>1</v>
      </c>
      <c r="Q667" s="116" t="e">
        <f>INDEX(Exported!$1:$1048576,MATCH($A667,Exported!$D:$D,0),MATCH(Q$1,Exported!$1:$1,0))</f>
        <v>#N/A</v>
      </c>
      <c r="R667" s="117" t="e">
        <f>INDEX(Exported!$1:$1048576,MATCH($A667,Exported!$D:$D,0),MATCH(R$1,Exported!$1:$1,0))</f>
        <v>#N/A</v>
      </c>
      <c r="S667" s="117" t="e">
        <f>INDEX(Exported!$1:$1048576,MATCH($A667,Exported!$D:$D,0),MATCH(S$1,Exported!$1:$1,0))</f>
        <v>#N/A</v>
      </c>
      <c r="T667" s="117" t="e">
        <f>INDEX(Exported!$1:$1048576,MATCH($A667,Exported!$D:$D,0),MATCH(T$1,Exported!$1:$1,0))</f>
        <v>#N/A</v>
      </c>
      <c r="U667" s="117" t="e">
        <f>INDEX(Exported!$1:$1048576,MATCH($A667,Exported!$D:$D,0),MATCH(U$1,Exported!$1:$1,0))</f>
        <v>#N/A</v>
      </c>
      <c r="V667" s="117" t="e">
        <f>INDEX(Exported!$1:$1048576,MATCH($A667,Exported!$D:$D,0),MATCH(V$1,Exported!$1:$1,0))</f>
        <v>#N/A</v>
      </c>
      <c r="W667" s="117" t="e">
        <f>INDEX(Exported!$1:$1048576,MATCH($A667,Exported!$D:$D,0),MATCH(W$1,Exported!$1:$1,0))</f>
        <v>#N/A</v>
      </c>
      <c r="X667" s="118"/>
      <c r="Y667" s="119" t="e">
        <f>INDEX(Exported!$1:$1048576,MATCH($A667,Exported!$D:$D,0),MATCH(Y$1,Exported!$1:$1,0))</f>
        <v>#N/A</v>
      </c>
      <c r="Z667" s="120"/>
      <c r="AA667" s="121"/>
      <c r="AB667" s="121" t="s">
        <v>3377</v>
      </c>
      <c r="AC667" s="117" t="e">
        <f>INDEX(Exported!$1:$1048576,MATCH($A667,Exported!$D:$D,0),MATCH(AC$1,Exported!$1:$1,0))</f>
        <v>#N/A</v>
      </c>
    </row>
    <row r="668" spans="1:29" s="111" customFormat="1" ht="12.75" hidden="1" customHeight="1" x14ac:dyDescent="0.25">
      <c r="A668" s="104">
        <v>10017890008</v>
      </c>
      <c r="B668" s="105" t="str">
        <f>INDEX(Exported!$1:$1048576,MATCH($A668,Exported!E:E,0),MATCH(B$1,Exported!$1:$1,0))</f>
        <v>کیسه نایلونی چاپدار لبه چسب دار | 45*60 | بسته 1 کیلویی</v>
      </c>
      <c r="C668" s="106">
        <v>10017890004</v>
      </c>
      <c r="D668" s="107">
        <f>VLOOKUP(C668,PriceRelations!A:D,4,FALSE)</f>
        <v>550000</v>
      </c>
      <c r="E668" s="108">
        <v>1</v>
      </c>
      <c r="F668" s="34"/>
      <c r="G668" s="183">
        <v>1</v>
      </c>
      <c r="H668" s="141" t="s">
        <v>93</v>
      </c>
      <c r="I668" s="110">
        <f t="shared" si="43"/>
        <v>550000</v>
      </c>
      <c r="J668" s="112">
        <v>1</v>
      </c>
      <c r="K668" s="113"/>
      <c r="L668" s="113"/>
      <c r="M668" s="154">
        <v>0.33</v>
      </c>
      <c r="N668" s="148" t="str">
        <f>INDEX(Exported!$1:$1048576,MATCH($A668,Exported!E:E,0),MATCH(N$1,Exported!$1:$1,0))</f>
        <v>731500</v>
      </c>
      <c r="O668" s="114">
        <f t="shared" si="45"/>
        <v>731500</v>
      </c>
      <c r="P668" s="115">
        <f t="shared" si="44"/>
        <v>1</v>
      </c>
      <c r="Q668" s="116" t="e">
        <f>INDEX(Exported!$1:$1048576,MATCH($A668,Exported!$D:$D,0),MATCH(Q$1,Exported!$1:$1,0))</f>
        <v>#N/A</v>
      </c>
      <c r="R668" s="117" t="e">
        <f>INDEX(Exported!$1:$1048576,MATCH($A668,Exported!$D:$D,0),MATCH(R$1,Exported!$1:$1,0))</f>
        <v>#N/A</v>
      </c>
      <c r="S668" s="117" t="e">
        <f>INDEX(Exported!$1:$1048576,MATCH($A668,Exported!$D:$D,0),MATCH(S$1,Exported!$1:$1,0))</f>
        <v>#N/A</v>
      </c>
      <c r="T668" s="117" t="e">
        <f>INDEX(Exported!$1:$1048576,MATCH($A668,Exported!$D:$D,0),MATCH(T$1,Exported!$1:$1,0))</f>
        <v>#N/A</v>
      </c>
      <c r="U668" s="117" t="e">
        <f>INDEX(Exported!$1:$1048576,MATCH($A668,Exported!$D:$D,0),MATCH(U$1,Exported!$1:$1,0))</f>
        <v>#N/A</v>
      </c>
      <c r="V668" s="117" t="e">
        <f>INDEX(Exported!$1:$1048576,MATCH($A668,Exported!$D:$D,0),MATCH(V$1,Exported!$1:$1,0))</f>
        <v>#N/A</v>
      </c>
      <c r="W668" s="117" t="e">
        <f>INDEX(Exported!$1:$1048576,MATCH($A668,Exported!$D:$D,0),MATCH(W$1,Exported!$1:$1,0))</f>
        <v>#N/A</v>
      </c>
      <c r="X668" s="118"/>
      <c r="Y668" s="119" t="e">
        <f>INDEX(Exported!$1:$1048576,MATCH($A668,Exported!$D:$D,0),MATCH(Y$1,Exported!$1:$1,0))</f>
        <v>#N/A</v>
      </c>
      <c r="Z668" s="120"/>
      <c r="AA668" s="121"/>
      <c r="AB668" s="121" t="s">
        <v>3377</v>
      </c>
      <c r="AC668" s="117" t="e">
        <f>INDEX(Exported!$1:$1048576,MATCH($A668,Exported!$D:$D,0),MATCH(AC$1,Exported!$1:$1,0))</f>
        <v>#N/A</v>
      </c>
    </row>
    <row r="669" spans="1:29" s="111" customFormat="1" ht="12.75" hidden="1" customHeight="1" x14ac:dyDescent="0.25">
      <c r="A669" s="104">
        <v>10017890009</v>
      </c>
      <c r="B669" s="105" t="str">
        <f>INDEX(Exported!$1:$1048576,MATCH($A669,Exported!E:E,0),MATCH(B$1,Exported!$1:$1,0))</f>
        <v>کیسه نایلونی چاپدار لبه چسب دار | 40*60 | بسته 1 کیلویی</v>
      </c>
      <c r="C669" s="106">
        <v>10017890004</v>
      </c>
      <c r="D669" s="107">
        <f>VLOOKUP(C669,PriceRelations!A:D,4,FALSE)</f>
        <v>550000</v>
      </c>
      <c r="E669" s="108">
        <v>1</v>
      </c>
      <c r="F669" s="34"/>
      <c r="G669" s="183">
        <v>1</v>
      </c>
      <c r="H669" s="141" t="s">
        <v>93</v>
      </c>
      <c r="I669" s="110">
        <f t="shared" si="43"/>
        <v>550000</v>
      </c>
      <c r="J669" s="112">
        <v>1</v>
      </c>
      <c r="K669" s="113"/>
      <c r="L669" s="113"/>
      <c r="M669" s="154">
        <v>0.33</v>
      </c>
      <c r="N669" s="148" t="str">
        <f>INDEX(Exported!$1:$1048576,MATCH($A669,Exported!E:E,0),MATCH(N$1,Exported!$1:$1,0))</f>
        <v>731500</v>
      </c>
      <c r="O669" s="114">
        <f t="shared" si="45"/>
        <v>731500</v>
      </c>
      <c r="P669" s="115">
        <f t="shared" si="44"/>
        <v>1</v>
      </c>
      <c r="Q669" s="116" t="e">
        <f>INDEX(Exported!$1:$1048576,MATCH($A669,Exported!$D:$D,0),MATCH(Q$1,Exported!$1:$1,0))</f>
        <v>#N/A</v>
      </c>
      <c r="R669" s="117" t="e">
        <f>INDEX(Exported!$1:$1048576,MATCH($A669,Exported!$D:$D,0),MATCH(R$1,Exported!$1:$1,0))</f>
        <v>#N/A</v>
      </c>
      <c r="S669" s="117" t="e">
        <f>INDEX(Exported!$1:$1048576,MATCH($A669,Exported!$D:$D,0),MATCH(S$1,Exported!$1:$1,0))</f>
        <v>#N/A</v>
      </c>
      <c r="T669" s="117" t="e">
        <f>INDEX(Exported!$1:$1048576,MATCH($A669,Exported!$D:$D,0),MATCH(T$1,Exported!$1:$1,0))</f>
        <v>#N/A</v>
      </c>
      <c r="U669" s="117" t="e">
        <f>INDEX(Exported!$1:$1048576,MATCH($A669,Exported!$D:$D,0),MATCH(U$1,Exported!$1:$1,0))</f>
        <v>#N/A</v>
      </c>
      <c r="V669" s="117" t="e">
        <f>INDEX(Exported!$1:$1048576,MATCH($A669,Exported!$D:$D,0),MATCH(V$1,Exported!$1:$1,0))</f>
        <v>#N/A</v>
      </c>
      <c r="W669" s="117" t="e">
        <f>INDEX(Exported!$1:$1048576,MATCH($A669,Exported!$D:$D,0),MATCH(W$1,Exported!$1:$1,0))</f>
        <v>#N/A</v>
      </c>
      <c r="X669" s="118"/>
      <c r="Y669" s="119" t="e">
        <f>INDEX(Exported!$1:$1048576,MATCH($A669,Exported!$D:$D,0),MATCH(Y$1,Exported!$1:$1,0))</f>
        <v>#N/A</v>
      </c>
      <c r="Z669" s="120"/>
      <c r="AA669" s="121"/>
      <c r="AB669" s="121" t="s">
        <v>3377</v>
      </c>
      <c r="AC669" s="117" t="e">
        <f>INDEX(Exported!$1:$1048576,MATCH($A669,Exported!$D:$D,0),MATCH(AC$1,Exported!$1:$1,0))</f>
        <v>#N/A</v>
      </c>
    </row>
    <row r="670" spans="1:29" s="111" customFormat="1" ht="12.75" hidden="1" customHeight="1" x14ac:dyDescent="0.25">
      <c r="A670" s="104">
        <v>10017890007</v>
      </c>
      <c r="B670" s="105" t="str">
        <f>INDEX(Exported!$1:$1048576,MATCH($A670,Exported!E:E,0),MATCH(B$1,Exported!$1:$1,0))</f>
        <v>کیسه نایلونی چاپدار لبه چسب دار | 40*50 | بسته 1 کیلویی</v>
      </c>
      <c r="C670" s="106">
        <v>10017890004</v>
      </c>
      <c r="D670" s="107">
        <f>VLOOKUP(C670,PriceRelations!A:D,4,FALSE)</f>
        <v>550000</v>
      </c>
      <c r="E670" s="108">
        <v>1</v>
      </c>
      <c r="F670" s="34"/>
      <c r="G670" s="183">
        <v>1</v>
      </c>
      <c r="H670" s="141" t="s">
        <v>93</v>
      </c>
      <c r="I670" s="110">
        <f t="shared" si="43"/>
        <v>550000</v>
      </c>
      <c r="J670" s="112">
        <v>1</v>
      </c>
      <c r="K670" s="113"/>
      <c r="L670" s="113"/>
      <c r="M670" s="154">
        <v>0.33</v>
      </c>
      <c r="N670" s="148" t="str">
        <f>INDEX(Exported!$1:$1048576,MATCH($A670,Exported!E:E,0),MATCH(N$1,Exported!$1:$1,0))</f>
        <v>731500</v>
      </c>
      <c r="O670" s="114">
        <f t="shared" si="45"/>
        <v>731500</v>
      </c>
      <c r="P670" s="115">
        <f t="shared" si="44"/>
        <v>1</v>
      </c>
      <c r="Q670" s="116" t="e">
        <f>INDEX(Exported!$1:$1048576,MATCH($A670,Exported!$D:$D,0),MATCH(Q$1,Exported!$1:$1,0))</f>
        <v>#N/A</v>
      </c>
      <c r="R670" s="117" t="e">
        <f>INDEX(Exported!$1:$1048576,MATCH($A670,Exported!$D:$D,0),MATCH(R$1,Exported!$1:$1,0))</f>
        <v>#N/A</v>
      </c>
      <c r="S670" s="117" t="e">
        <f>INDEX(Exported!$1:$1048576,MATCH($A670,Exported!$D:$D,0),MATCH(S$1,Exported!$1:$1,0))</f>
        <v>#N/A</v>
      </c>
      <c r="T670" s="117" t="e">
        <f>INDEX(Exported!$1:$1048576,MATCH($A670,Exported!$D:$D,0),MATCH(T$1,Exported!$1:$1,0))</f>
        <v>#N/A</v>
      </c>
      <c r="U670" s="117" t="e">
        <f>INDEX(Exported!$1:$1048576,MATCH($A670,Exported!$D:$D,0),MATCH(U$1,Exported!$1:$1,0))</f>
        <v>#N/A</v>
      </c>
      <c r="V670" s="117" t="e">
        <f>INDEX(Exported!$1:$1048576,MATCH($A670,Exported!$D:$D,0),MATCH(V$1,Exported!$1:$1,0))</f>
        <v>#N/A</v>
      </c>
      <c r="W670" s="117" t="e">
        <f>INDEX(Exported!$1:$1048576,MATCH($A670,Exported!$D:$D,0),MATCH(W$1,Exported!$1:$1,0))</f>
        <v>#N/A</v>
      </c>
      <c r="X670" s="118"/>
      <c r="Y670" s="119" t="e">
        <f>INDEX(Exported!$1:$1048576,MATCH($A670,Exported!$D:$D,0),MATCH(Y$1,Exported!$1:$1,0))</f>
        <v>#N/A</v>
      </c>
      <c r="Z670" s="120"/>
      <c r="AA670" s="121"/>
      <c r="AB670" s="121" t="s">
        <v>3377</v>
      </c>
      <c r="AC670" s="117" t="e">
        <f>INDEX(Exported!$1:$1048576,MATCH($A670,Exported!$D:$D,0),MATCH(AC$1,Exported!$1:$1,0))</f>
        <v>#N/A</v>
      </c>
    </row>
    <row r="671" spans="1:29" s="111" customFormat="1" ht="12.75" hidden="1" customHeight="1" x14ac:dyDescent="0.25">
      <c r="A671" s="104">
        <v>10017890006</v>
      </c>
      <c r="B671" s="105" t="str">
        <f>INDEX(Exported!$1:$1048576,MATCH($A671,Exported!E:E,0),MATCH(B$1,Exported!$1:$1,0))</f>
        <v>کیسه نایلونی چاپدار لبه چسب دار | 35*45 | بسته 1 کیلویی</v>
      </c>
      <c r="C671" s="106">
        <v>10017890004</v>
      </c>
      <c r="D671" s="107">
        <f>VLOOKUP(C671,PriceRelations!A:D,4,FALSE)</f>
        <v>550000</v>
      </c>
      <c r="E671" s="108">
        <v>1</v>
      </c>
      <c r="F671" s="34"/>
      <c r="G671" s="183">
        <v>1</v>
      </c>
      <c r="H671" s="141" t="s">
        <v>93</v>
      </c>
      <c r="I671" s="110">
        <f t="shared" si="43"/>
        <v>550000</v>
      </c>
      <c r="J671" s="112">
        <v>1</v>
      </c>
      <c r="K671" s="113"/>
      <c r="L671" s="113"/>
      <c r="M671" s="154">
        <v>0.33</v>
      </c>
      <c r="N671" s="148" t="str">
        <f>INDEX(Exported!$1:$1048576,MATCH($A671,Exported!E:E,0),MATCH(N$1,Exported!$1:$1,0))</f>
        <v>731500</v>
      </c>
      <c r="O671" s="114">
        <f t="shared" si="45"/>
        <v>731500</v>
      </c>
      <c r="P671" s="115">
        <f t="shared" si="44"/>
        <v>1</v>
      </c>
      <c r="Q671" s="116" t="e">
        <f>INDEX(Exported!$1:$1048576,MATCH($A671,Exported!$D:$D,0),MATCH(Q$1,Exported!$1:$1,0))</f>
        <v>#N/A</v>
      </c>
      <c r="R671" s="117" t="e">
        <f>INDEX(Exported!$1:$1048576,MATCH($A671,Exported!$D:$D,0),MATCH(R$1,Exported!$1:$1,0))</f>
        <v>#N/A</v>
      </c>
      <c r="S671" s="117" t="e">
        <f>INDEX(Exported!$1:$1048576,MATCH($A671,Exported!$D:$D,0),MATCH(S$1,Exported!$1:$1,0))</f>
        <v>#N/A</v>
      </c>
      <c r="T671" s="117" t="e">
        <f>INDEX(Exported!$1:$1048576,MATCH($A671,Exported!$D:$D,0),MATCH(T$1,Exported!$1:$1,0))</f>
        <v>#N/A</v>
      </c>
      <c r="U671" s="117" t="e">
        <f>INDEX(Exported!$1:$1048576,MATCH($A671,Exported!$D:$D,0),MATCH(U$1,Exported!$1:$1,0))</f>
        <v>#N/A</v>
      </c>
      <c r="V671" s="117" t="e">
        <f>INDEX(Exported!$1:$1048576,MATCH($A671,Exported!$D:$D,0),MATCH(V$1,Exported!$1:$1,0))</f>
        <v>#N/A</v>
      </c>
      <c r="W671" s="117" t="e">
        <f>INDEX(Exported!$1:$1048576,MATCH($A671,Exported!$D:$D,0),MATCH(W$1,Exported!$1:$1,0))</f>
        <v>#N/A</v>
      </c>
      <c r="X671" s="118"/>
      <c r="Y671" s="119" t="e">
        <f>INDEX(Exported!$1:$1048576,MATCH($A671,Exported!$D:$D,0),MATCH(Y$1,Exported!$1:$1,0))</f>
        <v>#N/A</v>
      </c>
      <c r="Z671" s="120"/>
      <c r="AA671" s="121"/>
      <c r="AB671" s="121" t="s">
        <v>3377</v>
      </c>
      <c r="AC671" s="117" t="e">
        <f>INDEX(Exported!$1:$1048576,MATCH($A671,Exported!$D:$D,0),MATCH(AC$1,Exported!$1:$1,0))</f>
        <v>#N/A</v>
      </c>
    </row>
    <row r="672" spans="1:29" s="129" customFormat="1" ht="12.75" hidden="1" customHeight="1" x14ac:dyDescent="0.25">
      <c r="A672" s="122">
        <v>10017890005</v>
      </c>
      <c r="B672" s="123" t="str">
        <f>INDEX(Exported!$1:$1048576,MATCH($A672,Exported!E:E,0),MATCH(B$1,Exported!$1:$1,0))</f>
        <v>کیسه نایلونی چاپدار لبه چسب دار | 30*40 | بسته 1 کیلویی</v>
      </c>
      <c r="C672" s="124">
        <v>10017890004</v>
      </c>
      <c r="D672" s="125">
        <f>VLOOKUP(C672,PriceRelations!A:D,4,FALSE)</f>
        <v>550000</v>
      </c>
      <c r="E672" s="126">
        <v>1</v>
      </c>
      <c r="F672" s="45"/>
      <c r="G672" s="184">
        <v>1</v>
      </c>
      <c r="H672" s="142" t="s">
        <v>93</v>
      </c>
      <c r="I672" s="128">
        <f t="shared" si="43"/>
        <v>550000</v>
      </c>
      <c r="J672" s="130">
        <v>1</v>
      </c>
      <c r="K672" s="131"/>
      <c r="L672" s="131"/>
      <c r="M672" s="155">
        <v>0.33</v>
      </c>
      <c r="N672" s="149" t="str">
        <f>INDEX(Exported!$1:$1048576,MATCH($A672,Exported!E:E,0),MATCH(N$1,Exported!$1:$1,0))</f>
        <v>731500</v>
      </c>
      <c r="O672" s="132">
        <f t="shared" si="45"/>
        <v>731500</v>
      </c>
      <c r="P672" s="133">
        <f t="shared" si="44"/>
        <v>1</v>
      </c>
      <c r="Q672" s="134" t="e">
        <f>INDEX(Exported!$1:$1048576,MATCH($A672,Exported!$D:$D,0),MATCH(Q$1,Exported!$1:$1,0))</f>
        <v>#N/A</v>
      </c>
      <c r="R672" s="135" t="e">
        <f>INDEX(Exported!$1:$1048576,MATCH($A672,Exported!$D:$D,0),MATCH(R$1,Exported!$1:$1,0))</f>
        <v>#N/A</v>
      </c>
      <c r="S672" s="135" t="e">
        <f>INDEX(Exported!$1:$1048576,MATCH($A672,Exported!$D:$D,0),MATCH(S$1,Exported!$1:$1,0))</f>
        <v>#N/A</v>
      </c>
      <c r="T672" s="135" t="e">
        <f>INDEX(Exported!$1:$1048576,MATCH($A672,Exported!$D:$D,0),MATCH(T$1,Exported!$1:$1,0))</f>
        <v>#N/A</v>
      </c>
      <c r="U672" s="135" t="e">
        <f>INDEX(Exported!$1:$1048576,MATCH($A672,Exported!$D:$D,0),MATCH(U$1,Exported!$1:$1,0))</f>
        <v>#N/A</v>
      </c>
      <c r="V672" s="135" t="e">
        <f>INDEX(Exported!$1:$1048576,MATCH($A672,Exported!$D:$D,0),MATCH(V$1,Exported!$1:$1,0))</f>
        <v>#N/A</v>
      </c>
      <c r="W672" s="135" t="e">
        <f>INDEX(Exported!$1:$1048576,MATCH($A672,Exported!$D:$D,0),MATCH(W$1,Exported!$1:$1,0))</f>
        <v>#N/A</v>
      </c>
      <c r="X672" s="136"/>
      <c r="Y672" s="137" t="e">
        <f>INDEX(Exported!$1:$1048576,MATCH($A672,Exported!$D:$D,0),MATCH(Y$1,Exported!$1:$1,0))</f>
        <v>#N/A</v>
      </c>
      <c r="Z672" s="138"/>
      <c r="AA672" s="139"/>
      <c r="AB672" s="139" t="s">
        <v>3377</v>
      </c>
      <c r="AC672" s="135" t="e">
        <f>INDEX(Exported!$1:$1048576,MATCH($A672,Exported!$D:$D,0),MATCH(AC$1,Exported!$1:$1,0))</f>
        <v>#N/A</v>
      </c>
    </row>
    <row r="673" spans="1:29" s="111" customFormat="1" ht="14.25" hidden="1" customHeight="1" x14ac:dyDescent="0.25">
      <c r="A673" s="118">
        <v>10017873729</v>
      </c>
      <c r="B673" s="105" t="str">
        <f>INDEX(Exported!$1:$1048576,MATCH($A673,Exported!E:E,0),MATCH(B$1,Exported!$1:$1,0))</f>
        <v>آهنربا نواری | ضخامت 2 میل، عرض 1.2 سانت | 10 متری</v>
      </c>
      <c r="C673" s="106">
        <v>10017873729</v>
      </c>
      <c r="D673" s="107">
        <f>VLOOKUP(C673,PriceRelations!A:D,4,FALSE)</f>
        <v>570000</v>
      </c>
      <c r="E673" s="108">
        <v>1</v>
      </c>
      <c r="F673" s="109"/>
      <c r="G673" s="183">
        <v>1</v>
      </c>
      <c r="H673" s="141" t="s">
        <v>92</v>
      </c>
      <c r="I673" s="110">
        <f t="shared" si="43"/>
        <v>570000</v>
      </c>
      <c r="J673" s="112">
        <v>1</v>
      </c>
      <c r="K673" s="113"/>
      <c r="L673" s="113"/>
      <c r="M673" s="154">
        <v>0.33</v>
      </c>
      <c r="N673" s="148" t="str">
        <f>INDEX(Exported!$1:$1048576,MATCH($A673,Exported!E:E,0),MATCH(N$1,Exported!$1:$1,0))</f>
        <v>798000</v>
      </c>
      <c r="O673" s="114">
        <f t="shared" si="45"/>
        <v>758500</v>
      </c>
      <c r="P673" s="115">
        <f t="shared" ref="P673:P691" si="46">O673/N673</f>
        <v>0.95050125313283207</v>
      </c>
      <c r="Q673" s="116" t="e">
        <f>INDEX(Exported!$1:$1048576,MATCH($A673,Exported!$D:$D,0),MATCH(Q$1,Exported!$1:$1,0))</f>
        <v>#N/A</v>
      </c>
      <c r="R673" s="117" t="e">
        <f>INDEX(Exported!$1:$1048576,MATCH($A673,Exported!$D:$D,0),MATCH(R$1,Exported!$1:$1,0))</f>
        <v>#N/A</v>
      </c>
      <c r="S673" s="117" t="e">
        <f>INDEX(Exported!$1:$1048576,MATCH($A673,Exported!$D:$D,0),MATCH(S$1,Exported!$1:$1,0))</f>
        <v>#N/A</v>
      </c>
      <c r="T673" s="117" t="e">
        <f>INDEX(Exported!$1:$1048576,MATCH($A673,Exported!$D:$D,0),MATCH(T$1,Exported!$1:$1,0))</f>
        <v>#N/A</v>
      </c>
      <c r="U673" s="117" t="e">
        <f>INDEX(Exported!$1:$1048576,MATCH($A673,Exported!$D:$D,0),MATCH(U$1,Exported!$1:$1,0))</f>
        <v>#N/A</v>
      </c>
      <c r="V673" s="117" t="e">
        <f>INDEX(Exported!$1:$1048576,MATCH($A673,Exported!$D:$D,0),MATCH(V$1,Exported!$1:$1,0))</f>
        <v>#N/A</v>
      </c>
      <c r="W673" s="117" t="e">
        <f>INDEX(Exported!$1:$1048576,MATCH($A673,Exported!$D:$D,0),MATCH(W$1,Exported!$1:$1,0))</f>
        <v>#N/A</v>
      </c>
      <c r="X673" s="118"/>
      <c r="Y673" s="119" t="e">
        <f>INDEX(Exported!$1:$1048576,MATCH($A673,Exported!$D:$D,0),MATCH(Y$1,Exported!$1:$1,0))</f>
        <v>#N/A</v>
      </c>
      <c r="Z673" s="145"/>
      <c r="AA673" s="121"/>
      <c r="AB673" s="121" t="s">
        <v>3391</v>
      </c>
      <c r="AC673" s="117" t="e">
        <f>INDEX(Exported!$1:$1048576,MATCH($A673,Exported!$D:$D,0),MATCH(AC$1,Exported!$1:$1,0))</f>
        <v>#N/A</v>
      </c>
    </row>
    <row r="674" spans="1:29" s="111" customFormat="1" ht="14.25" hidden="1" customHeight="1" x14ac:dyDescent="0.25">
      <c r="A674" s="118">
        <v>10017876329</v>
      </c>
      <c r="B674" s="105" t="str">
        <f>INDEX(Exported!$1:$1048576,MATCH($A674,Exported!E:E,0),MATCH(B$1,Exported!$1:$1,0))</f>
        <v>آهنربا نواری | ضخامت 2 میل، عرض 1.7 سانت | 10 متری</v>
      </c>
      <c r="C674" s="106">
        <v>10017873729</v>
      </c>
      <c r="D674" s="107">
        <f>VLOOKUP(C674,PriceRelations!A:D,4,FALSE)</f>
        <v>570000</v>
      </c>
      <c r="E674" s="108">
        <v>1.5</v>
      </c>
      <c r="F674" s="109"/>
      <c r="G674" s="183">
        <v>1</v>
      </c>
      <c r="H674" s="141" t="s">
        <v>92</v>
      </c>
      <c r="I674" s="110">
        <f t="shared" si="43"/>
        <v>855000</v>
      </c>
      <c r="J674" s="112">
        <v>1</v>
      </c>
      <c r="K674" s="113"/>
      <c r="L674" s="113"/>
      <c r="M674" s="154">
        <v>0.33</v>
      </c>
      <c r="N674" s="148" t="str">
        <f>INDEX(Exported!$1:$1048576,MATCH($A674,Exported!E:E,0),MATCH(N$1,Exported!$1:$1,0))</f>
        <v>1197000</v>
      </c>
      <c r="O674" s="114">
        <f t="shared" si="45"/>
        <v>1137500</v>
      </c>
      <c r="P674" s="115">
        <f t="shared" si="46"/>
        <v>0.95029239766081874</v>
      </c>
      <c r="Q674" s="116" t="e">
        <f>INDEX(Exported!$1:$1048576,MATCH($A674,Exported!$D:$D,0),MATCH(Q$1,Exported!$1:$1,0))</f>
        <v>#N/A</v>
      </c>
      <c r="R674" s="117" t="e">
        <f>INDEX(Exported!$1:$1048576,MATCH($A674,Exported!$D:$D,0),MATCH(R$1,Exported!$1:$1,0))</f>
        <v>#N/A</v>
      </c>
      <c r="S674" s="117" t="e">
        <f>INDEX(Exported!$1:$1048576,MATCH($A674,Exported!$D:$D,0),MATCH(S$1,Exported!$1:$1,0))</f>
        <v>#N/A</v>
      </c>
      <c r="T674" s="117" t="e">
        <f>INDEX(Exported!$1:$1048576,MATCH($A674,Exported!$D:$D,0),MATCH(T$1,Exported!$1:$1,0))</f>
        <v>#N/A</v>
      </c>
      <c r="U674" s="117" t="e">
        <f>INDEX(Exported!$1:$1048576,MATCH($A674,Exported!$D:$D,0),MATCH(U$1,Exported!$1:$1,0))</f>
        <v>#N/A</v>
      </c>
      <c r="V674" s="117" t="e">
        <f>INDEX(Exported!$1:$1048576,MATCH($A674,Exported!$D:$D,0),MATCH(V$1,Exported!$1:$1,0))</f>
        <v>#N/A</v>
      </c>
      <c r="W674" s="117" t="e">
        <f>INDEX(Exported!$1:$1048576,MATCH($A674,Exported!$D:$D,0),MATCH(W$1,Exported!$1:$1,0))</f>
        <v>#N/A</v>
      </c>
      <c r="X674" s="118"/>
      <c r="Y674" s="119" t="e">
        <f>INDEX(Exported!$1:$1048576,MATCH($A674,Exported!$D:$D,0),MATCH(Y$1,Exported!$1:$1,0))</f>
        <v>#N/A</v>
      </c>
      <c r="Z674" s="145"/>
      <c r="AA674" s="121"/>
      <c r="AB674" s="121" t="s">
        <v>3391</v>
      </c>
      <c r="AC674" s="117" t="e">
        <f>INDEX(Exported!$1:$1048576,MATCH($A674,Exported!$D:$D,0),MATCH(AC$1,Exported!$1:$1,0))</f>
        <v>#N/A</v>
      </c>
    </row>
    <row r="675" spans="1:29" s="111" customFormat="1" ht="14.25" hidden="1" customHeight="1" x14ac:dyDescent="0.25">
      <c r="A675" s="118">
        <v>10017876325</v>
      </c>
      <c r="B675" s="105" t="str">
        <f>INDEX(Exported!$1:$1048576,MATCH($A675,Exported!E:E,0),MATCH(B$1,Exported!$1:$1,0))</f>
        <v>آهنربا نواری پشت چسب دار | ضخامت 2 میل، عرض 1.2 سانت | 10 متری</v>
      </c>
      <c r="C675" s="106">
        <v>10017873729</v>
      </c>
      <c r="D675" s="107">
        <f>VLOOKUP(C675,PriceRelations!A:D,4,FALSE)</f>
        <v>570000</v>
      </c>
      <c r="E675" s="108">
        <f>1.5</f>
        <v>1.5</v>
      </c>
      <c r="F675" s="109"/>
      <c r="G675" s="183">
        <v>1</v>
      </c>
      <c r="H675" s="141" t="s">
        <v>92</v>
      </c>
      <c r="I675" s="110">
        <f t="shared" si="43"/>
        <v>855000</v>
      </c>
      <c r="J675" s="112">
        <v>1</v>
      </c>
      <c r="K675" s="113"/>
      <c r="L675" s="113"/>
      <c r="M675" s="154">
        <v>0.35</v>
      </c>
      <c r="N675" s="148" t="str">
        <f>INDEX(Exported!$1:$1048576,MATCH($A675,Exported!E:E,0),MATCH(N$1,Exported!$1:$1,0))</f>
        <v>1215000</v>
      </c>
      <c r="O675" s="114">
        <f t="shared" si="45"/>
        <v>1154500</v>
      </c>
      <c r="P675" s="115">
        <f t="shared" si="46"/>
        <v>0.9502057613168724</v>
      </c>
      <c r="Q675" s="116" t="e">
        <f>INDEX(Exported!$1:$1048576,MATCH($A675,Exported!$D:$D,0),MATCH(Q$1,Exported!$1:$1,0))</f>
        <v>#N/A</v>
      </c>
      <c r="R675" s="117" t="e">
        <f>INDEX(Exported!$1:$1048576,MATCH($A675,Exported!$D:$D,0),MATCH(R$1,Exported!$1:$1,0))</f>
        <v>#N/A</v>
      </c>
      <c r="S675" s="117" t="e">
        <f>INDEX(Exported!$1:$1048576,MATCH($A675,Exported!$D:$D,0),MATCH(S$1,Exported!$1:$1,0))</f>
        <v>#N/A</v>
      </c>
      <c r="T675" s="117" t="e">
        <f>INDEX(Exported!$1:$1048576,MATCH($A675,Exported!$D:$D,0),MATCH(T$1,Exported!$1:$1,0))</f>
        <v>#N/A</v>
      </c>
      <c r="U675" s="117" t="e">
        <f>INDEX(Exported!$1:$1048576,MATCH($A675,Exported!$D:$D,0),MATCH(U$1,Exported!$1:$1,0))</f>
        <v>#N/A</v>
      </c>
      <c r="V675" s="117" t="e">
        <f>INDEX(Exported!$1:$1048576,MATCH($A675,Exported!$D:$D,0),MATCH(V$1,Exported!$1:$1,0))</f>
        <v>#N/A</v>
      </c>
      <c r="W675" s="117" t="e">
        <f>INDEX(Exported!$1:$1048576,MATCH($A675,Exported!$D:$D,0),MATCH(W$1,Exported!$1:$1,0))</f>
        <v>#N/A</v>
      </c>
      <c r="X675" s="118"/>
      <c r="Y675" s="119" t="e">
        <f>INDEX(Exported!$1:$1048576,MATCH($A675,Exported!$D:$D,0),MATCH(Y$1,Exported!$1:$1,0))</f>
        <v>#N/A</v>
      </c>
      <c r="Z675" s="145"/>
      <c r="AA675" s="121"/>
      <c r="AB675" s="121" t="s">
        <v>3378</v>
      </c>
      <c r="AC675" s="117" t="e">
        <f>INDEX(Exported!$1:$1048576,MATCH($A675,Exported!$D:$D,0),MATCH(AC$1,Exported!$1:$1,0))</f>
        <v>#N/A</v>
      </c>
    </row>
    <row r="676" spans="1:29" s="111" customFormat="1" ht="12.75" hidden="1" customHeight="1" x14ac:dyDescent="0.25">
      <c r="A676" s="118">
        <v>10017889970</v>
      </c>
      <c r="B676" s="105" t="str">
        <f>INDEX(Exported!$1:$1048576,MATCH($A676,Exported!E:E,0),MATCH(B$1,Exported!$1:$1,0))</f>
        <v>آهنربا نواری پشت چسب دار | ضخامت 2 میل، عرض 1.7 سانت | 10 متری</v>
      </c>
      <c r="C676" s="106">
        <v>10017873729</v>
      </c>
      <c r="D676" s="107">
        <f>VLOOKUP(C676,PriceRelations!A:D,4,FALSE)</f>
        <v>570000</v>
      </c>
      <c r="E676" s="108">
        <v>2</v>
      </c>
      <c r="F676" s="109"/>
      <c r="G676" s="183">
        <v>1</v>
      </c>
      <c r="H676" s="141" t="s">
        <v>92</v>
      </c>
      <c r="I676" s="110">
        <f t="shared" si="43"/>
        <v>1140000</v>
      </c>
      <c r="J676" s="112">
        <v>1</v>
      </c>
      <c r="K676" s="113"/>
      <c r="L676" s="113"/>
      <c r="M676" s="154">
        <v>0.35</v>
      </c>
      <c r="N676" s="148" t="str">
        <f>INDEX(Exported!$1:$1048576,MATCH($A676,Exported!E:E,0),MATCH(N$1,Exported!$1:$1,0))</f>
        <v>1620000</v>
      </c>
      <c r="O676" s="114">
        <f t="shared" si="45"/>
        <v>1539000</v>
      </c>
      <c r="P676" s="115">
        <f t="shared" si="46"/>
        <v>0.95</v>
      </c>
      <c r="Q676" s="116" t="e">
        <f>INDEX(Exported!$1:$1048576,MATCH($A676,Exported!$D:$D,0),MATCH(Q$1,Exported!$1:$1,0))</f>
        <v>#N/A</v>
      </c>
      <c r="R676" s="117" t="e">
        <f>INDEX(Exported!$1:$1048576,MATCH($A676,Exported!$D:$D,0),MATCH(R$1,Exported!$1:$1,0))</f>
        <v>#N/A</v>
      </c>
      <c r="S676" s="117" t="e">
        <f>INDEX(Exported!$1:$1048576,MATCH($A676,Exported!$D:$D,0),MATCH(S$1,Exported!$1:$1,0))</f>
        <v>#N/A</v>
      </c>
      <c r="T676" s="117" t="e">
        <f>INDEX(Exported!$1:$1048576,MATCH($A676,Exported!$D:$D,0),MATCH(T$1,Exported!$1:$1,0))</f>
        <v>#N/A</v>
      </c>
      <c r="U676" s="117" t="e">
        <f>INDEX(Exported!$1:$1048576,MATCH($A676,Exported!$D:$D,0),MATCH(U$1,Exported!$1:$1,0))</f>
        <v>#N/A</v>
      </c>
      <c r="V676" s="117" t="e">
        <f>INDEX(Exported!$1:$1048576,MATCH($A676,Exported!$D:$D,0),MATCH(V$1,Exported!$1:$1,0))</f>
        <v>#N/A</v>
      </c>
      <c r="W676" s="117" t="e">
        <f>INDEX(Exported!$1:$1048576,MATCH($A676,Exported!$D:$D,0),MATCH(W$1,Exported!$1:$1,0))</f>
        <v>#N/A</v>
      </c>
      <c r="X676" s="118"/>
      <c r="Y676" s="119" t="e">
        <f>INDEX(Exported!$1:$1048576,MATCH($A676,Exported!$D:$D,0),MATCH(Y$1,Exported!$1:$1,0))</f>
        <v>#N/A</v>
      </c>
      <c r="Z676" s="145"/>
      <c r="AA676" s="121"/>
      <c r="AB676" s="121" t="s">
        <v>4322</v>
      </c>
      <c r="AC676" s="117" t="e">
        <f>INDEX(Exported!$1:$1048576,MATCH($A676,Exported!$D:$D,0),MATCH(AC$1,Exported!$1:$1,0))</f>
        <v>#N/A</v>
      </c>
    </row>
    <row r="677" spans="1:29" s="93" customFormat="1" ht="14.25" hidden="1" customHeight="1" x14ac:dyDescent="0.25">
      <c r="A677" s="86">
        <v>10017875202</v>
      </c>
      <c r="B677" s="87" t="str">
        <f>INDEX(Exported!$1:$1048576,MATCH($A677,Exported!E:E,0),MATCH(B$1,Exported!$1:$1,0))</f>
        <v>کیسه پارچه ای (اسپان باند) | 30*20 | رنگ بندی</v>
      </c>
      <c r="C677" s="88">
        <v>10017875202</v>
      </c>
      <c r="D677" s="89">
        <f>VLOOKUP(C677,PriceRelations!A:D,4,FALSE)</f>
        <v>6000</v>
      </c>
      <c r="E677" s="90">
        <v>1</v>
      </c>
      <c r="F677" s="91"/>
      <c r="G677" s="182">
        <v>1</v>
      </c>
      <c r="H677" s="93" t="s">
        <v>91</v>
      </c>
      <c r="I677" s="92">
        <f t="shared" si="43"/>
        <v>6000</v>
      </c>
      <c r="J677" s="94">
        <v>1</v>
      </c>
      <c r="K677" s="95"/>
      <c r="L677" s="95"/>
      <c r="M677" s="153">
        <v>0.35</v>
      </c>
      <c r="N677" s="147" t="str">
        <f>INDEX(Exported!$1:$1048576,MATCH($A677,Exported!E:E,0),MATCH(N$1,Exported!$1:$1,0))</f>
        <v>8500</v>
      </c>
      <c r="O677" s="96">
        <f t="shared" si="45"/>
        <v>8500</v>
      </c>
      <c r="P677" s="97">
        <f t="shared" si="46"/>
        <v>1</v>
      </c>
      <c r="Q677" s="98" t="e">
        <f>INDEX(Exported!$1:$1048576,MATCH($A677,Exported!$D:$D,0),MATCH(Q$1,Exported!$1:$1,0))</f>
        <v>#N/A</v>
      </c>
      <c r="R677" s="99" t="e">
        <f>INDEX(Exported!$1:$1048576,MATCH($A677,Exported!$D:$D,0),MATCH(R$1,Exported!$1:$1,0))</f>
        <v>#N/A</v>
      </c>
      <c r="S677" s="99" t="e">
        <f>INDEX(Exported!$1:$1048576,MATCH($A677,Exported!$D:$D,0),MATCH(S$1,Exported!$1:$1,0))</f>
        <v>#N/A</v>
      </c>
      <c r="T677" s="99" t="e">
        <f>INDEX(Exported!$1:$1048576,MATCH($A677,Exported!$D:$D,0),MATCH(T$1,Exported!$1:$1,0))</f>
        <v>#N/A</v>
      </c>
      <c r="U677" s="99" t="e">
        <f>INDEX(Exported!$1:$1048576,MATCH($A677,Exported!$D:$D,0),MATCH(U$1,Exported!$1:$1,0))</f>
        <v>#N/A</v>
      </c>
      <c r="V677" s="99" t="e">
        <f>INDEX(Exported!$1:$1048576,MATCH($A677,Exported!$D:$D,0),MATCH(V$1,Exported!$1:$1,0))</f>
        <v>#N/A</v>
      </c>
      <c r="W677" s="99" t="e">
        <f>INDEX(Exported!$1:$1048576,MATCH($A677,Exported!$D:$D,0),MATCH(W$1,Exported!$1:$1,0))</f>
        <v>#N/A</v>
      </c>
      <c r="X677" s="100"/>
      <c r="Y677" s="101" t="e">
        <f>INDEX(Exported!$1:$1048576,MATCH($A677,Exported!$D:$D,0),MATCH(Y$1,Exported!$1:$1,0))</f>
        <v>#N/A</v>
      </c>
      <c r="Z677" s="102"/>
      <c r="AA677" s="103">
        <v>1</v>
      </c>
      <c r="AB677" s="103" t="s">
        <v>3379</v>
      </c>
      <c r="AC677" s="99" t="e">
        <f>INDEX(Exported!$1:$1048576,MATCH($A677,Exported!$D:$D,0),MATCH(AC$1,Exported!$1:$1,0))</f>
        <v>#N/A</v>
      </c>
    </row>
    <row r="678" spans="1:29" s="111" customFormat="1" ht="14.25" hidden="1" customHeight="1" x14ac:dyDescent="0.25">
      <c r="A678" s="104">
        <v>10017875209</v>
      </c>
      <c r="B678" s="105" t="str">
        <f>INDEX(Exported!$1:$1048576,MATCH($A678,Exported!E:E,0),MATCH(B$1,Exported!$1:$1,0))</f>
        <v>کیسه پارچه ای (اسپان باند) | 35*25 | رنگ بندی</v>
      </c>
      <c r="C678" s="106">
        <v>10017875202</v>
      </c>
      <c r="D678" s="107">
        <f>VLOOKUP(C678,PriceRelations!A:D,4,FALSE)</f>
        <v>6000</v>
      </c>
      <c r="E678" s="108">
        <v>1.3846153846153846</v>
      </c>
      <c r="F678" s="109"/>
      <c r="G678" s="183">
        <v>1</v>
      </c>
      <c r="H678" s="111" t="s">
        <v>91</v>
      </c>
      <c r="I678" s="110">
        <f t="shared" si="43"/>
        <v>8307.6923076923067</v>
      </c>
      <c r="J678" s="112">
        <v>1</v>
      </c>
      <c r="K678" s="113"/>
      <c r="L678" s="113"/>
      <c r="M678" s="154">
        <v>0.35</v>
      </c>
      <c r="N678" s="148" t="str">
        <f>INDEX(Exported!$1:$1048576,MATCH($A678,Exported!E:E,0),MATCH(N$1,Exported!$1:$1,0))</f>
        <v>11500</v>
      </c>
      <c r="O678" s="114">
        <f t="shared" si="45"/>
        <v>11500</v>
      </c>
      <c r="P678" s="115">
        <f t="shared" si="46"/>
        <v>1</v>
      </c>
      <c r="Q678" s="116" t="e">
        <f>INDEX(Exported!$1:$1048576,MATCH($A678,Exported!$D:$D,0),MATCH(Q$1,Exported!$1:$1,0))</f>
        <v>#N/A</v>
      </c>
      <c r="R678" s="117" t="e">
        <f>INDEX(Exported!$1:$1048576,MATCH($A678,Exported!$D:$D,0),MATCH(R$1,Exported!$1:$1,0))</f>
        <v>#N/A</v>
      </c>
      <c r="S678" s="117" t="e">
        <f>INDEX(Exported!$1:$1048576,MATCH($A678,Exported!$D:$D,0),MATCH(S$1,Exported!$1:$1,0))</f>
        <v>#N/A</v>
      </c>
      <c r="T678" s="117" t="e">
        <f>INDEX(Exported!$1:$1048576,MATCH($A678,Exported!$D:$D,0),MATCH(T$1,Exported!$1:$1,0))</f>
        <v>#N/A</v>
      </c>
      <c r="U678" s="117" t="e">
        <f>INDEX(Exported!$1:$1048576,MATCH($A678,Exported!$D:$D,0),MATCH(U$1,Exported!$1:$1,0))</f>
        <v>#N/A</v>
      </c>
      <c r="V678" s="117" t="e">
        <f>INDEX(Exported!$1:$1048576,MATCH($A678,Exported!$D:$D,0),MATCH(V$1,Exported!$1:$1,0))</f>
        <v>#N/A</v>
      </c>
      <c r="W678" s="117" t="e">
        <f>INDEX(Exported!$1:$1048576,MATCH($A678,Exported!$D:$D,0),MATCH(W$1,Exported!$1:$1,0))</f>
        <v>#N/A</v>
      </c>
      <c r="X678" s="118"/>
      <c r="Y678" s="119" t="e">
        <f>INDEX(Exported!$1:$1048576,MATCH($A678,Exported!$D:$D,0),MATCH(Y$1,Exported!$1:$1,0))</f>
        <v>#N/A</v>
      </c>
      <c r="Z678" s="120"/>
      <c r="AA678" s="121">
        <v>2</v>
      </c>
      <c r="AB678" s="121" t="s">
        <v>3379</v>
      </c>
      <c r="AC678" s="117" t="e">
        <f>INDEX(Exported!$1:$1048576,MATCH($A678,Exported!$D:$D,0),MATCH(AC$1,Exported!$1:$1,0))</f>
        <v>#N/A</v>
      </c>
    </row>
    <row r="679" spans="1:29" s="111" customFormat="1" ht="14.25" hidden="1" customHeight="1" x14ac:dyDescent="0.25">
      <c r="A679" s="104">
        <v>10017875210</v>
      </c>
      <c r="B679" s="105" t="str">
        <f>INDEX(Exported!$1:$1048576,MATCH($A679,Exported!E:E,0),MATCH(B$1,Exported!$1:$1,0))</f>
        <v>کیسه پارچه ای (اسپان باند) | 40*30 | رنگ بندی</v>
      </c>
      <c r="C679" s="106">
        <v>10017875202</v>
      </c>
      <c r="D679" s="107">
        <f>VLOOKUP(C679,PriceRelations!A:D,4,FALSE)</f>
        <v>6000</v>
      </c>
      <c r="E679" s="108">
        <v>1.6923076923076923</v>
      </c>
      <c r="F679" s="109"/>
      <c r="G679" s="183">
        <v>1</v>
      </c>
      <c r="H679" s="111" t="s">
        <v>91</v>
      </c>
      <c r="I679" s="110">
        <f t="shared" si="43"/>
        <v>10153.846153846154</v>
      </c>
      <c r="J679" s="112">
        <v>1</v>
      </c>
      <c r="K679" s="113"/>
      <c r="L679" s="113"/>
      <c r="M679" s="154">
        <v>0.35</v>
      </c>
      <c r="N679" s="148" t="str">
        <f>INDEX(Exported!$1:$1048576,MATCH($A679,Exported!E:E,0),MATCH(N$1,Exported!$1:$1,0))</f>
        <v>14000</v>
      </c>
      <c r="O679" s="114">
        <f t="shared" si="45"/>
        <v>14000</v>
      </c>
      <c r="P679" s="115">
        <f t="shared" si="46"/>
        <v>1</v>
      </c>
      <c r="Q679" s="116" t="e">
        <f>INDEX(Exported!$1:$1048576,MATCH($A679,Exported!$D:$D,0),MATCH(Q$1,Exported!$1:$1,0))</f>
        <v>#N/A</v>
      </c>
      <c r="R679" s="117" t="e">
        <f>INDEX(Exported!$1:$1048576,MATCH($A679,Exported!$D:$D,0),MATCH(R$1,Exported!$1:$1,0))</f>
        <v>#N/A</v>
      </c>
      <c r="S679" s="117" t="e">
        <f>INDEX(Exported!$1:$1048576,MATCH($A679,Exported!$D:$D,0),MATCH(S$1,Exported!$1:$1,0))</f>
        <v>#N/A</v>
      </c>
      <c r="T679" s="117" t="e">
        <f>INDEX(Exported!$1:$1048576,MATCH($A679,Exported!$D:$D,0),MATCH(T$1,Exported!$1:$1,0))</f>
        <v>#N/A</v>
      </c>
      <c r="U679" s="117" t="e">
        <f>INDEX(Exported!$1:$1048576,MATCH($A679,Exported!$D:$D,0),MATCH(U$1,Exported!$1:$1,0))</f>
        <v>#N/A</v>
      </c>
      <c r="V679" s="117" t="e">
        <f>INDEX(Exported!$1:$1048576,MATCH($A679,Exported!$D:$D,0),MATCH(V$1,Exported!$1:$1,0))</f>
        <v>#N/A</v>
      </c>
      <c r="W679" s="117" t="e">
        <f>INDEX(Exported!$1:$1048576,MATCH($A679,Exported!$D:$D,0),MATCH(W$1,Exported!$1:$1,0))</f>
        <v>#N/A</v>
      </c>
      <c r="X679" s="118"/>
      <c r="Y679" s="119" t="e">
        <f>INDEX(Exported!$1:$1048576,MATCH($A679,Exported!$D:$D,0),MATCH(Y$1,Exported!$1:$1,0))</f>
        <v>#N/A</v>
      </c>
      <c r="Z679" s="120"/>
      <c r="AA679" s="121">
        <v>3</v>
      </c>
      <c r="AB679" s="121" t="s">
        <v>3379</v>
      </c>
      <c r="AC679" s="117" t="e">
        <f>INDEX(Exported!$1:$1048576,MATCH($A679,Exported!$D:$D,0),MATCH(AC$1,Exported!$1:$1,0))</f>
        <v>#N/A</v>
      </c>
    </row>
    <row r="680" spans="1:29" s="111" customFormat="1" ht="14.25" hidden="1" customHeight="1" x14ac:dyDescent="0.25">
      <c r="A680" s="104">
        <v>10017875212</v>
      </c>
      <c r="B680" s="105" t="str">
        <f>INDEX(Exported!$1:$1048576,MATCH($A680,Exported!E:E,0),MATCH(B$1,Exported!$1:$1,0))</f>
        <v>کیسه پارچه ای (اسپان باند) | 45*35 | رنگ بندی</v>
      </c>
      <c r="C680" s="106">
        <v>10017875202</v>
      </c>
      <c r="D680" s="107">
        <f>VLOOKUP(C680,PriceRelations!A:D,4,FALSE)</f>
        <v>6000</v>
      </c>
      <c r="E680" s="108">
        <v>2.1538461538461537</v>
      </c>
      <c r="F680" s="109"/>
      <c r="G680" s="183">
        <v>1</v>
      </c>
      <c r="H680" s="111" t="s">
        <v>91</v>
      </c>
      <c r="I680" s="110">
        <f t="shared" si="43"/>
        <v>12923.076923076922</v>
      </c>
      <c r="J680" s="112">
        <v>1</v>
      </c>
      <c r="K680" s="113"/>
      <c r="L680" s="113"/>
      <c r="M680" s="154">
        <v>0.35</v>
      </c>
      <c r="N680" s="148" t="str">
        <f>INDEX(Exported!$1:$1048576,MATCH($A680,Exported!E:E,0),MATCH(N$1,Exported!$1:$1,0))</f>
        <v>17500</v>
      </c>
      <c r="O680" s="114">
        <f t="shared" si="45"/>
        <v>17500</v>
      </c>
      <c r="P680" s="115">
        <f t="shared" si="46"/>
        <v>1</v>
      </c>
      <c r="Q680" s="116" t="e">
        <f>INDEX(Exported!$1:$1048576,MATCH($A680,Exported!$D:$D,0),MATCH(Q$1,Exported!$1:$1,0))</f>
        <v>#N/A</v>
      </c>
      <c r="R680" s="117" t="e">
        <f>INDEX(Exported!$1:$1048576,MATCH($A680,Exported!$D:$D,0),MATCH(R$1,Exported!$1:$1,0))</f>
        <v>#N/A</v>
      </c>
      <c r="S680" s="117" t="e">
        <f>INDEX(Exported!$1:$1048576,MATCH($A680,Exported!$D:$D,0),MATCH(S$1,Exported!$1:$1,0))</f>
        <v>#N/A</v>
      </c>
      <c r="T680" s="117" t="e">
        <f>INDEX(Exported!$1:$1048576,MATCH($A680,Exported!$D:$D,0),MATCH(T$1,Exported!$1:$1,0))</f>
        <v>#N/A</v>
      </c>
      <c r="U680" s="117" t="e">
        <f>INDEX(Exported!$1:$1048576,MATCH($A680,Exported!$D:$D,0),MATCH(U$1,Exported!$1:$1,0))</f>
        <v>#N/A</v>
      </c>
      <c r="V680" s="117" t="e">
        <f>INDEX(Exported!$1:$1048576,MATCH($A680,Exported!$D:$D,0),MATCH(V$1,Exported!$1:$1,0))</f>
        <v>#N/A</v>
      </c>
      <c r="W680" s="117" t="e">
        <f>INDEX(Exported!$1:$1048576,MATCH($A680,Exported!$D:$D,0),MATCH(W$1,Exported!$1:$1,0))</f>
        <v>#N/A</v>
      </c>
      <c r="X680" s="118"/>
      <c r="Y680" s="119" t="e">
        <f>INDEX(Exported!$1:$1048576,MATCH($A680,Exported!$D:$D,0),MATCH(Y$1,Exported!$1:$1,0))</f>
        <v>#N/A</v>
      </c>
      <c r="Z680" s="120"/>
      <c r="AA680" s="121">
        <v>4</v>
      </c>
      <c r="AB680" s="121" t="s">
        <v>3379</v>
      </c>
      <c r="AC680" s="117" t="e">
        <f>INDEX(Exported!$1:$1048576,MATCH($A680,Exported!$D:$D,0),MATCH(AC$1,Exported!$1:$1,0))</f>
        <v>#N/A</v>
      </c>
    </row>
    <row r="681" spans="1:29" s="111" customFormat="1" ht="14.25" hidden="1" customHeight="1" x14ac:dyDescent="0.25">
      <c r="A681" s="104">
        <v>10017875214</v>
      </c>
      <c r="B681" s="105" t="str">
        <f>INDEX(Exported!$1:$1048576,MATCH($A681,Exported!E:E,0),MATCH(B$1,Exported!$1:$1,0))</f>
        <v>کیسه پارچه ای (اسپان باند) | 50*40 | رنگ بندی</v>
      </c>
      <c r="C681" s="106">
        <v>10017875202</v>
      </c>
      <c r="D681" s="107">
        <f>VLOOKUP(C681,PriceRelations!A:D,4,FALSE)</f>
        <v>6000</v>
      </c>
      <c r="E681" s="108">
        <v>2.6153846153846154</v>
      </c>
      <c r="F681" s="109"/>
      <c r="G681" s="183">
        <v>1</v>
      </c>
      <c r="H681" s="111" t="s">
        <v>91</v>
      </c>
      <c r="I681" s="110">
        <f t="shared" si="43"/>
        <v>15692.307692307693</v>
      </c>
      <c r="J681" s="112">
        <v>1</v>
      </c>
      <c r="K681" s="113"/>
      <c r="L681" s="113"/>
      <c r="M681" s="154">
        <v>0.35</v>
      </c>
      <c r="N681" s="148" t="str">
        <f>INDEX(Exported!$1:$1048576,MATCH($A681,Exported!E:E,0),MATCH(N$1,Exported!$1:$1,0))</f>
        <v>21500</v>
      </c>
      <c r="O681" s="114">
        <f t="shared" si="45"/>
        <v>21500</v>
      </c>
      <c r="P681" s="115">
        <f t="shared" si="46"/>
        <v>1</v>
      </c>
      <c r="Q681" s="116" t="e">
        <f>INDEX(Exported!$1:$1048576,MATCH($A681,Exported!$D:$D,0),MATCH(Q$1,Exported!$1:$1,0))</f>
        <v>#N/A</v>
      </c>
      <c r="R681" s="117" t="e">
        <f>INDEX(Exported!$1:$1048576,MATCH($A681,Exported!$D:$D,0),MATCH(R$1,Exported!$1:$1,0))</f>
        <v>#N/A</v>
      </c>
      <c r="S681" s="117" t="e">
        <f>INDEX(Exported!$1:$1048576,MATCH($A681,Exported!$D:$D,0),MATCH(S$1,Exported!$1:$1,0))</f>
        <v>#N/A</v>
      </c>
      <c r="T681" s="117" t="e">
        <f>INDEX(Exported!$1:$1048576,MATCH($A681,Exported!$D:$D,0),MATCH(T$1,Exported!$1:$1,0))</f>
        <v>#N/A</v>
      </c>
      <c r="U681" s="117" t="e">
        <f>INDEX(Exported!$1:$1048576,MATCH($A681,Exported!$D:$D,0),MATCH(U$1,Exported!$1:$1,0))</f>
        <v>#N/A</v>
      </c>
      <c r="V681" s="117" t="e">
        <f>INDEX(Exported!$1:$1048576,MATCH($A681,Exported!$D:$D,0),MATCH(V$1,Exported!$1:$1,0))</f>
        <v>#N/A</v>
      </c>
      <c r="W681" s="117" t="e">
        <f>INDEX(Exported!$1:$1048576,MATCH($A681,Exported!$D:$D,0),MATCH(W$1,Exported!$1:$1,0))</f>
        <v>#N/A</v>
      </c>
      <c r="X681" s="118"/>
      <c r="Y681" s="119" t="e">
        <f>INDEX(Exported!$1:$1048576,MATCH($A681,Exported!$D:$D,0),MATCH(Y$1,Exported!$1:$1,0))</f>
        <v>#N/A</v>
      </c>
      <c r="Z681" s="120"/>
      <c r="AA681" s="121">
        <v>5</v>
      </c>
      <c r="AB681" s="121" t="s">
        <v>3379</v>
      </c>
      <c r="AC681" s="117" t="e">
        <f>INDEX(Exported!$1:$1048576,MATCH($A681,Exported!$D:$D,0),MATCH(AC$1,Exported!$1:$1,0))</f>
        <v>#N/A</v>
      </c>
    </row>
    <row r="682" spans="1:29" s="111" customFormat="1" ht="14.25" hidden="1" customHeight="1" x14ac:dyDescent="0.25">
      <c r="A682" s="104">
        <v>10017875216</v>
      </c>
      <c r="B682" s="105" t="str">
        <f>INDEX(Exported!$1:$1048576,MATCH($A682,Exported!E:E,0),MATCH(B$1,Exported!$1:$1,0))</f>
        <v>کیسه پارچه ای (اسپان باند) | 55*45 | رنگ بندی</v>
      </c>
      <c r="C682" s="106">
        <v>10017875202</v>
      </c>
      <c r="D682" s="107">
        <f>VLOOKUP(C682,PriceRelations!A:D,4,FALSE)</f>
        <v>6000</v>
      </c>
      <c r="E682" s="108">
        <v>3.2307692307692308</v>
      </c>
      <c r="F682" s="109"/>
      <c r="G682" s="183">
        <v>1</v>
      </c>
      <c r="H682" s="111" t="s">
        <v>91</v>
      </c>
      <c r="I682" s="110">
        <f t="shared" si="43"/>
        <v>19384.615384615387</v>
      </c>
      <c r="J682" s="112">
        <v>1</v>
      </c>
      <c r="K682" s="113"/>
      <c r="L682" s="113"/>
      <c r="M682" s="154">
        <v>0.35</v>
      </c>
      <c r="N682" s="148" t="str">
        <f>INDEX(Exported!$1:$1048576,MATCH($A682,Exported!E:E,0),MATCH(N$1,Exported!$1:$1,0))</f>
        <v>26500</v>
      </c>
      <c r="O682" s="114">
        <f t="shared" si="45"/>
        <v>26500</v>
      </c>
      <c r="P682" s="115">
        <f t="shared" si="46"/>
        <v>1</v>
      </c>
      <c r="Q682" s="116" t="e">
        <f>INDEX(Exported!$1:$1048576,MATCH($A682,Exported!$D:$D,0),MATCH(Q$1,Exported!$1:$1,0))</f>
        <v>#N/A</v>
      </c>
      <c r="R682" s="117" t="e">
        <f>INDEX(Exported!$1:$1048576,MATCH($A682,Exported!$D:$D,0),MATCH(R$1,Exported!$1:$1,0))</f>
        <v>#N/A</v>
      </c>
      <c r="S682" s="117" t="e">
        <f>INDEX(Exported!$1:$1048576,MATCH($A682,Exported!$D:$D,0),MATCH(S$1,Exported!$1:$1,0))</f>
        <v>#N/A</v>
      </c>
      <c r="T682" s="117" t="e">
        <f>INDEX(Exported!$1:$1048576,MATCH($A682,Exported!$D:$D,0),MATCH(T$1,Exported!$1:$1,0))</f>
        <v>#N/A</v>
      </c>
      <c r="U682" s="117" t="e">
        <f>INDEX(Exported!$1:$1048576,MATCH($A682,Exported!$D:$D,0),MATCH(U$1,Exported!$1:$1,0))</f>
        <v>#N/A</v>
      </c>
      <c r="V682" s="117" t="e">
        <f>INDEX(Exported!$1:$1048576,MATCH($A682,Exported!$D:$D,0),MATCH(V$1,Exported!$1:$1,0))</f>
        <v>#N/A</v>
      </c>
      <c r="W682" s="117" t="e">
        <f>INDEX(Exported!$1:$1048576,MATCH($A682,Exported!$D:$D,0),MATCH(W$1,Exported!$1:$1,0))</f>
        <v>#N/A</v>
      </c>
      <c r="X682" s="118"/>
      <c r="Y682" s="119" t="e">
        <f>INDEX(Exported!$1:$1048576,MATCH($A682,Exported!$D:$D,0),MATCH(Y$1,Exported!$1:$1,0))</f>
        <v>#N/A</v>
      </c>
      <c r="Z682" s="120"/>
      <c r="AA682" s="121">
        <v>6</v>
      </c>
      <c r="AB682" s="121" t="s">
        <v>3379</v>
      </c>
      <c r="AC682" s="117" t="e">
        <f>INDEX(Exported!$1:$1048576,MATCH($A682,Exported!$D:$D,0),MATCH(AC$1,Exported!$1:$1,0))</f>
        <v>#N/A</v>
      </c>
    </row>
    <row r="683" spans="1:29" s="111" customFormat="1" ht="14.25" hidden="1" customHeight="1" x14ac:dyDescent="0.25">
      <c r="A683" s="104">
        <v>10017875218</v>
      </c>
      <c r="B683" s="105" t="str">
        <f>INDEX(Exported!$1:$1048576,MATCH($A683,Exported!E:E,0),MATCH(B$1,Exported!$1:$1,0))</f>
        <v>کیسه پارچه ای (اسپان باند) | 60*50 | رنگ بندی</v>
      </c>
      <c r="C683" s="106">
        <v>10017875202</v>
      </c>
      <c r="D683" s="107">
        <f>VLOOKUP(C683,PriceRelations!A:D,4,FALSE)</f>
        <v>6000</v>
      </c>
      <c r="E683" s="108">
        <v>3.8461538461538463</v>
      </c>
      <c r="F683" s="109"/>
      <c r="G683" s="183">
        <v>1</v>
      </c>
      <c r="H683" s="111" t="s">
        <v>91</v>
      </c>
      <c r="I683" s="110">
        <f t="shared" si="43"/>
        <v>23076.923076923078</v>
      </c>
      <c r="J683" s="112">
        <v>1</v>
      </c>
      <c r="K683" s="113"/>
      <c r="L683" s="113"/>
      <c r="M683" s="154">
        <v>0.35</v>
      </c>
      <c r="N683" s="148" t="str">
        <f>INDEX(Exported!$1:$1048576,MATCH($A683,Exported!E:E,0),MATCH(N$1,Exported!$1:$1,0))</f>
        <v>31500</v>
      </c>
      <c r="O683" s="114">
        <f t="shared" si="45"/>
        <v>31500</v>
      </c>
      <c r="P683" s="115">
        <f t="shared" si="46"/>
        <v>1</v>
      </c>
      <c r="Q683" s="116" t="e">
        <f>INDEX(Exported!$1:$1048576,MATCH($A683,Exported!$D:$D,0),MATCH(Q$1,Exported!$1:$1,0))</f>
        <v>#N/A</v>
      </c>
      <c r="R683" s="117" t="e">
        <f>INDEX(Exported!$1:$1048576,MATCH($A683,Exported!$D:$D,0),MATCH(R$1,Exported!$1:$1,0))</f>
        <v>#N/A</v>
      </c>
      <c r="S683" s="117" t="e">
        <f>INDEX(Exported!$1:$1048576,MATCH($A683,Exported!$D:$D,0),MATCH(S$1,Exported!$1:$1,0))</f>
        <v>#N/A</v>
      </c>
      <c r="T683" s="117" t="e">
        <f>INDEX(Exported!$1:$1048576,MATCH($A683,Exported!$D:$D,0),MATCH(T$1,Exported!$1:$1,0))</f>
        <v>#N/A</v>
      </c>
      <c r="U683" s="117" t="e">
        <f>INDEX(Exported!$1:$1048576,MATCH($A683,Exported!$D:$D,0),MATCH(U$1,Exported!$1:$1,0))</f>
        <v>#N/A</v>
      </c>
      <c r="V683" s="117" t="e">
        <f>INDEX(Exported!$1:$1048576,MATCH($A683,Exported!$D:$D,0),MATCH(V$1,Exported!$1:$1,0))</f>
        <v>#N/A</v>
      </c>
      <c r="W683" s="117" t="e">
        <f>INDEX(Exported!$1:$1048576,MATCH($A683,Exported!$D:$D,0),MATCH(W$1,Exported!$1:$1,0))</f>
        <v>#N/A</v>
      </c>
      <c r="X683" s="118"/>
      <c r="Y683" s="119" t="e">
        <f>INDEX(Exported!$1:$1048576,MATCH($A683,Exported!$D:$D,0),MATCH(Y$1,Exported!$1:$1,0))</f>
        <v>#N/A</v>
      </c>
      <c r="Z683" s="120"/>
      <c r="AA683" s="121">
        <v>7</v>
      </c>
      <c r="AB683" s="121" t="s">
        <v>3379</v>
      </c>
      <c r="AC683" s="117" t="e">
        <f>INDEX(Exported!$1:$1048576,MATCH($A683,Exported!$D:$D,0),MATCH(AC$1,Exported!$1:$1,0))</f>
        <v>#N/A</v>
      </c>
    </row>
    <row r="684" spans="1:29" s="111" customFormat="1" ht="14.25" hidden="1" customHeight="1" x14ac:dyDescent="0.25">
      <c r="A684" s="104">
        <v>10017888545</v>
      </c>
      <c r="B684" s="105" t="str">
        <f>INDEX(Exported!$1:$1048576,MATCH($A684,Exported!E:E,0),MATCH(B$1,Exported!$1:$1,0))</f>
        <v>کیسه پارچه اسپان باند (باکس) دسته بندی | عرض 20 * ارتفاع 17 | رنگ بندی</v>
      </c>
      <c r="C684" s="106">
        <v>10017888559</v>
      </c>
      <c r="D684" s="107">
        <f>VLOOKUP(C684,PriceRelations!A:D,4,FALSE)</f>
        <v>32000</v>
      </c>
      <c r="E684" s="108">
        <v>0.73333333333333328</v>
      </c>
      <c r="F684" s="109"/>
      <c r="G684" s="183">
        <v>1</v>
      </c>
      <c r="H684" s="111" t="s">
        <v>91</v>
      </c>
      <c r="I684" s="110">
        <f t="shared" si="43"/>
        <v>23466.666666666664</v>
      </c>
      <c r="J684" s="112">
        <v>1</v>
      </c>
      <c r="K684" s="113"/>
      <c r="L684" s="113"/>
      <c r="M684" s="154">
        <v>0.35</v>
      </c>
      <c r="N684" s="148" t="str">
        <f>INDEX(Exported!$1:$1048576,MATCH($A684,Exported!E:E,0),MATCH(N$1,Exported!$1:$1,0))</f>
        <v>32000</v>
      </c>
      <c r="O684" s="114">
        <f t="shared" si="45"/>
        <v>32000</v>
      </c>
      <c r="P684" s="115">
        <f t="shared" si="46"/>
        <v>1</v>
      </c>
      <c r="Q684" s="116" t="e">
        <f>INDEX(Exported!$1:$1048576,MATCH($A684,Exported!$D:$D,0),MATCH(Q$1,Exported!$1:$1,0))</f>
        <v>#N/A</v>
      </c>
      <c r="R684" s="117" t="e">
        <f>INDEX(Exported!$1:$1048576,MATCH($A684,Exported!$D:$D,0),MATCH(R$1,Exported!$1:$1,0))</f>
        <v>#N/A</v>
      </c>
      <c r="S684" s="117" t="e">
        <f>INDEX(Exported!$1:$1048576,MATCH($A684,Exported!$D:$D,0),MATCH(S$1,Exported!$1:$1,0))</f>
        <v>#N/A</v>
      </c>
      <c r="T684" s="117" t="e">
        <f>INDEX(Exported!$1:$1048576,MATCH($A684,Exported!$D:$D,0),MATCH(T$1,Exported!$1:$1,0))</f>
        <v>#N/A</v>
      </c>
      <c r="U684" s="117" t="e">
        <f>INDEX(Exported!$1:$1048576,MATCH($A684,Exported!$D:$D,0),MATCH(U$1,Exported!$1:$1,0))</f>
        <v>#N/A</v>
      </c>
      <c r="V684" s="117" t="e">
        <f>INDEX(Exported!$1:$1048576,MATCH($A684,Exported!$D:$D,0),MATCH(V$1,Exported!$1:$1,0))</f>
        <v>#N/A</v>
      </c>
      <c r="W684" s="117" t="e">
        <f>INDEX(Exported!$1:$1048576,MATCH($A684,Exported!$D:$D,0),MATCH(W$1,Exported!$1:$1,0))</f>
        <v>#N/A</v>
      </c>
      <c r="X684" s="118"/>
      <c r="Y684" s="119" t="e">
        <f>INDEX(Exported!$1:$1048576,MATCH($A684,Exported!$D:$D,0),MATCH(Y$1,Exported!$1:$1,0))</f>
        <v>#N/A</v>
      </c>
      <c r="Z684" s="120"/>
      <c r="AA684" s="121">
        <v>8</v>
      </c>
      <c r="AB684" s="121" t="s">
        <v>3379</v>
      </c>
      <c r="AC684" s="117" t="e">
        <f>INDEX(Exported!$1:$1048576,MATCH($A684,Exported!$D:$D,0),MATCH(AC$1,Exported!$1:$1,0))</f>
        <v>#N/A</v>
      </c>
    </row>
    <row r="685" spans="1:29" s="111" customFormat="1" ht="14.25" hidden="1" customHeight="1" x14ac:dyDescent="0.25">
      <c r="A685" s="104">
        <v>10017888559</v>
      </c>
      <c r="B685" s="105" t="str">
        <f>INDEX(Exported!$1:$1048576,MATCH($A685,Exported!E:E,0),MATCH(B$1,Exported!$1:$1,0))</f>
        <v>کیسه پارچه اسپان باند (باکس) دسته بندی | عرض 27 * ارتفاع 27 | رنگ بندی</v>
      </c>
      <c r="C685" s="106">
        <v>10017888559</v>
      </c>
      <c r="D685" s="107">
        <f>VLOOKUP(C685,PriceRelations!A:D,4,FALSE)</f>
        <v>32000</v>
      </c>
      <c r="E685" s="108">
        <v>1</v>
      </c>
      <c r="F685" s="109"/>
      <c r="G685" s="183">
        <v>1</v>
      </c>
      <c r="H685" s="111" t="s">
        <v>91</v>
      </c>
      <c r="I685" s="110">
        <f t="shared" si="43"/>
        <v>32000</v>
      </c>
      <c r="J685" s="112">
        <v>1</v>
      </c>
      <c r="K685" s="113"/>
      <c r="L685" s="113"/>
      <c r="M685" s="154">
        <v>0.35</v>
      </c>
      <c r="N685" s="148" t="str">
        <f>INDEX(Exported!$1:$1048576,MATCH($A685,Exported!E:E,0),MATCH(N$1,Exported!$1:$1,0))</f>
        <v>43500</v>
      </c>
      <c r="O685" s="114">
        <f t="shared" si="45"/>
        <v>43500</v>
      </c>
      <c r="P685" s="115">
        <f t="shared" si="46"/>
        <v>1</v>
      </c>
      <c r="Q685" s="116" t="e">
        <f>INDEX(Exported!$1:$1048576,MATCH($A685,Exported!$D:$D,0),MATCH(Q$1,Exported!$1:$1,0))</f>
        <v>#N/A</v>
      </c>
      <c r="R685" s="117" t="e">
        <f>INDEX(Exported!$1:$1048576,MATCH($A685,Exported!$D:$D,0),MATCH(R$1,Exported!$1:$1,0))</f>
        <v>#N/A</v>
      </c>
      <c r="S685" s="117" t="e">
        <f>INDEX(Exported!$1:$1048576,MATCH($A685,Exported!$D:$D,0),MATCH(S$1,Exported!$1:$1,0))</f>
        <v>#N/A</v>
      </c>
      <c r="T685" s="117" t="e">
        <f>INDEX(Exported!$1:$1048576,MATCH($A685,Exported!$D:$D,0),MATCH(T$1,Exported!$1:$1,0))</f>
        <v>#N/A</v>
      </c>
      <c r="U685" s="117" t="e">
        <f>INDEX(Exported!$1:$1048576,MATCH($A685,Exported!$D:$D,0),MATCH(U$1,Exported!$1:$1,0))</f>
        <v>#N/A</v>
      </c>
      <c r="V685" s="117" t="e">
        <f>INDEX(Exported!$1:$1048576,MATCH($A685,Exported!$D:$D,0),MATCH(V$1,Exported!$1:$1,0))</f>
        <v>#N/A</v>
      </c>
      <c r="W685" s="117" t="e">
        <f>INDEX(Exported!$1:$1048576,MATCH($A685,Exported!$D:$D,0),MATCH(W$1,Exported!$1:$1,0))</f>
        <v>#N/A</v>
      </c>
      <c r="X685" s="118"/>
      <c r="Y685" s="119" t="e">
        <f>INDEX(Exported!$1:$1048576,MATCH($A685,Exported!$D:$D,0),MATCH(Y$1,Exported!$1:$1,0))</f>
        <v>#N/A</v>
      </c>
      <c r="Z685" s="120"/>
      <c r="AA685" s="121">
        <v>15</v>
      </c>
      <c r="AB685" s="121" t="s">
        <v>3379</v>
      </c>
      <c r="AC685" s="117" t="e">
        <f>INDEX(Exported!$1:$1048576,MATCH($A685,Exported!$D:$D,0),MATCH(AC$1,Exported!$1:$1,0))</f>
        <v>#N/A</v>
      </c>
    </row>
    <row r="686" spans="1:29" s="111" customFormat="1" ht="14.25" hidden="1" customHeight="1" x14ac:dyDescent="0.25">
      <c r="A686" s="104">
        <v>10017888548</v>
      </c>
      <c r="B686" s="105" t="str">
        <f>INDEX(Exported!$1:$1048576,MATCH($A686,Exported!E:E,0),MATCH(B$1,Exported!$1:$1,0))</f>
        <v>کیسه پارچه اسپان باند (باکس) دسته بندی | عرض 31 * ارتفاع 36 | رنگ بندی</v>
      </c>
      <c r="C686" s="106">
        <v>10017888559</v>
      </c>
      <c r="D686" s="107">
        <f>VLOOKUP(C686,PriceRelations!A:D,4,FALSE)</f>
        <v>32000</v>
      </c>
      <c r="E686" s="108">
        <v>1.3333333333333333</v>
      </c>
      <c r="F686" s="109"/>
      <c r="G686" s="183">
        <v>1</v>
      </c>
      <c r="H686" s="111" t="s">
        <v>91</v>
      </c>
      <c r="I686" s="110">
        <f t="shared" si="43"/>
        <v>42666.666666666664</v>
      </c>
      <c r="J686" s="112">
        <v>1</v>
      </c>
      <c r="K686" s="113"/>
      <c r="L686" s="113"/>
      <c r="M686" s="154">
        <v>0.35</v>
      </c>
      <c r="N686" s="148" t="str">
        <f>INDEX(Exported!$1:$1048576,MATCH($A686,Exported!E:E,0),MATCH(N$1,Exported!$1:$1,0))</f>
        <v>58000</v>
      </c>
      <c r="O686" s="114">
        <f t="shared" si="45"/>
        <v>58000</v>
      </c>
      <c r="P686" s="115">
        <f t="shared" si="46"/>
        <v>1</v>
      </c>
      <c r="Q686" s="116" t="e">
        <f>INDEX(Exported!$1:$1048576,MATCH($A686,Exported!$D:$D,0),MATCH(Q$1,Exported!$1:$1,0))</f>
        <v>#N/A</v>
      </c>
      <c r="R686" s="117" t="e">
        <f>INDEX(Exported!$1:$1048576,MATCH($A686,Exported!$D:$D,0),MATCH(R$1,Exported!$1:$1,0))</f>
        <v>#N/A</v>
      </c>
      <c r="S686" s="117" t="e">
        <f>INDEX(Exported!$1:$1048576,MATCH($A686,Exported!$D:$D,0),MATCH(S$1,Exported!$1:$1,0))</f>
        <v>#N/A</v>
      </c>
      <c r="T686" s="117" t="e">
        <f>INDEX(Exported!$1:$1048576,MATCH($A686,Exported!$D:$D,0),MATCH(T$1,Exported!$1:$1,0))</f>
        <v>#N/A</v>
      </c>
      <c r="U686" s="117" t="e">
        <f>INDEX(Exported!$1:$1048576,MATCH($A686,Exported!$D:$D,0),MATCH(U$1,Exported!$1:$1,0))</f>
        <v>#N/A</v>
      </c>
      <c r="V686" s="117" t="e">
        <f>INDEX(Exported!$1:$1048576,MATCH($A686,Exported!$D:$D,0),MATCH(V$1,Exported!$1:$1,0))</f>
        <v>#N/A</v>
      </c>
      <c r="W686" s="117" t="e">
        <f>INDEX(Exported!$1:$1048576,MATCH($A686,Exported!$D:$D,0),MATCH(W$1,Exported!$1:$1,0))</f>
        <v>#N/A</v>
      </c>
      <c r="X686" s="118"/>
      <c r="Y686" s="119" t="e">
        <f>INDEX(Exported!$1:$1048576,MATCH($A686,Exported!$D:$D,0),MATCH(Y$1,Exported!$1:$1,0))</f>
        <v>#N/A</v>
      </c>
      <c r="Z686" s="120"/>
      <c r="AA686" s="121">
        <v>10</v>
      </c>
      <c r="AB686" s="121" t="s">
        <v>3379</v>
      </c>
      <c r="AC686" s="117" t="e">
        <f>INDEX(Exported!$1:$1048576,MATCH($A686,Exported!$D:$D,0),MATCH(AC$1,Exported!$1:$1,0))</f>
        <v>#N/A</v>
      </c>
    </row>
    <row r="687" spans="1:29" s="111" customFormat="1" ht="14.25" hidden="1" customHeight="1" x14ac:dyDescent="0.25">
      <c r="A687" s="104">
        <v>10017888551</v>
      </c>
      <c r="B687" s="105" t="str">
        <f>INDEX(Exported!$1:$1048576,MATCH($A687,Exported!E:E,0),MATCH(B$1,Exported!$1:$1,0))</f>
        <v>کیسه پارچه اسپان باند (باکس) دسته بندی | عرض 35 * ارتفاع 37 | رنگ بندی</v>
      </c>
      <c r="C687" s="106">
        <v>10017888559</v>
      </c>
      <c r="D687" s="107">
        <f>VLOOKUP(C687,PriceRelations!A:D,4,FALSE)</f>
        <v>32000</v>
      </c>
      <c r="E687" s="108">
        <v>1.5</v>
      </c>
      <c r="F687" s="109"/>
      <c r="G687" s="183">
        <v>1</v>
      </c>
      <c r="H687" s="111" t="s">
        <v>91</v>
      </c>
      <c r="I687" s="110">
        <f t="shared" si="43"/>
        <v>48000</v>
      </c>
      <c r="J687" s="112">
        <v>1</v>
      </c>
      <c r="K687" s="113"/>
      <c r="L687" s="113"/>
      <c r="M687" s="154">
        <v>0.35</v>
      </c>
      <c r="N687" s="148" t="str">
        <f>INDEX(Exported!$1:$1048576,MATCH($A687,Exported!E:E,0),MATCH(N$1,Exported!$1:$1,0))</f>
        <v>65000</v>
      </c>
      <c r="O687" s="114">
        <f t="shared" si="45"/>
        <v>65000</v>
      </c>
      <c r="P687" s="115">
        <f t="shared" si="46"/>
        <v>1</v>
      </c>
      <c r="Q687" s="116" t="e">
        <f>INDEX(Exported!$1:$1048576,MATCH($A687,Exported!$D:$D,0),MATCH(Q$1,Exported!$1:$1,0))</f>
        <v>#N/A</v>
      </c>
      <c r="R687" s="117" t="e">
        <f>INDEX(Exported!$1:$1048576,MATCH($A687,Exported!$D:$D,0),MATCH(R$1,Exported!$1:$1,0))</f>
        <v>#N/A</v>
      </c>
      <c r="S687" s="117" t="e">
        <f>INDEX(Exported!$1:$1048576,MATCH($A687,Exported!$D:$D,0),MATCH(S$1,Exported!$1:$1,0))</f>
        <v>#N/A</v>
      </c>
      <c r="T687" s="117" t="e">
        <f>INDEX(Exported!$1:$1048576,MATCH($A687,Exported!$D:$D,0),MATCH(T$1,Exported!$1:$1,0))</f>
        <v>#N/A</v>
      </c>
      <c r="U687" s="117" t="e">
        <f>INDEX(Exported!$1:$1048576,MATCH($A687,Exported!$D:$D,0),MATCH(U$1,Exported!$1:$1,0))</f>
        <v>#N/A</v>
      </c>
      <c r="V687" s="117" t="e">
        <f>INDEX(Exported!$1:$1048576,MATCH($A687,Exported!$D:$D,0),MATCH(V$1,Exported!$1:$1,0))</f>
        <v>#N/A</v>
      </c>
      <c r="W687" s="117" t="e">
        <f>INDEX(Exported!$1:$1048576,MATCH($A687,Exported!$D:$D,0),MATCH(W$1,Exported!$1:$1,0))</f>
        <v>#N/A</v>
      </c>
      <c r="X687" s="118"/>
      <c r="Y687" s="119" t="e">
        <f>INDEX(Exported!$1:$1048576,MATCH($A687,Exported!$D:$D,0),MATCH(Y$1,Exported!$1:$1,0))</f>
        <v>#N/A</v>
      </c>
      <c r="Z687" s="120"/>
      <c r="AA687" s="121">
        <v>13</v>
      </c>
      <c r="AB687" s="121" t="s">
        <v>3379</v>
      </c>
      <c r="AC687" s="117" t="e">
        <f>INDEX(Exported!$1:$1048576,MATCH($A687,Exported!$D:$D,0),MATCH(AC$1,Exported!$1:$1,0))</f>
        <v>#N/A</v>
      </c>
    </row>
    <row r="688" spans="1:29" s="111" customFormat="1" ht="14.25" hidden="1" customHeight="1" x14ac:dyDescent="0.25">
      <c r="A688" s="104">
        <v>10017888550</v>
      </c>
      <c r="B688" s="105" t="str">
        <f>INDEX(Exported!$1:$1048576,MATCH($A688,Exported!E:E,0),MATCH(B$1,Exported!$1:$1,0))</f>
        <v>کیسه پارچه اسپان باند (باکس) دسته بندی | عرض 35 * ارتفاع 40 | رنگ بندی</v>
      </c>
      <c r="C688" s="106">
        <v>10017888559</v>
      </c>
      <c r="D688" s="107">
        <f>VLOOKUP(C688,PriceRelations!A:D,4,FALSE)</f>
        <v>32000</v>
      </c>
      <c r="E688" s="108">
        <v>1.5</v>
      </c>
      <c r="F688" s="109"/>
      <c r="G688" s="183">
        <v>1</v>
      </c>
      <c r="H688" s="111" t="s">
        <v>91</v>
      </c>
      <c r="I688" s="110">
        <f t="shared" si="43"/>
        <v>48000</v>
      </c>
      <c r="J688" s="112">
        <v>1</v>
      </c>
      <c r="K688" s="113"/>
      <c r="L688" s="113"/>
      <c r="M688" s="154">
        <v>0.35</v>
      </c>
      <c r="N688" s="148" t="str">
        <f>INDEX(Exported!$1:$1048576,MATCH($A688,Exported!E:E,0),MATCH(N$1,Exported!$1:$1,0))</f>
        <v>65000</v>
      </c>
      <c r="O688" s="114">
        <f t="shared" si="45"/>
        <v>65000</v>
      </c>
      <c r="P688" s="115">
        <f t="shared" si="46"/>
        <v>1</v>
      </c>
      <c r="Q688" s="116" t="e">
        <f>INDEX(Exported!$1:$1048576,MATCH($A688,Exported!$D:$D,0),MATCH(Q$1,Exported!$1:$1,0))</f>
        <v>#N/A</v>
      </c>
      <c r="R688" s="117" t="e">
        <f>INDEX(Exported!$1:$1048576,MATCH($A688,Exported!$D:$D,0),MATCH(R$1,Exported!$1:$1,0))</f>
        <v>#N/A</v>
      </c>
      <c r="S688" s="117" t="e">
        <f>INDEX(Exported!$1:$1048576,MATCH($A688,Exported!$D:$D,0),MATCH(S$1,Exported!$1:$1,0))</f>
        <v>#N/A</v>
      </c>
      <c r="T688" s="117" t="e">
        <f>INDEX(Exported!$1:$1048576,MATCH($A688,Exported!$D:$D,0),MATCH(T$1,Exported!$1:$1,0))</f>
        <v>#N/A</v>
      </c>
      <c r="U688" s="117" t="e">
        <f>INDEX(Exported!$1:$1048576,MATCH($A688,Exported!$D:$D,0),MATCH(U$1,Exported!$1:$1,0))</f>
        <v>#N/A</v>
      </c>
      <c r="V688" s="117" t="e">
        <f>INDEX(Exported!$1:$1048576,MATCH($A688,Exported!$D:$D,0),MATCH(V$1,Exported!$1:$1,0))</f>
        <v>#N/A</v>
      </c>
      <c r="W688" s="117" t="e">
        <f>INDEX(Exported!$1:$1048576,MATCH($A688,Exported!$D:$D,0),MATCH(W$1,Exported!$1:$1,0))</f>
        <v>#N/A</v>
      </c>
      <c r="X688" s="118"/>
      <c r="Y688" s="119" t="e">
        <f>INDEX(Exported!$1:$1048576,MATCH($A688,Exported!$D:$D,0),MATCH(Y$1,Exported!$1:$1,0))</f>
        <v>#N/A</v>
      </c>
      <c r="Z688" s="120"/>
      <c r="AA688" s="121">
        <v>12</v>
      </c>
      <c r="AB688" s="121" t="s">
        <v>3379</v>
      </c>
      <c r="AC688" s="117" t="e">
        <f>INDEX(Exported!$1:$1048576,MATCH($A688,Exported!$D:$D,0),MATCH(AC$1,Exported!$1:$1,0))</f>
        <v>#N/A</v>
      </c>
    </row>
    <row r="689" spans="1:29" s="111" customFormat="1" ht="14.25" hidden="1" customHeight="1" x14ac:dyDescent="0.25">
      <c r="A689" s="104">
        <v>10017888547</v>
      </c>
      <c r="B689" s="105" t="str">
        <f>INDEX(Exported!$1:$1048576,MATCH($A689,Exported!E:E,0),MATCH(B$1,Exported!$1:$1,0))</f>
        <v>کیسه پارچه اسپان باند (باکس) دسته بندی | عرض 40 * ارتفاع 31 | رنگ بندی</v>
      </c>
      <c r="C689" s="106">
        <v>10017888559</v>
      </c>
      <c r="D689" s="107">
        <f>VLOOKUP(C689,PriceRelations!A:D,4,FALSE)</f>
        <v>32000</v>
      </c>
      <c r="E689" s="108">
        <v>1.3333333333333333</v>
      </c>
      <c r="F689" s="109"/>
      <c r="G689" s="183">
        <v>1</v>
      </c>
      <c r="H689" s="111" t="s">
        <v>91</v>
      </c>
      <c r="I689" s="110">
        <f t="shared" si="43"/>
        <v>42666.666666666664</v>
      </c>
      <c r="J689" s="112">
        <v>1</v>
      </c>
      <c r="K689" s="113"/>
      <c r="L689" s="113"/>
      <c r="M689" s="154">
        <v>0.35</v>
      </c>
      <c r="N689" s="148" t="str">
        <f>INDEX(Exported!$1:$1048576,MATCH($A689,Exported!E:E,0),MATCH(N$1,Exported!$1:$1,0))</f>
        <v>58000</v>
      </c>
      <c r="O689" s="114">
        <f t="shared" si="45"/>
        <v>58000</v>
      </c>
      <c r="P689" s="115">
        <f t="shared" si="46"/>
        <v>1</v>
      </c>
      <c r="Q689" s="116" t="e">
        <f>INDEX(Exported!$1:$1048576,MATCH($A689,Exported!$D:$D,0),MATCH(Q$1,Exported!$1:$1,0))</f>
        <v>#N/A</v>
      </c>
      <c r="R689" s="117" t="e">
        <f>INDEX(Exported!$1:$1048576,MATCH($A689,Exported!$D:$D,0),MATCH(R$1,Exported!$1:$1,0))</f>
        <v>#N/A</v>
      </c>
      <c r="S689" s="117" t="e">
        <f>INDEX(Exported!$1:$1048576,MATCH($A689,Exported!$D:$D,0),MATCH(S$1,Exported!$1:$1,0))</f>
        <v>#N/A</v>
      </c>
      <c r="T689" s="117" t="e">
        <f>INDEX(Exported!$1:$1048576,MATCH($A689,Exported!$D:$D,0),MATCH(T$1,Exported!$1:$1,0))</f>
        <v>#N/A</v>
      </c>
      <c r="U689" s="117" t="e">
        <f>INDEX(Exported!$1:$1048576,MATCH($A689,Exported!$D:$D,0),MATCH(U$1,Exported!$1:$1,0))</f>
        <v>#N/A</v>
      </c>
      <c r="V689" s="117" t="e">
        <f>INDEX(Exported!$1:$1048576,MATCH($A689,Exported!$D:$D,0),MATCH(V$1,Exported!$1:$1,0))</f>
        <v>#N/A</v>
      </c>
      <c r="W689" s="117" t="e">
        <f>INDEX(Exported!$1:$1048576,MATCH($A689,Exported!$D:$D,0),MATCH(W$1,Exported!$1:$1,0))</f>
        <v>#N/A</v>
      </c>
      <c r="X689" s="118"/>
      <c r="Y689" s="119" t="e">
        <f>INDEX(Exported!$1:$1048576,MATCH($A689,Exported!$D:$D,0),MATCH(Y$1,Exported!$1:$1,0))</f>
        <v>#N/A</v>
      </c>
      <c r="Z689" s="120"/>
      <c r="AA689" s="121">
        <v>9</v>
      </c>
      <c r="AB689" s="121" t="s">
        <v>3379</v>
      </c>
      <c r="AC689" s="117" t="e">
        <f>INDEX(Exported!$1:$1048576,MATCH($A689,Exported!$D:$D,0),MATCH(AC$1,Exported!$1:$1,0))</f>
        <v>#N/A</v>
      </c>
    </row>
    <row r="690" spans="1:29" s="111" customFormat="1" ht="14.25" hidden="1" customHeight="1" x14ac:dyDescent="0.25">
      <c r="A690" s="104">
        <v>10017888549</v>
      </c>
      <c r="B690" s="105" t="str">
        <f>INDEX(Exported!$1:$1048576,MATCH($A690,Exported!E:E,0),MATCH(B$1,Exported!$1:$1,0))</f>
        <v>کیسه پارچه اسپان باند (باکس) دسته بندی | عرض 44 * ارتفاع 36 | رنگ بندی</v>
      </c>
      <c r="C690" s="106">
        <v>10017888559</v>
      </c>
      <c r="D690" s="107">
        <f>VLOOKUP(C690,PriceRelations!A:D,4,FALSE)</f>
        <v>32000</v>
      </c>
      <c r="E690" s="108">
        <v>1.5</v>
      </c>
      <c r="F690" s="109"/>
      <c r="G690" s="183">
        <v>1</v>
      </c>
      <c r="H690" s="111" t="s">
        <v>91</v>
      </c>
      <c r="I690" s="110">
        <f t="shared" si="43"/>
        <v>48000</v>
      </c>
      <c r="J690" s="112">
        <v>1</v>
      </c>
      <c r="K690" s="113"/>
      <c r="L690" s="113"/>
      <c r="M690" s="154">
        <v>0.35</v>
      </c>
      <c r="N690" s="148" t="str">
        <f>INDEX(Exported!$1:$1048576,MATCH($A690,Exported!E:E,0),MATCH(N$1,Exported!$1:$1,0))</f>
        <v>65000</v>
      </c>
      <c r="O690" s="114">
        <f t="shared" si="45"/>
        <v>65000</v>
      </c>
      <c r="P690" s="115">
        <f t="shared" si="46"/>
        <v>1</v>
      </c>
      <c r="Q690" s="116" t="e">
        <f>INDEX(Exported!$1:$1048576,MATCH($A690,Exported!$D:$D,0),MATCH(Q$1,Exported!$1:$1,0))</f>
        <v>#N/A</v>
      </c>
      <c r="R690" s="117" t="e">
        <f>INDEX(Exported!$1:$1048576,MATCH($A690,Exported!$D:$D,0),MATCH(R$1,Exported!$1:$1,0))</f>
        <v>#N/A</v>
      </c>
      <c r="S690" s="117" t="e">
        <f>INDEX(Exported!$1:$1048576,MATCH($A690,Exported!$D:$D,0),MATCH(S$1,Exported!$1:$1,0))</f>
        <v>#N/A</v>
      </c>
      <c r="T690" s="117" t="e">
        <f>INDEX(Exported!$1:$1048576,MATCH($A690,Exported!$D:$D,0),MATCH(T$1,Exported!$1:$1,0))</f>
        <v>#N/A</v>
      </c>
      <c r="U690" s="117" t="e">
        <f>INDEX(Exported!$1:$1048576,MATCH($A690,Exported!$D:$D,0),MATCH(U$1,Exported!$1:$1,0))</f>
        <v>#N/A</v>
      </c>
      <c r="V690" s="117" t="e">
        <f>INDEX(Exported!$1:$1048576,MATCH($A690,Exported!$D:$D,0),MATCH(V$1,Exported!$1:$1,0))</f>
        <v>#N/A</v>
      </c>
      <c r="W690" s="117" t="e">
        <f>INDEX(Exported!$1:$1048576,MATCH($A690,Exported!$D:$D,0),MATCH(W$1,Exported!$1:$1,0))</f>
        <v>#N/A</v>
      </c>
      <c r="X690" s="118"/>
      <c r="Y690" s="119" t="e">
        <f>INDEX(Exported!$1:$1048576,MATCH($A690,Exported!$D:$D,0),MATCH(Y$1,Exported!$1:$1,0))</f>
        <v>#N/A</v>
      </c>
      <c r="Z690" s="120"/>
      <c r="AA690" s="121">
        <v>11</v>
      </c>
      <c r="AB690" s="121" t="s">
        <v>3379</v>
      </c>
      <c r="AC690" s="117" t="e">
        <f>INDEX(Exported!$1:$1048576,MATCH($A690,Exported!$D:$D,0),MATCH(AC$1,Exported!$1:$1,0))</f>
        <v>#N/A</v>
      </c>
    </row>
    <row r="691" spans="1:29" s="111" customFormat="1" ht="14.25" hidden="1" customHeight="1" x14ac:dyDescent="0.25">
      <c r="A691" s="104">
        <v>10017888552</v>
      </c>
      <c r="B691" s="105" t="str">
        <f>INDEX(Exported!$1:$1048576,MATCH($A691,Exported!E:E,0),MATCH(B$1,Exported!$1:$1,0))</f>
        <v>کیسه پارچه اسپان باند (باکس) دسته بندی | عرض 50 * ارتفاع 41 | رنگ بندی</v>
      </c>
      <c r="C691" s="106">
        <v>10017888559</v>
      </c>
      <c r="D691" s="107">
        <f>VLOOKUP(C691,PriceRelations!A:D,4,FALSE)</f>
        <v>32000</v>
      </c>
      <c r="E691" s="108">
        <v>2.1666666666666665</v>
      </c>
      <c r="F691" s="109"/>
      <c r="G691" s="183">
        <v>1</v>
      </c>
      <c r="H691" s="111" t="s">
        <v>91</v>
      </c>
      <c r="I691" s="110">
        <f t="shared" si="43"/>
        <v>69333.333333333328</v>
      </c>
      <c r="J691" s="112">
        <v>1</v>
      </c>
      <c r="K691" s="113"/>
      <c r="L691" s="113"/>
      <c r="M691" s="154">
        <v>0.35</v>
      </c>
      <c r="N691" s="148" t="str">
        <f>INDEX(Exported!$1:$1048576,MATCH($A691,Exported!E:E,0),MATCH(N$1,Exported!$1:$1,0))</f>
        <v>94000</v>
      </c>
      <c r="O691" s="114">
        <f t="shared" si="45"/>
        <v>94000</v>
      </c>
      <c r="P691" s="115">
        <f t="shared" si="46"/>
        <v>1</v>
      </c>
      <c r="Q691" s="116" t="e">
        <f>INDEX(Exported!$1:$1048576,MATCH($A691,Exported!$D:$D,0),MATCH(Q$1,Exported!$1:$1,0))</f>
        <v>#N/A</v>
      </c>
      <c r="R691" s="117" t="e">
        <f>INDEX(Exported!$1:$1048576,MATCH($A691,Exported!$D:$D,0),MATCH(R$1,Exported!$1:$1,0))</f>
        <v>#N/A</v>
      </c>
      <c r="S691" s="117" t="e">
        <f>INDEX(Exported!$1:$1048576,MATCH($A691,Exported!$D:$D,0),MATCH(S$1,Exported!$1:$1,0))</f>
        <v>#N/A</v>
      </c>
      <c r="T691" s="117" t="e">
        <f>INDEX(Exported!$1:$1048576,MATCH($A691,Exported!$D:$D,0),MATCH(T$1,Exported!$1:$1,0))</f>
        <v>#N/A</v>
      </c>
      <c r="U691" s="117" t="e">
        <f>INDEX(Exported!$1:$1048576,MATCH($A691,Exported!$D:$D,0),MATCH(U$1,Exported!$1:$1,0))</f>
        <v>#N/A</v>
      </c>
      <c r="V691" s="117" t="e">
        <f>INDEX(Exported!$1:$1048576,MATCH($A691,Exported!$D:$D,0),MATCH(V$1,Exported!$1:$1,0))</f>
        <v>#N/A</v>
      </c>
      <c r="W691" s="117" t="e">
        <f>INDEX(Exported!$1:$1048576,MATCH($A691,Exported!$D:$D,0),MATCH(W$1,Exported!$1:$1,0))</f>
        <v>#N/A</v>
      </c>
      <c r="X691" s="118"/>
      <c r="Y691" s="119" t="e">
        <f>INDEX(Exported!$1:$1048576,MATCH($A691,Exported!$D:$D,0),MATCH(Y$1,Exported!$1:$1,0))</f>
        <v>#N/A</v>
      </c>
      <c r="Z691" s="120"/>
      <c r="AA691" s="121">
        <v>14</v>
      </c>
      <c r="AB691" s="121" t="s">
        <v>3379</v>
      </c>
      <c r="AC691" s="117" t="e">
        <f>INDEX(Exported!$1:$1048576,MATCH($A691,Exported!$D:$D,0),MATCH(AC$1,Exported!$1:$1,0))</f>
        <v>#N/A</v>
      </c>
    </row>
    <row r="692" spans="1:29" s="93" customFormat="1" ht="16.5" hidden="1" customHeight="1" x14ac:dyDescent="0.25">
      <c r="A692" s="100">
        <v>10017890328</v>
      </c>
      <c r="B692" s="87" t="str">
        <f>INDEX(Exported!$1:$1048576,MATCH($A692,Exported!E:E,0),MATCH(B$1,Exported!$1:$1,0))</f>
        <v>کارتن اثاث کشی 5 لایه نو | 50*50*80</v>
      </c>
      <c r="C692" s="88">
        <v>10017890325</v>
      </c>
      <c r="D692" s="89">
        <f>VLOOKUP(C692,PriceRelations!A:D,4,FALSE)</f>
        <v>180000</v>
      </c>
      <c r="E692" s="220">
        <v>2.3333333333333335</v>
      </c>
      <c r="F692" s="109"/>
      <c r="G692" s="182">
        <v>1</v>
      </c>
      <c r="H692" s="93" t="s">
        <v>91</v>
      </c>
      <c r="I692" s="92">
        <f t="shared" si="43"/>
        <v>420000</v>
      </c>
      <c r="J692" s="94">
        <v>1</v>
      </c>
      <c r="K692" s="95"/>
      <c r="L692" s="95"/>
      <c r="M692" s="153">
        <v>0.3</v>
      </c>
      <c r="N692" s="147" t="str">
        <f>INDEX(Exported!$1:$1048576,MATCH($A692,Exported!E:E,0),MATCH(N$1,Exported!$1:$1,0))</f>
        <v>546000</v>
      </c>
      <c r="O692" s="96">
        <f t="shared" si="45"/>
        <v>546000</v>
      </c>
      <c r="P692" s="97">
        <f t="shared" ref="P692:P706" si="47">O692/N692</f>
        <v>1</v>
      </c>
      <c r="Q692" s="92" t="e">
        <f>INDEX(Exported!$1:$1048576,MATCH($A692,Exported!$D:$D,0),MATCH(Q$1,Exported!$1:$1,0))</f>
        <v>#N/A</v>
      </c>
      <c r="R692" s="93" t="e">
        <f>INDEX(Exported!$1:$1048576,MATCH($A692,Exported!$D:$D,0),MATCH(R$1,Exported!$1:$1,0))</f>
        <v>#N/A</v>
      </c>
      <c r="S692" s="93" t="e">
        <f>INDEX(Exported!$1:$1048576,MATCH($A692,Exported!$D:$D,0),MATCH(S$1,Exported!$1:$1,0))</f>
        <v>#N/A</v>
      </c>
      <c r="T692" s="93" t="e">
        <f>INDEX(Exported!$1:$1048576,MATCH($A692,Exported!$D:$D,0),MATCH(T$1,Exported!$1:$1,0))</f>
        <v>#N/A</v>
      </c>
      <c r="U692" s="99" t="e">
        <f>INDEX(Exported!$1:$1048576,MATCH($A692,Exported!$D:$D,0),MATCH(U$1,Exported!$1:$1,0))</f>
        <v>#N/A</v>
      </c>
      <c r="V692" s="93" t="e">
        <f>INDEX(Exported!$1:$1048576,MATCH($A692,Exported!$D:$D,0),MATCH(V$1,Exported!$1:$1,0))</f>
        <v>#N/A</v>
      </c>
      <c r="W692" s="93" t="e">
        <f>INDEX(Exported!$1:$1048576,MATCH($A692,Exported!$D:$D,0),MATCH(W$1,Exported!$1:$1,0))</f>
        <v>#N/A</v>
      </c>
      <c r="X692" s="100"/>
      <c r="Y692" s="101" t="e">
        <f>INDEX(Exported!$1:$1048576,MATCH($A692,Exported!$D:$D,0),MATCH(Y$1,Exported!$1:$1,0))</f>
        <v>#N/A</v>
      </c>
      <c r="Z692" s="102"/>
      <c r="AA692" s="103">
        <v>18</v>
      </c>
      <c r="AB692" s="103" t="s">
        <v>4322</v>
      </c>
      <c r="AC692" s="103" t="e">
        <f>INDEX(Exported!$1:$1048576,MATCH($A692,Exported!$D:$D,0),MATCH(AC$1,Exported!$1:$1,0))</f>
        <v>#N/A</v>
      </c>
    </row>
    <row r="693" spans="1:29" s="111" customFormat="1" ht="16.5" hidden="1" customHeight="1" x14ac:dyDescent="0.25">
      <c r="A693" s="118">
        <v>10017890327</v>
      </c>
      <c r="B693" s="105" t="str">
        <f>INDEX(Exported!$1:$1048576,MATCH($A693,Exported!E:E,0),MATCH(B$1,Exported!$1:$1,0))</f>
        <v>کارتن اثاث کشی 5 لایه نو | 50*50*60</v>
      </c>
      <c r="C693" s="106">
        <v>10017890325</v>
      </c>
      <c r="D693" s="107">
        <f>VLOOKUP(C693,PriceRelations!A:D,4,FALSE)</f>
        <v>180000</v>
      </c>
      <c r="E693" s="221">
        <v>2.0416666666666665</v>
      </c>
      <c r="F693" s="109"/>
      <c r="G693" s="183">
        <v>1</v>
      </c>
      <c r="H693" s="111" t="s">
        <v>91</v>
      </c>
      <c r="I693" s="110">
        <f t="shared" si="43"/>
        <v>367500</v>
      </c>
      <c r="J693" s="112">
        <v>1</v>
      </c>
      <c r="K693" s="113"/>
      <c r="L693" s="113"/>
      <c r="M693" s="154">
        <v>0.3</v>
      </c>
      <c r="N693" s="148" t="str">
        <f>INDEX(Exported!$1:$1048576,MATCH($A693,Exported!E:E,0),MATCH(N$1,Exported!$1:$1,0))</f>
        <v>478000</v>
      </c>
      <c r="O693" s="114">
        <f t="shared" si="45"/>
        <v>478000</v>
      </c>
      <c r="P693" s="115">
        <f t="shared" si="47"/>
        <v>1</v>
      </c>
      <c r="Q693" s="110" t="e">
        <f>INDEX(Exported!$1:$1048576,MATCH($A693,Exported!$D:$D,0),MATCH(Q$1,Exported!$1:$1,0))</f>
        <v>#N/A</v>
      </c>
      <c r="R693" s="111" t="e">
        <f>INDEX(Exported!$1:$1048576,MATCH($A693,Exported!$D:$D,0),MATCH(R$1,Exported!$1:$1,0))</f>
        <v>#N/A</v>
      </c>
      <c r="S693" s="111" t="e">
        <f>INDEX(Exported!$1:$1048576,MATCH($A693,Exported!$D:$D,0),MATCH(S$1,Exported!$1:$1,0))</f>
        <v>#N/A</v>
      </c>
      <c r="T693" s="111" t="e">
        <f>INDEX(Exported!$1:$1048576,MATCH($A693,Exported!$D:$D,0),MATCH(T$1,Exported!$1:$1,0))</f>
        <v>#N/A</v>
      </c>
      <c r="U693" s="117" t="e">
        <f>INDEX(Exported!$1:$1048576,MATCH($A693,Exported!$D:$D,0),MATCH(U$1,Exported!$1:$1,0))</f>
        <v>#N/A</v>
      </c>
      <c r="V693" s="111" t="e">
        <f>INDEX(Exported!$1:$1048576,MATCH($A693,Exported!$D:$D,0),MATCH(V$1,Exported!$1:$1,0))</f>
        <v>#N/A</v>
      </c>
      <c r="W693" s="111" t="e">
        <f>INDEX(Exported!$1:$1048576,MATCH($A693,Exported!$D:$D,0),MATCH(W$1,Exported!$1:$1,0))</f>
        <v>#N/A</v>
      </c>
      <c r="X693" s="118"/>
      <c r="Y693" s="119" t="e">
        <f>INDEX(Exported!$1:$1048576,MATCH($A693,Exported!$D:$D,0),MATCH(Y$1,Exported!$1:$1,0))</f>
        <v>#N/A</v>
      </c>
      <c r="Z693" s="120"/>
      <c r="AA693" s="121">
        <v>18</v>
      </c>
      <c r="AB693" s="121" t="s">
        <v>4322</v>
      </c>
      <c r="AC693" s="121" t="e">
        <f>INDEX(Exported!$1:$1048576,MATCH($A693,Exported!$D:$D,0),MATCH(AC$1,Exported!$1:$1,0))</f>
        <v>#N/A</v>
      </c>
    </row>
    <row r="694" spans="1:29" s="111" customFormat="1" ht="16.5" hidden="1" customHeight="1" x14ac:dyDescent="0.25">
      <c r="A694" s="118">
        <v>10017890325</v>
      </c>
      <c r="B694" s="105" t="str">
        <f>INDEX(Exported!$1:$1048576,MATCH($A694,Exported!E:E,0),MATCH(B$1,Exported!$1:$1,0))</f>
        <v>کارتن اثاث کشی 5 لایه نو | 40*40*60</v>
      </c>
      <c r="C694" s="106">
        <v>10017890325</v>
      </c>
      <c r="D694" s="107">
        <f>VLOOKUP(C694,PriceRelations!A:D,4,FALSE)</f>
        <v>180000</v>
      </c>
      <c r="E694" s="221">
        <v>1.05</v>
      </c>
      <c r="F694" s="109"/>
      <c r="G694" s="183">
        <v>1</v>
      </c>
      <c r="H694" s="111" t="s">
        <v>91</v>
      </c>
      <c r="I694" s="110">
        <f t="shared" si="43"/>
        <v>189000</v>
      </c>
      <c r="J694" s="112">
        <v>1</v>
      </c>
      <c r="K694" s="113"/>
      <c r="L694" s="113"/>
      <c r="M694" s="154">
        <v>0.3</v>
      </c>
      <c r="N694" s="148" t="str">
        <f>INDEX(Exported!$1:$1048576,MATCH($A694,Exported!E:E,0),MATCH(N$1,Exported!$1:$1,0))</f>
        <v>246000</v>
      </c>
      <c r="O694" s="114">
        <f t="shared" si="45"/>
        <v>246000</v>
      </c>
      <c r="P694" s="115">
        <f t="shared" si="47"/>
        <v>1</v>
      </c>
      <c r="Q694" s="110" t="e">
        <f>INDEX(Exported!$1:$1048576,MATCH($A694,Exported!$D:$D,0),MATCH(Q$1,Exported!$1:$1,0))</f>
        <v>#N/A</v>
      </c>
      <c r="R694" s="111" t="e">
        <f>INDEX(Exported!$1:$1048576,MATCH($A694,Exported!$D:$D,0),MATCH(R$1,Exported!$1:$1,0))</f>
        <v>#N/A</v>
      </c>
      <c r="S694" s="111" t="e">
        <f>INDEX(Exported!$1:$1048576,MATCH($A694,Exported!$D:$D,0),MATCH(S$1,Exported!$1:$1,0))</f>
        <v>#N/A</v>
      </c>
      <c r="T694" s="111" t="e">
        <f>INDEX(Exported!$1:$1048576,MATCH($A694,Exported!$D:$D,0),MATCH(T$1,Exported!$1:$1,0))</f>
        <v>#N/A</v>
      </c>
      <c r="U694" s="117" t="e">
        <f>INDEX(Exported!$1:$1048576,MATCH($A694,Exported!$D:$D,0),MATCH(U$1,Exported!$1:$1,0))</f>
        <v>#N/A</v>
      </c>
      <c r="V694" s="111" t="e">
        <f>INDEX(Exported!$1:$1048576,MATCH($A694,Exported!$D:$D,0),MATCH(V$1,Exported!$1:$1,0))</f>
        <v>#N/A</v>
      </c>
      <c r="W694" s="111" t="e">
        <f>INDEX(Exported!$1:$1048576,MATCH($A694,Exported!$D:$D,0),MATCH(W$1,Exported!$1:$1,0))</f>
        <v>#N/A</v>
      </c>
      <c r="X694" s="118"/>
      <c r="Y694" s="119" t="e">
        <f>INDEX(Exported!$1:$1048576,MATCH($A694,Exported!$D:$D,0),MATCH(Y$1,Exported!$1:$1,0))</f>
        <v>#N/A</v>
      </c>
      <c r="Z694" s="120"/>
      <c r="AA694" s="121">
        <v>18</v>
      </c>
      <c r="AB694" s="121" t="s">
        <v>4322</v>
      </c>
      <c r="AC694" s="121" t="e">
        <f>INDEX(Exported!$1:$1048576,MATCH($A694,Exported!$D:$D,0),MATCH(AC$1,Exported!$1:$1,0))</f>
        <v>#N/A</v>
      </c>
    </row>
    <row r="695" spans="1:29" s="111" customFormat="1" ht="16.5" hidden="1" customHeight="1" x14ac:dyDescent="0.25">
      <c r="A695" s="118">
        <v>10017890324</v>
      </c>
      <c r="B695" s="105" t="str">
        <f>INDEX(Exported!$1:$1048576,MATCH($A695,Exported!E:E,0),MATCH(B$1,Exported!$1:$1,0))</f>
        <v>کارتن اثاث کشی 5 لایه نو | 30*30*50</v>
      </c>
      <c r="C695" s="106">
        <v>10017890325</v>
      </c>
      <c r="D695" s="107">
        <f>VLOOKUP(C695,PriceRelations!A:D,4,FALSE)</f>
        <v>180000</v>
      </c>
      <c r="E695" s="221">
        <v>0.64166666666666672</v>
      </c>
      <c r="F695" s="109"/>
      <c r="G695" s="183">
        <v>1</v>
      </c>
      <c r="H695" s="111" t="s">
        <v>91</v>
      </c>
      <c r="I695" s="110">
        <f t="shared" si="43"/>
        <v>115500.00000000001</v>
      </c>
      <c r="J695" s="112">
        <v>1</v>
      </c>
      <c r="K695" s="113"/>
      <c r="L695" s="113"/>
      <c r="M695" s="154">
        <v>0.3</v>
      </c>
      <c r="N695" s="148" t="str">
        <f>INDEX(Exported!$1:$1048576,MATCH($A695,Exported!E:E,0),MATCH(N$1,Exported!$1:$1,0))</f>
        <v>150500</v>
      </c>
      <c r="O695" s="114">
        <f t="shared" si="45"/>
        <v>150500</v>
      </c>
      <c r="P695" s="115">
        <f t="shared" si="47"/>
        <v>1</v>
      </c>
      <c r="Q695" s="110" t="e">
        <f>INDEX(Exported!$1:$1048576,MATCH($A695,Exported!$D:$D,0),MATCH(Q$1,Exported!$1:$1,0))</f>
        <v>#N/A</v>
      </c>
      <c r="R695" s="111" t="e">
        <f>INDEX(Exported!$1:$1048576,MATCH($A695,Exported!$D:$D,0),MATCH(R$1,Exported!$1:$1,0))</f>
        <v>#N/A</v>
      </c>
      <c r="S695" s="111" t="e">
        <f>INDEX(Exported!$1:$1048576,MATCH($A695,Exported!$D:$D,0),MATCH(S$1,Exported!$1:$1,0))</f>
        <v>#N/A</v>
      </c>
      <c r="T695" s="111" t="e">
        <f>INDEX(Exported!$1:$1048576,MATCH($A695,Exported!$D:$D,0),MATCH(T$1,Exported!$1:$1,0))</f>
        <v>#N/A</v>
      </c>
      <c r="U695" s="117" t="e">
        <f>INDEX(Exported!$1:$1048576,MATCH($A695,Exported!$D:$D,0),MATCH(U$1,Exported!$1:$1,0))</f>
        <v>#N/A</v>
      </c>
      <c r="V695" s="111" t="e">
        <f>INDEX(Exported!$1:$1048576,MATCH($A695,Exported!$D:$D,0),MATCH(V$1,Exported!$1:$1,0))</f>
        <v>#N/A</v>
      </c>
      <c r="W695" s="111" t="e">
        <f>INDEX(Exported!$1:$1048576,MATCH($A695,Exported!$D:$D,0),MATCH(W$1,Exported!$1:$1,0))</f>
        <v>#N/A</v>
      </c>
      <c r="X695" s="118"/>
      <c r="Y695" s="119" t="e">
        <f>INDEX(Exported!$1:$1048576,MATCH($A695,Exported!$D:$D,0),MATCH(Y$1,Exported!$1:$1,0))</f>
        <v>#N/A</v>
      </c>
      <c r="Z695" s="120"/>
      <c r="AA695" s="121">
        <v>18</v>
      </c>
      <c r="AB695" s="121" t="s">
        <v>4322</v>
      </c>
      <c r="AC695" s="121" t="e">
        <f>INDEX(Exported!$1:$1048576,MATCH($A695,Exported!$D:$D,0),MATCH(AC$1,Exported!$1:$1,0))</f>
        <v>#N/A</v>
      </c>
    </row>
    <row r="696" spans="1:29" s="111" customFormat="1" ht="16.5" hidden="1" customHeight="1" x14ac:dyDescent="0.25">
      <c r="A696" s="118">
        <v>10017890307</v>
      </c>
      <c r="B696" s="105" t="str">
        <f>INDEX(Exported!$1:$1048576,MATCH($A696,Exported!E:E,0),MATCH(B$1,Exported!$1:$1,0))</f>
        <v>کارتن اثاث کشی 5 لایه نو | 30*28*38</v>
      </c>
      <c r="C696" s="106">
        <v>10017890325</v>
      </c>
      <c r="D696" s="107">
        <f>VLOOKUP(C696,PriceRelations!A:D,4,FALSE)</f>
        <v>180000</v>
      </c>
      <c r="E696" s="221">
        <v>0.72916666666666663</v>
      </c>
      <c r="F696" s="109"/>
      <c r="G696" s="183">
        <v>1</v>
      </c>
      <c r="H696" s="111" t="s">
        <v>91</v>
      </c>
      <c r="I696" s="110">
        <f t="shared" si="43"/>
        <v>131250</v>
      </c>
      <c r="J696" s="112">
        <v>1</v>
      </c>
      <c r="K696" s="113"/>
      <c r="L696" s="113"/>
      <c r="M696" s="154">
        <v>0.3</v>
      </c>
      <c r="N696" s="148" t="str">
        <f>INDEX(Exported!$1:$1048576,MATCH($A696,Exported!E:E,0),MATCH(N$1,Exported!$1:$1,0))</f>
        <v>171000</v>
      </c>
      <c r="O696" s="114">
        <f t="shared" si="45"/>
        <v>171000</v>
      </c>
      <c r="P696" s="115">
        <f t="shared" si="47"/>
        <v>1</v>
      </c>
      <c r="Q696" s="110" t="e">
        <f>INDEX(Exported!$1:$1048576,MATCH($A696,Exported!$D:$D,0),MATCH(Q$1,Exported!$1:$1,0))</f>
        <v>#N/A</v>
      </c>
      <c r="R696" s="111" t="e">
        <f>INDEX(Exported!$1:$1048576,MATCH($A696,Exported!$D:$D,0),MATCH(R$1,Exported!$1:$1,0))</f>
        <v>#N/A</v>
      </c>
      <c r="S696" s="111" t="e">
        <f>INDEX(Exported!$1:$1048576,MATCH($A696,Exported!$D:$D,0),MATCH(S$1,Exported!$1:$1,0))</f>
        <v>#N/A</v>
      </c>
      <c r="T696" s="111" t="e">
        <f>INDEX(Exported!$1:$1048576,MATCH($A696,Exported!$D:$D,0),MATCH(T$1,Exported!$1:$1,0))</f>
        <v>#N/A</v>
      </c>
      <c r="U696" s="117" t="e">
        <f>INDEX(Exported!$1:$1048576,MATCH($A696,Exported!$D:$D,0),MATCH(U$1,Exported!$1:$1,0))</f>
        <v>#N/A</v>
      </c>
      <c r="V696" s="111" t="e">
        <f>INDEX(Exported!$1:$1048576,MATCH($A696,Exported!$D:$D,0),MATCH(V$1,Exported!$1:$1,0))</f>
        <v>#N/A</v>
      </c>
      <c r="W696" s="111" t="e">
        <f>INDEX(Exported!$1:$1048576,MATCH($A696,Exported!$D:$D,0),MATCH(W$1,Exported!$1:$1,0))</f>
        <v>#N/A</v>
      </c>
      <c r="X696" s="118"/>
      <c r="Y696" s="119" t="e">
        <f>INDEX(Exported!$1:$1048576,MATCH($A696,Exported!$D:$D,0),MATCH(Y$1,Exported!$1:$1,0))</f>
        <v>#N/A</v>
      </c>
      <c r="Z696" s="120"/>
      <c r="AA696" s="121">
        <v>18</v>
      </c>
      <c r="AB696" s="121" t="s">
        <v>4322</v>
      </c>
      <c r="AC696" s="121" t="e">
        <f>INDEX(Exported!$1:$1048576,MATCH($A696,Exported!$D:$D,0),MATCH(AC$1,Exported!$1:$1,0))</f>
        <v>#N/A</v>
      </c>
    </row>
    <row r="697" spans="1:29" s="111" customFormat="1" ht="16.5" hidden="1" customHeight="1" x14ac:dyDescent="0.25">
      <c r="A697" s="118">
        <v>10017890326</v>
      </c>
      <c r="B697" s="105" t="str">
        <f>INDEX(Exported!$1:$1048576,MATCH($A697,Exported!E:E,0),MATCH(B$1,Exported!$1:$1,0))</f>
        <v>کارتن اثاث کشی 5 لایه درحد نو | 40*40*60</v>
      </c>
      <c r="C697" s="106">
        <v>10017890325</v>
      </c>
      <c r="D697" s="107">
        <f>VLOOKUP(C697,PriceRelations!A:D,4,FALSE)</f>
        <v>180000</v>
      </c>
      <c r="E697" s="221">
        <v>0.7583333333333333</v>
      </c>
      <c r="F697" s="109"/>
      <c r="G697" s="183">
        <v>1</v>
      </c>
      <c r="H697" s="111" t="s">
        <v>91</v>
      </c>
      <c r="I697" s="110">
        <f t="shared" si="43"/>
        <v>136500</v>
      </c>
      <c r="J697" s="112">
        <v>1</v>
      </c>
      <c r="K697" s="113"/>
      <c r="L697" s="113"/>
      <c r="M697" s="154">
        <v>0.3</v>
      </c>
      <c r="N697" s="148" t="str">
        <f>INDEX(Exported!$1:$1048576,MATCH($A697,Exported!E:E,0),MATCH(N$1,Exported!$1:$1,0))</f>
        <v>177500</v>
      </c>
      <c r="O697" s="114">
        <f t="shared" si="45"/>
        <v>177500</v>
      </c>
      <c r="P697" s="115">
        <f t="shared" si="47"/>
        <v>1</v>
      </c>
      <c r="Q697" s="110" t="e">
        <f>INDEX(Exported!$1:$1048576,MATCH($A697,Exported!$D:$D,0),MATCH(Q$1,Exported!$1:$1,0))</f>
        <v>#N/A</v>
      </c>
      <c r="R697" s="111" t="e">
        <f>INDEX(Exported!$1:$1048576,MATCH($A697,Exported!$D:$D,0),MATCH(R$1,Exported!$1:$1,0))</f>
        <v>#N/A</v>
      </c>
      <c r="S697" s="111" t="e">
        <f>INDEX(Exported!$1:$1048576,MATCH($A697,Exported!$D:$D,0),MATCH(S$1,Exported!$1:$1,0))</f>
        <v>#N/A</v>
      </c>
      <c r="T697" s="111" t="e">
        <f>INDEX(Exported!$1:$1048576,MATCH($A697,Exported!$D:$D,0),MATCH(T$1,Exported!$1:$1,0))</f>
        <v>#N/A</v>
      </c>
      <c r="U697" s="117" t="e">
        <f>INDEX(Exported!$1:$1048576,MATCH($A697,Exported!$D:$D,0),MATCH(U$1,Exported!$1:$1,0))</f>
        <v>#N/A</v>
      </c>
      <c r="V697" s="111" t="e">
        <f>INDEX(Exported!$1:$1048576,MATCH($A697,Exported!$D:$D,0),MATCH(V$1,Exported!$1:$1,0))</f>
        <v>#N/A</v>
      </c>
      <c r="W697" s="111" t="e">
        <f>INDEX(Exported!$1:$1048576,MATCH($A697,Exported!$D:$D,0),MATCH(W$1,Exported!$1:$1,0))</f>
        <v>#N/A</v>
      </c>
      <c r="X697" s="118"/>
      <c r="Y697" s="119" t="e">
        <f>INDEX(Exported!$1:$1048576,MATCH($A697,Exported!$D:$D,0),MATCH(Y$1,Exported!$1:$1,0))</f>
        <v>#N/A</v>
      </c>
      <c r="Z697" s="120"/>
      <c r="AA697" s="121">
        <v>18</v>
      </c>
      <c r="AB697" s="121" t="s">
        <v>4322</v>
      </c>
      <c r="AC697" s="121" t="e">
        <f>INDEX(Exported!$1:$1048576,MATCH($A697,Exported!$D:$D,0),MATCH(AC$1,Exported!$1:$1,0))</f>
        <v>#N/A</v>
      </c>
    </row>
    <row r="698" spans="1:29" s="111" customFormat="1" ht="16.5" hidden="1" customHeight="1" x14ac:dyDescent="0.25">
      <c r="A698" s="118">
        <v>10017890331</v>
      </c>
      <c r="B698" s="105" t="str">
        <f>INDEX(Exported!$1:$1048576,MATCH($A698,Exported!E:E,0),MATCH(B$1,Exported!$1:$1,0))</f>
        <v>کارتن اثاث کشی 5 لایه درحد نو | 35*30*60</v>
      </c>
      <c r="C698" s="106">
        <v>10017890325</v>
      </c>
      <c r="D698" s="107">
        <f>VLOOKUP(C698,PriceRelations!A:D,4,FALSE)</f>
        <v>180000</v>
      </c>
      <c r="E698" s="221">
        <v>0.81666666666666665</v>
      </c>
      <c r="F698" s="109"/>
      <c r="G698" s="183">
        <v>1</v>
      </c>
      <c r="H698" s="111" t="s">
        <v>91</v>
      </c>
      <c r="I698" s="110">
        <f t="shared" si="43"/>
        <v>147000</v>
      </c>
      <c r="J698" s="112">
        <v>1</v>
      </c>
      <c r="K698" s="113"/>
      <c r="L698" s="113"/>
      <c r="M698" s="154">
        <v>0.3</v>
      </c>
      <c r="N698" s="148" t="str">
        <f>INDEX(Exported!$1:$1048576,MATCH($A698,Exported!E:E,0),MATCH(N$1,Exported!$1:$1,0))</f>
        <v>191500</v>
      </c>
      <c r="O698" s="114">
        <f t="shared" si="45"/>
        <v>191500</v>
      </c>
      <c r="P698" s="115">
        <f t="shared" si="47"/>
        <v>1</v>
      </c>
      <c r="Q698" s="110" t="e">
        <f>INDEX(Exported!$1:$1048576,MATCH($A698,Exported!$D:$D,0),MATCH(Q$1,Exported!$1:$1,0))</f>
        <v>#N/A</v>
      </c>
      <c r="R698" s="111" t="e">
        <f>INDEX(Exported!$1:$1048576,MATCH($A698,Exported!$D:$D,0),MATCH(R$1,Exported!$1:$1,0))</f>
        <v>#N/A</v>
      </c>
      <c r="S698" s="111" t="e">
        <f>INDEX(Exported!$1:$1048576,MATCH($A698,Exported!$D:$D,0),MATCH(S$1,Exported!$1:$1,0))</f>
        <v>#N/A</v>
      </c>
      <c r="T698" s="111" t="e">
        <f>INDEX(Exported!$1:$1048576,MATCH($A698,Exported!$D:$D,0),MATCH(T$1,Exported!$1:$1,0))</f>
        <v>#N/A</v>
      </c>
      <c r="U698" s="117" t="e">
        <f>INDEX(Exported!$1:$1048576,MATCH($A698,Exported!$D:$D,0),MATCH(U$1,Exported!$1:$1,0))</f>
        <v>#N/A</v>
      </c>
      <c r="V698" s="111" t="e">
        <f>INDEX(Exported!$1:$1048576,MATCH($A698,Exported!$D:$D,0),MATCH(V$1,Exported!$1:$1,0))</f>
        <v>#N/A</v>
      </c>
      <c r="W698" s="111" t="e">
        <f>INDEX(Exported!$1:$1048576,MATCH($A698,Exported!$D:$D,0),MATCH(W$1,Exported!$1:$1,0))</f>
        <v>#N/A</v>
      </c>
      <c r="X698" s="118"/>
      <c r="Y698" s="119" t="e">
        <f>INDEX(Exported!$1:$1048576,MATCH($A698,Exported!$D:$D,0),MATCH(Y$1,Exported!$1:$1,0))</f>
        <v>#N/A</v>
      </c>
      <c r="Z698" s="120"/>
      <c r="AA698" s="121">
        <v>18</v>
      </c>
      <c r="AB698" s="121" t="s">
        <v>4322</v>
      </c>
      <c r="AC698" s="121" t="e">
        <f>INDEX(Exported!$1:$1048576,MATCH($A698,Exported!$D:$D,0),MATCH(AC$1,Exported!$1:$1,0))</f>
        <v>#N/A</v>
      </c>
    </row>
    <row r="699" spans="1:29" s="111" customFormat="1" ht="16.5" hidden="1" customHeight="1" x14ac:dyDescent="0.25">
      <c r="A699" s="118">
        <v>10017890329</v>
      </c>
      <c r="B699" s="105" t="str">
        <f>INDEX(Exported!$1:$1048576,MATCH($A699,Exported!E:E,0),MATCH(B$1,Exported!$1:$1,0))</f>
        <v>کارتن اثاث کشی 5 لایه درحد نو | 34*31*53</v>
      </c>
      <c r="C699" s="106">
        <v>10017890325</v>
      </c>
      <c r="D699" s="107">
        <f>VLOOKUP(C699,PriceRelations!A:D,4,FALSE)</f>
        <v>180000</v>
      </c>
      <c r="E699" s="221">
        <v>0.58333333333333337</v>
      </c>
      <c r="F699" s="109"/>
      <c r="G699" s="183">
        <v>1</v>
      </c>
      <c r="H699" s="111" t="s">
        <v>91</v>
      </c>
      <c r="I699" s="110">
        <f t="shared" si="43"/>
        <v>105000</v>
      </c>
      <c r="J699" s="112">
        <v>1</v>
      </c>
      <c r="K699" s="113"/>
      <c r="L699" s="113"/>
      <c r="M699" s="154">
        <v>0.3</v>
      </c>
      <c r="N699" s="148" t="str">
        <f>INDEX(Exported!$1:$1048576,MATCH($A699,Exported!E:E,0),MATCH(N$1,Exported!$1:$1,0))</f>
        <v>136500</v>
      </c>
      <c r="O699" s="114">
        <f t="shared" si="45"/>
        <v>136500</v>
      </c>
      <c r="P699" s="115">
        <f t="shared" si="47"/>
        <v>1</v>
      </c>
      <c r="Q699" s="110" t="e">
        <f>INDEX(Exported!$1:$1048576,MATCH($A699,Exported!$D:$D,0),MATCH(Q$1,Exported!$1:$1,0))</f>
        <v>#N/A</v>
      </c>
      <c r="R699" s="111" t="e">
        <f>INDEX(Exported!$1:$1048576,MATCH($A699,Exported!$D:$D,0),MATCH(R$1,Exported!$1:$1,0))</f>
        <v>#N/A</v>
      </c>
      <c r="S699" s="111" t="e">
        <f>INDEX(Exported!$1:$1048576,MATCH($A699,Exported!$D:$D,0),MATCH(S$1,Exported!$1:$1,0))</f>
        <v>#N/A</v>
      </c>
      <c r="T699" s="111" t="e">
        <f>INDEX(Exported!$1:$1048576,MATCH($A699,Exported!$D:$D,0),MATCH(T$1,Exported!$1:$1,0))</f>
        <v>#N/A</v>
      </c>
      <c r="U699" s="117" t="e">
        <f>INDEX(Exported!$1:$1048576,MATCH($A699,Exported!$D:$D,0),MATCH(U$1,Exported!$1:$1,0))</f>
        <v>#N/A</v>
      </c>
      <c r="V699" s="111" t="e">
        <f>INDEX(Exported!$1:$1048576,MATCH($A699,Exported!$D:$D,0),MATCH(V$1,Exported!$1:$1,0))</f>
        <v>#N/A</v>
      </c>
      <c r="W699" s="111" t="e">
        <f>INDEX(Exported!$1:$1048576,MATCH($A699,Exported!$D:$D,0),MATCH(W$1,Exported!$1:$1,0))</f>
        <v>#N/A</v>
      </c>
      <c r="X699" s="118"/>
      <c r="Y699" s="119" t="e">
        <f>INDEX(Exported!$1:$1048576,MATCH($A699,Exported!$D:$D,0),MATCH(Y$1,Exported!$1:$1,0))</f>
        <v>#N/A</v>
      </c>
      <c r="Z699" s="120"/>
      <c r="AA699" s="121">
        <v>18</v>
      </c>
      <c r="AB699" s="121" t="s">
        <v>4322</v>
      </c>
      <c r="AC699" s="121" t="e">
        <f>INDEX(Exported!$1:$1048576,MATCH($A699,Exported!$D:$D,0),MATCH(AC$1,Exported!$1:$1,0))</f>
        <v>#N/A</v>
      </c>
    </row>
    <row r="700" spans="1:29" s="111" customFormat="1" ht="16.5" hidden="1" customHeight="1" x14ac:dyDescent="0.25">
      <c r="A700" s="118">
        <v>10017890330</v>
      </c>
      <c r="B700" s="105" t="str">
        <f>INDEX(Exported!$1:$1048576,MATCH($A700,Exported!E:E,0),MATCH(B$1,Exported!$1:$1,0))</f>
        <v>کارتن اثاث کشی 5 لایه درحد نو | 30*30*45</v>
      </c>
      <c r="C700" s="106">
        <v>10017890325</v>
      </c>
      <c r="D700" s="107">
        <f>VLOOKUP(C700,PriceRelations!A:D,4,FALSE)</f>
        <v>180000</v>
      </c>
      <c r="E700" s="221">
        <v>4.083333333333333</v>
      </c>
      <c r="F700" s="109"/>
      <c r="G700" s="183">
        <v>1</v>
      </c>
      <c r="H700" s="111" t="s">
        <v>91</v>
      </c>
      <c r="I700" s="110">
        <f t="shared" si="43"/>
        <v>735000</v>
      </c>
      <c r="J700" s="112">
        <v>1</v>
      </c>
      <c r="K700" s="113"/>
      <c r="L700" s="113"/>
      <c r="M700" s="154">
        <v>0.3</v>
      </c>
      <c r="N700" s="148" t="str">
        <f>INDEX(Exported!$1:$1048576,MATCH($A700,Exported!E:E,0),MATCH(N$1,Exported!$1:$1,0))</f>
        <v>955500</v>
      </c>
      <c r="O700" s="114">
        <f t="shared" si="45"/>
        <v>955500</v>
      </c>
      <c r="P700" s="115">
        <f t="shared" si="47"/>
        <v>1</v>
      </c>
      <c r="Q700" s="110" t="e">
        <f>INDEX(Exported!$1:$1048576,MATCH($A700,Exported!$D:$D,0),MATCH(Q$1,Exported!$1:$1,0))</f>
        <v>#N/A</v>
      </c>
      <c r="R700" s="111" t="e">
        <f>INDEX(Exported!$1:$1048576,MATCH($A700,Exported!$D:$D,0),MATCH(R$1,Exported!$1:$1,0))</f>
        <v>#N/A</v>
      </c>
      <c r="S700" s="111" t="e">
        <f>INDEX(Exported!$1:$1048576,MATCH($A700,Exported!$D:$D,0),MATCH(S$1,Exported!$1:$1,0))</f>
        <v>#N/A</v>
      </c>
      <c r="T700" s="111" t="e">
        <f>INDEX(Exported!$1:$1048576,MATCH($A700,Exported!$D:$D,0),MATCH(T$1,Exported!$1:$1,0))</f>
        <v>#N/A</v>
      </c>
      <c r="U700" s="117" t="e">
        <f>INDEX(Exported!$1:$1048576,MATCH($A700,Exported!$D:$D,0),MATCH(U$1,Exported!$1:$1,0))</f>
        <v>#N/A</v>
      </c>
      <c r="V700" s="111" t="e">
        <f>INDEX(Exported!$1:$1048576,MATCH($A700,Exported!$D:$D,0),MATCH(V$1,Exported!$1:$1,0))</f>
        <v>#N/A</v>
      </c>
      <c r="W700" s="111" t="e">
        <f>INDEX(Exported!$1:$1048576,MATCH($A700,Exported!$D:$D,0),MATCH(W$1,Exported!$1:$1,0))</f>
        <v>#N/A</v>
      </c>
      <c r="X700" s="118"/>
      <c r="Y700" s="119" t="e">
        <f>INDEX(Exported!$1:$1048576,MATCH($A700,Exported!$D:$D,0),MATCH(Y$1,Exported!$1:$1,0))</f>
        <v>#N/A</v>
      </c>
      <c r="Z700" s="120"/>
      <c r="AA700" s="121">
        <v>18</v>
      </c>
      <c r="AB700" s="121" t="s">
        <v>4322</v>
      </c>
      <c r="AC700" s="121" t="e">
        <f>INDEX(Exported!$1:$1048576,MATCH($A700,Exported!$D:$D,0),MATCH(AC$1,Exported!$1:$1,0))</f>
        <v>#N/A</v>
      </c>
    </row>
    <row r="701" spans="1:29" s="93" customFormat="1" ht="16.5" hidden="1" customHeight="1" x14ac:dyDescent="0.25">
      <c r="A701" s="86">
        <v>10017890259</v>
      </c>
      <c r="B701" s="87" t="str">
        <f>INDEX(Exported!$1:$1048576,MATCH($A701,Exported!E:E,0),MATCH(B$1,Exported!$1:$1,0))</f>
        <v>فویل آلومینیومی چسبدار | عرض 1.5 سانت | طول 45 متر</v>
      </c>
      <c r="C701" s="88">
        <v>10017890261</v>
      </c>
      <c r="D701" s="89">
        <f>VLOOKUP(C701,PriceRelations!A:D,4,FALSE)</f>
        <v>4000000</v>
      </c>
      <c r="E701" s="220">
        <v>7.4999999999999997E-2</v>
      </c>
      <c r="F701" s="23"/>
      <c r="G701" s="182">
        <v>1</v>
      </c>
      <c r="H701" s="93" t="s">
        <v>91</v>
      </c>
      <c r="I701" s="92">
        <f t="shared" si="43"/>
        <v>300000</v>
      </c>
      <c r="J701" s="94">
        <v>1</v>
      </c>
      <c r="K701" s="95"/>
      <c r="L701" s="95"/>
      <c r="M701" s="153">
        <v>0.3</v>
      </c>
      <c r="N701" s="147" t="str">
        <f>INDEX(Exported!$1:$1048576,MATCH($A701,Exported!E:E,0),MATCH(N$1,Exported!$1:$1,0))</f>
        <v>390000</v>
      </c>
      <c r="O701" s="96">
        <f t="shared" si="45"/>
        <v>390000</v>
      </c>
      <c r="P701" s="97">
        <f>O701/N701</f>
        <v>1</v>
      </c>
      <c r="Q701" s="92" t="e">
        <f>INDEX(Exported!$1:$1048576,MATCH($A701,Exported!$D:$D,0),MATCH(Q$1,Exported!$1:$1,0))</f>
        <v>#N/A</v>
      </c>
      <c r="R701" s="93" t="e">
        <f>INDEX(Exported!$1:$1048576,MATCH($A701,Exported!$D:$D,0),MATCH(R$1,Exported!$1:$1,0))</f>
        <v>#N/A</v>
      </c>
      <c r="S701" s="93" t="e">
        <f>INDEX(Exported!$1:$1048576,MATCH($A701,Exported!$D:$D,0),MATCH(S$1,Exported!$1:$1,0))</f>
        <v>#N/A</v>
      </c>
      <c r="T701" s="93" t="e">
        <f>INDEX(Exported!$1:$1048576,MATCH($A701,Exported!$D:$D,0),MATCH(T$1,Exported!$1:$1,0))</f>
        <v>#N/A</v>
      </c>
      <c r="U701" s="99" t="e">
        <f>INDEX(Exported!$1:$1048576,MATCH($A701,Exported!$D:$D,0),MATCH(U$1,Exported!$1:$1,0))</f>
        <v>#N/A</v>
      </c>
      <c r="V701" s="93" t="e">
        <f>INDEX(Exported!$1:$1048576,MATCH($A701,Exported!$D:$D,0),MATCH(V$1,Exported!$1:$1,0))</f>
        <v>#N/A</v>
      </c>
      <c r="W701" s="93" t="e">
        <f>INDEX(Exported!$1:$1048576,MATCH($A701,Exported!$D:$D,0),MATCH(W$1,Exported!$1:$1,0))</f>
        <v>#N/A</v>
      </c>
      <c r="X701" s="100"/>
      <c r="Y701" s="101" t="e">
        <f>INDEX(Exported!$1:$1048576,MATCH($A701,Exported!$D:$D,0),MATCH(Y$1,Exported!$1:$1,0))</f>
        <v>#N/A</v>
      </c>
      <c r="Z701" s="102"/>
      <c r="AA701" s="103">
        <v>18</v>
      </c>
      <c r="AB701" s="103" t="s">
        <v>4319</v>
      </c>
      <c r="AC701" s="103" t="e">
        <f>INDEX(Exported!$1:$1048576,MATCH($A701,Exported!$D:$D,0),MATCH(AC$1,Exported!$1:$1,0))</f>
        <v>#N/A</v>
      </c>
    </row>
    <row r="702" spans="1:29" s="111" customFormat="1" ht="16.5" hidden="1" customHeight="1" x14ac:dyDescent="0.25">
      <c r="A702" s="104">
        <v>10017890252</v>
      </c>
      <c r="B702" s="105" t="str">
        <f>INDEX(Exported!$1:$1048576,MATCH($A702,Exported!E:E,0),MATCH(B$1,Exported!$1:$1,0))</f>
        <v>فویل آلومینیومی چسبدار | عرض 5 سانت | طول 45 متر</v>
      </c>
      <c r="C702" s="106">
        <v>10017890261</v>
      </c>
      <c r="D702" s="107">
        <f>VLOOKUP(C702,PriceRelations!A:D,4,FALSE)</f>
        <v>4000000</v>
      </c>
      <c r="E702" s="219">
        <v>0.25</v>
      </c>
      <c r="F702" s="34"/>
      <c r="G702" s="183">
        <v>1</v>
      </c>
      <c r="H702" s="111" t="s">
        <v>91</v>
      </c>
      <c r="I702" s="110">
        <f t="shared" si="43"/>
        <v>1000000</v>
      </c>
      <c r="J702" s="112">
        <v>1</v>
      </c>
      <c r="K702" s="113"/>
      <c r="L702" s="113"/>
      <c r="M702" s="154">
        <v>0.3</v>
      </c>
      <c r="N702" s="148" t="str">
        <f>INDEX(Exported!$1:$1048576,MATCH($A702,Exported!E:E,0),MATCH(N$1,Exported!$1:$1,0))</f>
        <v>1300000</v>
      </c>
      <c r="O702" s="114">
        <f t="shared" si="45"/>
        <v>1300000</v>
      </c>
      <c r="P702" s="115">
        <f t="shared" si="47"/>
        <v>1</v>
      </c>
      <c r="Q702" s="110" t="e">
        <f>INDEX(Exported!$1:$1048576,MATCH($A702,Exported!$D:$D,0),MATCH(Q$1,Exported!$1:$1,0))</f>
        <v>#N/A</v>
      </c>
      <c r="R702" s="111" t="e">
        <f>INDEX(Exported!$1:$1048576,MATCH($A702,Exported!$D:$D,0),MATCH(R$1,Exported!$1:$1,0))</f>
        <v>#N/A</v>
      </c>
      <c r="S702" s="111" t="e">
        <f>INDEX(Exported!$1:$1048576,MATCH($A702,Exported!$D:$D,0),MATCH(S$1,Exported!$1:$1,0))</f>
        <v>#N/A</v>
      </c>
      <c r="T702" s="111" t="e">
        <f>INDEX(Exported!$1:$1048576,MATCH($A702,Exported!$D:$D,0),MATCH(T$1,Exported!$1:$1,0))</f>
        <v>#N/A</v>
      </c>
      <c r="U702" s="117" t="e">
        <f>INDEX(Exported!$1:$1048576,MATCH($A702,Exported!$D:$D,0),MATCH(U$1,Exported!$1:$1,0))</f>
        <v>#N/A</v>
      </c>
      <c r="V702" s="111" t="e">
        <f>INDEX(Exported!$1:$1048576,MATCH($A702,Exported!$D:$D,0),MATCH(V$1,Exported!$1:$1,0))</f>
        <v>#N/A</v>
      </c>
      <c r="W702" s="111" t="e">
        <f>INDEX(Exported!$1:$1048576,MATCH($A702,Exported!$D:$D,0),MATCH(W$1,Exported!$1:$1,0))</f>
        <v>#N/A</v>
      </c>
      <c r="X702" s="118"/>
      <c r="Y702" s="119" t="e">
        <f>INDEX(Exported!$1:$1048576,MATCH($A702,Exported!$D:$D,0),MATCH(Y$1,Exported!$1:$1,0))</f>
        <v>#N/A</v>
      </c>
      <c r="Z702" s="120"/>
      <c r="AA702" s="121">
        <v>18</v>
      </c>
      <c r="AB702" s="121" t="s">
        <v>4319</v>
      </c>
      <c r="AC702" s="121" t="e">
        <f>INDEX(Exported!$1:$1048576,MATCH($A702,Exported!$D:$D,0),MATCH(AC$1,Exported!$1:$1,0))</f>
        <v>#N/A</v>
      </c>
    </row>
    <row r="703" spans="1:29" s="111" customFormat="1" ht="16.5" hidden="1" customHeight="1" x14ac:dyDescent="0.25">
      <c r="A703" s="104">
        <v>10017890261</v>
      </c>
      <c r="B703" s="105" t="str">
        <f>INDEX(Exported!$1:$1048576,MATCH($A703,Exported!E:E,0),MATCH(B$1,Exported!$1:$1,0))</f>
        <v>فویل آلومینیومی چسبدار | عرض 20 سانت | طول 45 متر</v>
      </c>
      <c r="C703" s="106">
        <v>10017890261</v>
      </c>
      <c r="D703" s="107">
        <f>VLOOKUP(C703,PriceRelations!A:D,4,FALSE)</f>
        <v>4000000</v>
      </c>
      <c r="E703" s="219">
        <v>1</v>
      </c>
      <c r="F703" s="34"/>
      <c r="G703" s="183">
        <v>1</v>
      </c>
      <c r="H703" s="111" t="s">
        <v>91</v>
      </c>
      <c r="I703" s="110">
        <f t="shared" si="43"/>
        <v>4000000</v>
      </c>
      <c r="J703" s="112">
        <v>1</v>
      </c>
      <c r="K703" s="113"/>
      <c r="L703" s="113"/>
      <c r="M703" s="154">
        <v>0.3</v>
      </c>
      <c r="N703" s="148" t="str">
        <f>INDEX(Exported!$1:$1048576,MATCH($A703,Exported!E:E,0),MATCH(N$1,Exported!$1:$1,0))</f>
        <v>5200000</v>
      </c>
      <c r="O703" s="114">
        <f t="shared" si="45"/>
        <v>5200000</v>
      </c>
      <c r="P703" s="115">
        <f t="shared" si="47"/>
        <v>1</v>
      </c>
      <c r="Q703" s="110" t="e">
        <f>INDEX(Exported!$1:$1048576,MATCH($A703,Exported!$D:$D,0),MATCH(Q$1,Exported!$1:$1,0))</f>
        <v>#N/A</v>
      </c>
      <c r="R703" s="111" t="e">
        <f>INDEX(Exported!$1:$1048576,MATCH($A703,Exported!$D:$D,0),MATCH(R$1,Exported!$1:$1,0))</f>
        <v>#N/A</v>
      </c>
      <c r="S703" s="111" t="e">
        <f>INDEX(Exported!$1:$1048576,MATCH($A703,Exported!$D:$D,0),MATCH(S$1,Exported!$1:$1,0))</f>
        <v>#N/A</v>
      </c>
      <c r="T703" s="111" t="e">
        <f>INDEX(Exported!$1:$1048576,MATCH($A703,Exported!$D:$D,0),MATCH(T$1,Exported!$1:$1,0))</f>
        <v>#N/A</v>
      </c>
      <c r="U703" s="117" t="e">
        <f>INDEX(Exported!$1:$1048576,MATCH($A703,Exported!$D:$D,0),MATCH(U$1,Exported!$1:$1,0))</f>
        <v>#N/A</v>
      </c>
      <c r="V703" s="111" t="e">
        <f>INDEX(Exported!$1:$1048576,MATCH($A703,Exported!$D:$D,0),MATCH(V$1,Exported!$1:$1,0))</f>
        <v>#N/A</v>
      </c>
      <c r="W703" s="111" t="e">
        <f>INDEX(Exported!$1:$1048576,MATCH($A703,Exported!$D:$D,0),MATCH(W$1,Exported!$1:$1,0))</f>
        <v>#N/A</v>
      </c>
      <c r="X703" s="118"/>
      <c r="Y703" s="119" t="e">
        <f>INDEX(Exported!$1:$1048576,MATCH($A703,Exported!$D:$D,0),MATCH(Y$1,Exported!$1:$1,0))</f>
        <v>#N/A</v>
      </c>
      <c r="Z703" s="120"/>
      <c r="AA703" s="121">
        <v>18</v>
      </c>
      <c r="AB703" s="121" t="s">
        <v>4319</v>
      </c>
      <c r="AC703" s="121" t="e">
        <f>INDEX(Exported!$1:$1048576,MATCH($A703,Exported!$D:$D,0),MATCH(AC$1,Exported!$1:$1,0))</f>
        <v>#N/A</v>
      </c>
    </row>
    <row r="704" spans="1:29" s="129" customFormat="1" ht="16.5" hidden="1" customHeight="1" x14ac:dyDescent="0.25">
      <c r="A704" s="122">
        <v>10017890260</v>
      </c>
      <c r="B704" s="123" t="str">
        <f>INDEX(Exported!$1:$1048576,MATCH($A704,Exported!E:E,0),MATCH(B$1,Exported!$1:$1,0))</f>
        <v>فویل آلومینیومی چسبدار | عرض 10 سانت | طول 45 متر</v>
      </c>
      <c r="C704" s="124">
        <v>10017890261</v>
      </c>
      <c r="D704" s="125">
        <f>VLOOKUP(C704,PriceRelations!A:D,4,FALSE)</f>
        <v>4000000</v>
      </c>
      <c r="E704" s="149">
        <v>0.5</v>
      </c>
      <c r="F704" s="45"/>
      <c r="G704" s="184">
        <v>1</v>
      </c>
      <c r="H704" s="129" t="s">
        <v>91</v>
      </c>
      <c r="I704" s="128">
        <f t="shared" si="43"/>
        <v>2000000</v>
      </c>
      <c r="J704" s="130">
        <v>1</v>
      </c>
      <c r="K704" s="131"/>
      <c r="L704" s="131"/>
      <c r="M704" s="155">
        <v>0.3</v>
      </c>
      <c r="N704" s="149" t="str">
        <f>INDEX(Exported!$1:$1048576,MATCH($A704,Exported!E:E,0),MATCH(N$1,Exported!$1:$1,0))</f>
        <v>2600000</v>
      </c>
      <c r="O704" s="132">
        <f t="shared" si="45"/>
        <v>2600000</v>
      </c>
      <c r="P704" s="133">
        <f t="shared" si="47"/>
        <v>1</v>
      </c>
      <c r="Q704" s="128" t="e">
        <f>INDEX(Exported!$1:$1048576,MATCH($A704,Exported!$D:$D,0),MATCH(Q$1,Exported!$1:$1,0))</f>
        <v>#N/A</v>
      </c>
      <c r="R704" s="129" t="e">
        <f>INDEX(Exported!$1:$1048576,MATCH($A704,Exported!$D:$D,0),MATCH(R$1,Exported!$1:$1,0))</f>
        <v>#N/A</v>
      </c>
      <c r="S704" s="129" t="e">
        <f>INDEX(Exported!$1:$1048576,MATCH($A704,Exported!$D:$D,0),MATCH(S$1,Exported!$1:$1,0))</f>
        <v>#N/A</v>
      </c>
      <c r="T704" s="129" t="e">
        <f>INDEX(Exported!$1:$1048576,MATCH($A704,Exported!$D:$D,0),MATCH(T$1,Exported!$1:$1,0))</f>
        <v>#N/A</v>
      </c>
      <c r="U704" s="135" t="e">
        <f>INDEX(Exported!$1:$1048576,MATCH($A704,Exported!$D:$D,0),MATCH(U$1,Exported!$1:$1,0))</f>
        <v>#N/A</v>
      </c>
      <c r="V704" s="129" t="e">
        <f>INDEX(Exported!$1:$1048576,MATCH($A704,Exported!$D:$D,0),MATCH(V$1,Exported!$1:$1,0))</f>
        <v>#N/A</v>
      </c>
      <c r="W704" s="129" t="e">
        <f>INDEX(Exported!$1:$1048576,MATCH($A704,Exported!$D:$D,0),MATCH(W$1,Exported!$1:$1,0))</f>
        <v>#N/A</v>
      </c>
      <c r="X704" s="136"/>
      <c r="Y704" s="137" t="e">
        <f>INDEX(Exported!$1:$1048576,MATCH($A704,Exported!$D:$D,0),MATCH(Y$1,Exported!$1:$1,0))</f>
        <v>#N/A</v>
      </c>
      <c r="Z704" s="138"/>
      <c r="AA704" s="139">
        <v>18</v>
      </c>
      <c r="AB704" s="139" t="s">
        <v>4319</v>
      </c>
      <c r="AC704" s="139" t="e">
        <f>INDEX(Exported!$1:$1048576,MATCH($A704,Exported!$D:$D,0),MATCH(AC$1,Exported!$1:$1,0))</f>
        <v>#N/A</v>
      </c>
    </row>
    <row r="705" spans="1:29" s="111" customFormat="1" ht="16.5" hidden="1" customHeight="1" x14ac:dyDescent="0.25">
      <c r="A705" s="104">
        <v>10017890279</v>
      </c>
      <c r="B705" s="105" t="str">
        <f>INDEX(Exported!$1:$1048576,MATCH($A705,Exported!E:E,0),MATCH(B$1,Exported!$1:$1,0))</f>
        <v>فویل آلومینیومی 15 میکرون | عرض 30 سانت | رول 390 گرمی خالص</v>
      </c>
      <c r="C705" s="106">
        <v>10017890275</v>
      </c>
      <c r="D705" s="107">
        <f>VLOOKUP(C705,PriceRelations!A:D,4,FALSE)</f>
        <v>675000</v>
      </c>
      <c r="E705" s="108">
        <v>1</v>
      </c>
      <c r="F705" s="109"/>
      <c r="G705" s="183">
        <v>1</v>
      </c>
      <c r="H705" s="111" t="s">
        <v>91</v>
      </c>
      <c r="I705" s="110">
        <f t="shared" si="43"/>
        <v>675000</v>
      </c>
      <c r="J705" s="112">
        <v>1</v>
      </c>
      <c r="K705" s="113"/>
      <c r="L705" s="113"/>
      <c r="M705" s="154">
        <v>0.25</v>
      </c>
      <c r="N705" s="148" t="str">
        <f>INDEX(Exported!$1:$1048576,MATCH($A705,Exported!E:E,0),MATCH(N$1,Exported!$1:$1,0))</f>
        <v>844000</v>
      </c>
      <c r="O705" s="114">
        <f t="shared" si="45"/>
        <v>844000</v>
      </c>
      <c r="P705" s="115">
        <f t="shared" si="47"/>
        <v>1</v>
      </c>
      <c r="Q705" s="110" t="e">
        <f>INDEX(Exported!$1:$1048576,MATCH($A705,Exported!$D:$D,0),MATCH(Q$1,Exported!$1:$1,0))</f>
        <v>#N/A</v>
      </c>
      <c r="R705" s="111" t="e">
        <f>INDEX(Exported!$1:$1048576,MATCH($A705,Exported!$D:$D,0),MATCH(R$1,Exported!$1:$1,0))</f>
        <v>#N/A</v>
      </c>
      <c r="S705" s="111" t="e">
        <f>INDEX(Exported!$1:$1048576,MATCH($A705,Exported!$D:$D,0),MATCH(S$1,Exported!$1:$1,0))</f>
        <v>#N/A</v>
      </c>
      <c r="T705" s="111" t="e">
        <f>INDEX(Exported!$1:$1048576,MATCH($A705,Exported!$D:$D,0),MATCH(T$1,Exported!$1:$1,0))</f>
        <v>#N/A</v>
      </c>
      <c r="U705" s="117" t="e">
        <f>INDEX(Exported!$1:$1048576,MATCH($A705,Exported!$D:$D,0),MATCH(U$1,Exported!$1:$1,0))</f>
        <v>#N/A</v>
      </c>
      <c r="V705" s="111" t="e">
        <f>INDEX(Exported!$1:$1048576,MATCH($A705,Exported!$D:$D,0),MATCH(V$1,Exported!$1:$1,0))</f>
        <v>#N/A</v>
      </c>
      <c r="W705" s="111" t="e">
        <f>INDEX(Exported!$1:$1048576,MATCH($A705,Exported!$D:$D,0),MATCH(W$1,Exported!$1:$1,0))</f>
        <v>#N/A</v>
      </c>
      <c r="X705" s="118"/>
      <c r="Y705" s="119" t="e">
        <f>INDEX(Exported!$1:$1048576,MATCH($A705,Exported!$D:$D,0),MATCH(Y$1,Exported!$1:$1,0))</f>
        <v>#N/A</v>
      </c>
      <c r="Z705" s="120"/>
      <c r="AA705" s="121"/>
      <c r="AB705" s="121" t="s">
        <v>4319</v>
      </c>
      <c r="AC705" s="121" t="e">
        <f>INDEX(Exported!$1:$1048576,MATCH($A705,Exported!$D:$D,0),MATCH(AC$1,Exported!$1:$1,0))</f>
        <v>#N/A</v>
      </c>
    </row>
    <row r="706" spans="1:29" s="129" customFormat="1" ht="16.5" hidden="1" customHeight="1" x14ac:dyDescent="0.25">
      <c r="A706" s="136">
        <v>10017890275</v>
      </c>
      <c r="B706" s="123" t="str">
        <f>INDEX(Exported!$1:$1048576,MATCH($A706,Exported!E:E,0),MATCH(B$1,Exported!$1:$1,0))</f>
        <v>فویل آلومینیومی 15 میکرون | عرض 20 سانت | رول 390 گرمی خالص</v>
      </c>
      <c r="C706" s="124">
        <v>10017890275</v>
      </c>
      <c r="D706" s="125">
        <f>VLOOKUP(C706,PriceRelations!A:D,4,FALSE)</f>
        <v>675000</v>
      </c>
      <c r="E706" s="126">
        <v>1</v>
      </c>
      <c r="F706" s="127"/>
      <c r="G706" s="184">
        <v>1</v>
      </c>
      <c r="H706" s="129" t="s">
        <v>91</v>
      </c>
      <c r="I706" s="128">
        <f t="shared" si="43"/>
        <v>675000</v>
      </c>
      <c r="J706" s="130">
        <v>1</v>
      </c>
      <c r="K706" s="131"/>
      <c r="L706" s="131"/>
      <c r="M706" s="155">
        <v>0.25</v>
      </c>
      <c r="N706" s="149" t="str">
        <f>INDEX(Exported!$1:$1048576,MATCH($A706,Exported!E:E,0),MATCH(N$1,Exported!$1:$1,0))</f>
        <v>844000</v>
      </c>
      <c r="O706" s="132">
        <f t="shared" si="45"/>
        <v>844000</v>
      </c>
      <c r="P706" s="133">
        <f t="shared" si="47"/>
        <v>1</v>
      </c>
      <c r="Q706" s="128" t="e">
        <f>INDEX(Exported!$1:$1048576,MATCH($A706,Exported!$D:$D,0),MATCH(Q$1,Exported!$1:$1,0))</f>
        <v>#N/A</v>
      </c>
      <c r="R706" s="129" t="e">
        <f>INDEX(Exported!$1:$1048576,MATCH($A706,Exported!$D:$D,0),MATCH(R$1,Exported!$1:$1,0))</f>
        <v>#N/A</v>
      </c>
      <c r="S706" s="129" t="e">
        <f>INDEX(Exported!$1:$1048576,MATCH($A706,Exported!$D:$D,0),MATCH(S$1,Exported!$1:$1,0))</f>
        <v>#N/A</v>
      </c>
      <c r="T706" s="129" t="e">
        <f>INDEX(Exported!$1:$1048576,MATCH($A706,Exported!$D:$D,0),MATCH(T$1,Exported!$1:$1,0))</f>
        <v>#N/A</v>
      </c>
      <c r="U706" s="135" t="e">
        <f>INDEX(Exported!$1:$1048576,MATCH($A706,Exported!$D:$D,0),MATCH(U$1,Exported!$1:$1,0))</f>
        <v>#N/A</v>
      </c>
      <c r="V706" s="129" t="e">
        <f>INDEX(Exported!$1:$1048576,MATCH($A706,Exported!$D:$D,0),MATCH(V$1,Exported!$1:$1,0))</f>
        <v>#N/A</v>
      </c>
      <c r="W706" s="129" t="e">
        <f>INDEX(Exported!$1:$1048576,MATCH($A706,Exported!$D:$D,0),MATCH(W$1,Exported!$1:$1,0))</f>
        <v>#N/A</v>
      </c>
      <c r="X706" s="136"/>
      <c r="Y706" s="137" t="e">
        <f>INDEX(Exported!$1:$1048576,MATCH($A706,Exported!$D:$D,0),MATCH(Y$1,Exported!$1:$1,0))</f>
        <v>#N/A</v>
      </c>
      <c r="Z706" s="138"/>
      <c r="AA706" s="139"/>
      <c r="AB706" s="139" t="s">
        <v>4319</v>
      </c>
      <c r="AC706" s="139" t="e">
        <f>INDEX(Exported!$1:$1048576,MATCH($A706,Exported!$D:$D,0),MATCH(AC$1,Exported!$1:$1,0))</f>
        <v>#N/A</v>
      </c>
    </row>
    <row r="707" spans="1:29" s="111" customFormat="1" ht="16.5" hidden="1" customHeight="1" x14ac:dyDescent="0.25">
      <c r="A707" s="118">
        <v>10017890567</v>
      </c>
      <c r="B707" s="105" t="str">
        <f>INDEX(Exported!$1:$1048576,MATCH($A707,Exported!E:E,0),MATCH(B$1,Exported!$1:$1,0))</f>
        <v>پاکت ساندویچ کاغذی | قهوه ای ساده 40*11 | بسته 1 کیلویی</v>
      </c>
      <c r="C707" s="106">
        <v>10017890567</v>
      </c>
      <c r="D707" s="107">
        <f>VLOOKUP(C707,PriceRelations!A:D,4,FALSE)</f>
        <v>500000</v>
      </c>
      <c r="E707" s="108">
        <v>1</v>
      </c>
      <c r="F707" s="109"/>
      <c r="G707" s="183">
        <v>1</v>
      </c>
      <c r="H707" s="141" t="s">
        <v>93</v>
      </c>
      <c r="I707" s="110">
        <f t="shared" si="43"/>
        <v>500000</v>
      </c>
      <c r="J707" s="112">
        <v>1</v>
      </c>
      <c r="K707" s="113"/>
      <c r="L707" s="113"/>
      <c r="M707" s="154">
        <v>0.3</v>
      </c>
      <c r="N707" s="148" t="str">
        <f>INDEX(Exported!$1:$1048576,MATCH($A707,Exported!E:E,0),MATCH(N$1,Exported!$1:$1,0))</f>
        <v>650000</v>
      </c>
      <c r="O707" s="114">
        <f t="shared" si="45"/>
        <v>650000</v>
      </c>
      <c r="P707" s="115">
        <f t="shared" ref="P707:P716" si="48">O707/N707</f>
        <v>1</v>
      </c>
      <c r="Q707" s="110" t="e">
        <f>INDEX(Exported!$1:$1048576,MATCH($A707,Exported!$D:$D,0),MATCH(Q$1,Exported!$1:$1,0))</f>
        <v>#N/A</v>
      </c>
      <c r="R707" s="111" t="e">
        <f>INDEX(Exported!$1:$1048576,MATCH($A707,Exported!$D:$D,0),MATCH(R$1,Exported!$1:$1,0))</f>
        <v>#N/A</v>
      </c>
      <c r="S707" s="111" t="e">
        <f>INDEX(Exported!$1:$1048576,MATCH($A707,Exported!$D:$D,0),MATCH(S$1,Exported!$1:$1,0))</f>
        <v>#N/A</v>
      </c>
      <c r="T707" s="111" t="e">
        <f>INDEX(Exported!$1:$1048576,MATCH($A707,Exported!$D:$D,0),MATCH(T$1,Exported!$1:$1,0))</f>
        <v>#N/A</v>
      </c>
      <c r="U707" s="117" t="e">
        <f>INDEX(Exported!$1:$1048576,MATCH($A707,Exported!$D:$D,0),MATCH(U$1,Exported!$1:$1,0))</f>
        <v>#N/A</v>
      </c>
      <c r="V707" s="111" t="e">
        <f>INDEX(Exported!$1:$1048576,MATCH($A707,Exported!$D:$D,0),MATCH(V$1,Exported!$1:$1,0))</f>
        <v>#N/A</v>
      </c>
      <c r="W707" s="111" t="e">
        <f>INDEX(Exported!$1:$1048576,MATCH($A707,Exported!$D:$D,0),MATCH(W$1,Exported!$1:$1,0))</f>
        <v>#N/A</v>
      </c>
      <c r="X707" s="118"/>
      <c r="Y707" s="119" t="e">
        <f>INDEX(Exported!$1:$1048576,MATCH($A707,Exported!$D:$D,0),MATCH(Y$1,Exported!$1:$1,0))</f>
        <v>#N/A</v>
      </c>
      <c r="Z707" s="145"/>
      <c r="AA707" s="121"/>
      <c r="AB707" s="121" t="s">
        <v>4320</v>
      </c>
      <c r="AC707" s="121" t="e">
        <f>INDEX(Exported!$1:$1048576,MATCH($A707,Exported!$D:$D,0),MATCH(AC$1,Exported!$1:$1,0))</f>
        <v>#N/A</v>
      </c>
    </row>
    <row r="708" spans="1:29" s="111" customFormat="1" ht="16.5" hidden="1" customHeight="1" x14ac:dyDescent="0.25">
      <c r="A708" s="118">
        <v>10017890571</v>
      </c>
      <c r="B708" s="105" t="str">
        <f>INDEX(Exported!$1:$1048576,MATCH($A708,Exported!E:E,0),MATCH(B$1,Exported!$1:$1,0))</f>
        <v>پاکت ساندویچ کاغذی | سفید طرحدار 27*15 | بسته 1 کیلویی</v>
      </c>
      <c r="C708" s="106">
        <v>10017890571</v>
      </c>
      <c r="D708" s="107">
        <f>VLOOKUP(C708,PriceRelations!A:D,4,FALSE)</f>
        <v>330000</v>
      </c>
      <c r="E708" s="108">
        <v>1</v>
      </c>
      <c r="F708" s="109"/>
      <c r="G708" s="183">
        <v>1</v>
      </c>
      <c r="H708" s="141" t="s">
        <v>93</v>
      </c>
      <c r="I708" s="110">
        <f t="shared" si="43"/>
        <v>330000</v>
      </c>
      <c r="J708" s="112">
        <v>1</v>
      </c>
      <c r="K708" s="113"/>
      <c r="L708" s="113"/>
      <c r="M708" s="154">
        <v>0.3</v>
      </c>
      <c r="N708" s="148" t="str">
        <f>INDEX(Exported!$1:$1048576,MATCH($A708,Exported!E:E,0),MATCH(N$1,Exported!$1:$1,0))</f>
        <v>429000</v>
      </c>
      <c r="O708" s="114">
        <f t="shared" si="45"/>
        <v>429000</v>
      </c>
      <c r="P708" s="115">
        <f t="shared" si="48"/>
        <v>1</v>
      </c>
      <c r="Q708" s="110" t="e">
        <f>INDEX(Exported!$1:$1048576,MATCH($A708,Exported!$D:$D,0),MATCH(Q$1,Exported!$1:$1,0))</f>
        <v>#N/A</v>
      </c>
      <c r="R708" s="111" t="e">
        <f>INDEX(Exported!$1:$1048576,MATCH($A708,Exported!$D:$D,0),MATCH(R$1,Exported!$1:$1,0))</f>
        <v>#N/A</v>
      </c>
      <c r="S708" s="111" t="e">
        <f>INDEX(Exported!$1:$1048576,MATCH($A708,Exported!$D:$D,0),MATCH(S$1,Exported!$1:$1,0))</f>
        <v>#N/A</v>
      </c>
      <c r="T708" s="111" t="e">
        <f>INDEX(Exported!$1:$1048576,MATCH($A708,Exported!$D:$D,0),MATCH(T$1,Exported!$1:$1,0))</f>
        <v>#N/A</v>
      </c>
      <c r="U708" s="117" t="e">
        <f>INDEX(Exported!$1:$1048576,MATCH($A708,Exported!$D:$D,0),MATCH(U$1,Exported!$1:$1,0))</f>
        <v>#N/A</v>
      </c>
      <c r="V708" s="111" t="e">
        <f>INDEX(Exported!$1:$1048576,MATCH($A708,Exported!$D:$D,0),MATCH(V$1,Exported!$1:$1,0))</f>
        <v>#N/A</v>
      </c>
      <c r="W708" s="111" t="e">
        <f>INDEX(Exported!$1:$1048576,MATCH($A708,Exported!$D:$D,0),MATCH(W$1,Exported!$1:$1,0))</f>
        <v>#N/A</v>
      </c>
      <c r="X708" s="118"/>
      <c r="Y708" s="119" t="e">
        <f>INDEX(Exported!$1:$1048576,MATCH($A708,Exported!$D:$D,0),MATCH(Y$1,Exported!$1:$1,0))</f>
        <v>#N/A</v>
      </c>
      <c r="Z708" s="145"/>
      <c r="AA708" s="121"/>
      <c r="AB708" s="121" t="s">
        <v>4320</v>
      </c>
      <c r="AC708" s="121" t="e">
        <f>INDEX(Exported!$1:$1048576,MATCH($A708,Exported!$D:$D,0),MATCH(AC$1,Exported!$1:$1,0))</f>
        <v>#N/A</v>
      </c>
    </row>
    <row r="709" spans="1:29" s="111" customFormat="1" ht="16.5" hidden="1" customHeight="1" x14ac:dyDescent="0.25">
      <c r="A709" s="118">
        <v>10017890566</v>
      </c>
      <c r="B709" s="105" t="str">
        <f>INDEX(Exported!$1:$1048576,MATCH($A709,Exported!E:E,0),MATCH(B$1,Exported!$1:$1,0))</f>
        <v>پاکت ساندویچ کاغذی | سفید طرحدار 11*40 | بسته 1 کیلویی</v>
      </c>
      <c r="C709" s="106">
        <v>10017890571</v>
      </c>
      <c r="D709" s="107">
        <f>VLOOKUP(C709,PriceRelations!A:D,4,FALSE)</f>
        <v>330000</v>
      </c>
      <c r="E709" s="108">
        <v>1</v>
      </c>
      <c r="F709" s="109"/>
      <c r="G709" s="183">
        <v>1</v>
      </c>
      <c r="H709" s="141" t="s">
        <v>93</v>
      </c>
      <c r="I709" s="110">
        <f t="shared" si="43"/>
        <v>330000</v>
      </c>
      <c r="J709" s="112">
        <v>1</v>
      </c>
      <c r="K709" s="113"/>
      <c r="L709" s="113"/>
      <c r="M709" s="154">
        <v>0.3</v>
      </c>
      <c r="N709" s="148" t="str">
        <f>INDEX(Exported!$1:$1048576,MATCH($A709,Exported!E:E,0),MATCH(N$1,Exported!$1:$1,0))</f>
        <v>429000</v>
      </c>
      <c r="O709" s="114">
        <f t="shared" si="45"/>
        <v>429000</v>
      </c>
      <c r="P709" s="115">
        <f t="shared" si="48"/>
        <v>1</v>
      </c>
      <c r="Q709" s="110" t="e">
        <f>INDEX(Exported!$1:$1048576,MATCH($A709,Exported!$D:$D,0),MATCH(Q$1,Exported!$1:$1,0))</f>
        <v>#N/A</v>
      </c>
      <c r="R709" s="111" t="e">
        <f>INDEX(Exported!$1:$1048576,MATCH($A709,Exported!$D:$D,0),MATCH(R$1,Exported!$1:$1,0))</f>
        <v>#N/A</v>
      </c>
      <c r="S709" s="111" t="e">
        <f>INDEX(Exported!$1:$1048576,MATCH($A709,Exported!$D:$D,0),MATCH(S$1,Exported!$1:$1,0))</f>
        <v>#N/A</v>
      </c>
      <c r="T709" s="111" t="e">
        <f>INDEX(Exported!$1:$1048576,MATCH($A709,Exported!$D:$D,0),MATCH(T$1,Exported!$1:$1,0))</f>
        <v>#N/A</v>
      </c>
      <c r="U709" s="117" t="e">
        <f>INDEX(Exported!$1:$1048576,MATCH($A709,Exported!$D:$D,0),MATCH(U$1,Exported!$1:$1,0))</f>
        <v>#N/A</v>
      </c>
      <c r="V709" s="111" t="e">
        <f>INDEX(Exported!$1:$1048576,MATCH($A709,Exported!$D:$D,0),MATCH(V$1,Exported!$1:$1,0))</f>
        <v>#N/A</v>
      </c>
      <c r="W709" s="111" t="e">
        <f>INDEX(Exported!$1:$1048576,MATCH($A709,Exported!$D:$D,0),MATCH(W$1,Exported!$1:$1,0))</f>
        <v>#N/A</v>
      </c>
      <c r="X709" s="118"/>
      <c r="Y709" s="119" t="e">
        <f>INDEX(Exported!$1:$1048576,MATCH($A709,Exported!$D:$D,0),MATCH(Y$1,Exported!$1:$1,0))</f>
        <v>#N/A</v>
      </c>
      <c r="Z709" s="145"/>
      <c r="AA709" s="121"/>
      <c r="AB709" s="121" t="s">
        <v>4320</v>
      </c>
      <c r="AC709" s="121" t="e">
        <f>INDEX(Exported!$1:$1048576,MATCH($A709,Exported!$D:$D,0),MATCH(AC$1,Exported!$1:$1,0))</f>
        <v>#N/A</v>
      </c>
    </row>
    <row r="710" spans="1:29" s="111" customFormat="1" ht="16.5" hidden="1" customHeight="1" x14ac:dyDescent="0.25">
      <c r="A710" s="118">
        <v>10017890548</v>
      </c>
      <c r="B710" s="105" t="str">
        <f>INDEX(Exported!$1:$1048576,MATCH($A710,Exported!E:E,0),MATCH(B$1,Exported!$1:$1,0))</f>
        <v>پاکت ساندویچ کاغذی | سفید ساده 40*11 | بسته 1 کیلویی</v>
      </c>
      <c r="C710" s="106">
        <v>10017890548</v>
      </c>
      <c r="D710" s="107">
        <f>VLOOKUP(C710,PriceRelations!A:D,4,FALSE)</f>
        <v>300000</v>
      </c>
      <c r="E710" s="108">
        <v>1</v>
      </c>
      <c r="F710" s="109"/>
      <c r="G710" s="183">
        <v>1</v>
      </c>
      <c r="H710" s="141" t="s">
        <v>93</v>
      </c>
      <c r="I710" s="110">
        <f t="shared" si="43"/>
        <v>300000</v>
      </c>
      <c r="J710" s="112">
        <v>1</v>
      </c>
      <c r="K710" s="113"/>
      <c r="L710" s="113"/>
      <c r="M710" s="154">
        <v>0.3</v>
      </c>
      <c r="N710" s="148" t="str">
        <f>INDEX(Exported!$1:$1048576,MATCH($A710,Exported!E:E,0),MATCH(N$1,Exported!$1:$1,0))</f>
        <v>390000</v>
      </c>
      <c r="O710" s="114">
        <f t="shared" si="45"/>
        <v>390000</v>
      </c>
      <c r="P710" s="115">
        <f t="shared" si="48"/>
        <v>1</v>
      </c>
      <c r="Q710" s="110" t="e">
        <f>INDEX(Exported!$1:$1048576,MATCH($A710,Exported!$D:$D,0),MATCH(Q$1,Exported!$1:$1,0))</f>
        <v>#N/A</v>
      </c>
      <c r="R710" s="111" t="e">
        <f>INDEX(Exported!$1:$1048576,MATCH($A710,Exported!$D:$D,0),MATCH(R$1,Exported!$1:$1,0))</f>
        <v>#N/A</v>
      </c>
      <c r="S710" s="111" t="e">
        <f>INDEX(Exported!$1:$1048576,MATCH($A710,Exported!$D:$D,0),MATCH(S$1,Exported!$1:$1,0))</f>
        <v>#N/A</v>
      </c>
      <c r="T710" s="111" t="e">
        <f>INDEX(Exported!$1:$1048576,MATCH($A710,Exported!$D:$D,0),MATCH(T$1,Exported!$1:$1,0))</f>
        <v>#N/A</v>
      </c>
      <c r="U710" s="117" t="e">
        <f>INDEX(Exported!$1:$1048576,MATCH($A710,Exported!$D:$D,0),MATCH(U$1,Exported!$1:$1,0))</f>
        <v>#N/A</v>
      </c>
      <c r="V710" s="111" t="e">
        <f>INDEX(Exported!$1:$1048576,MATCH($A710,Exported!$D:$D,0),MATCH(V$1,Exported!$1:$1,0))</f>
        <v>#N/A</v>
      </c>
      <c r="W710" s="111" t="e">
        <f>INDEX(Exported!$1:$1048576,MATCH($A710,Exported!$D:$D,0),MATCH(W$1,Exported!$1:$1,0))</f>
        <v>#N/A</v>
      </c>
      <c r="X710" s="118"/>
      <c r="Y710" s="119" t="e">
        <f>INDEX(Exported!$1:$1048576,MATCH($A710,Exported!$D:$D,0),MATCH(Y$1,Exported!$1:$1,0))</f>
        <v>#N/A</v>
      </c>
      <c r="Z710" s="145"/>
      <c r="AA710" s="121"/>
      <c r="AB710" s="121" t="s">
        <v>4320</v>
      </c>
      <c r="AC710" s="121" t="e">
        <f>INDEX(Exported!$1:$1048576,MATCH($A710,Exported!$D:$D,0),MATCH(AC$1,Exported!$1:$1,0))</f>
        <v>#N/A</v>
      </c>
    </row>
    <row r="711" spans="1:29" s="111" customFormat="1" ht="16.5" hidden="1" customHeight="1" x14ac:dyDescent="0.25">
      <c r="A711" s="118">
        <v>10017890568</v>
      </c>
      <c r="B711" s="105" t="str">
        <f>INDEX(Exported!$1:$1048576,MATCH($A711,Exported!E:E,0),MATCH(B$1,Exported!$1:$1,0))</f>
        <v>پاکت ساندویچ کاغذی | سفید ساده 27*15 | بسته 1 کیلویی</v>
      </c>
      <c r="C711" s="106">
        <v>10017890548</v>
      </c>
      <c r="D711" s="107">
        <f>VLOOKUP(C711,PriceRelations!A:D,4,FALSE)</f>
        <v>300000</v>
      </c>
      <c r="E711" s="108">
        <v>1</v>
      </c>
      <c r="F711" s="109"/>
      <c r="G711" s="183">
        <v>1</v>
      </c>
      <c r="H711" s="141" t="s">
        <v>93</v>
      </c>
      <c r="I711" s="110">
        <f t="shared" si="43"/>
        <v>300000</v>
      </c>
      <c r="J711" s="112">
        <v>1</v>
      </c>
      <c r="K711" s="113"/>
      <c r="L711" s="113"/>
      <c r="M711" s="154">
        <v>0.3</v>
      </c>
      <c r="N711" s="148" t="str">
        <f>INDEX(Exported!$1:$1048576,MATCH($A711,Exported!E:E,0),MATCH(N$1,Exported!$1:$1,0))</f>
        <v>390000</v>
      </c>
      <c r="O711" s="114">
        <f t="shared" si="45"/>
        <v>390000</v>
      </c>
      <c r="P711" s="115">
        <f t="shared" si="48"/>
        <v>1</v>
      </c>
      <c r="Q711" s="110" t="e">
        <f>INDEX(Exported!$1:$1048576,MATCH($A711,Exported!$D:$D,0),MATCH(Q$1,Exported!$1:$1,0))</f>
        <v>#N/A</v>
      </c>
      <c r="R711" s="111" t="e">
        <f>INDEX(Exported!$1:$1048576,MATCH($A711,Exported!$D:$D,0),MATCH(R$1,Exported!$1:$1,0))</f>
        <v>#N/A</v>
      </c>
      <c r="S711" s="111" t="e">
        <f>INDEX(Exported!$1:$1048576,MATCH($A711,Exported!$D:$D,0),MATCH(S$1,Exported!$1:$1,0))</f>
        <v>#N/A</v>
      </c>
      <c r="T711" s="111" t="e">
        <f>INDEX(Exported!$1:$1048576,MATCH($A711,Exported!$D:$D,0),MATCH(T$1,Exported!$1:$1,0))</f>
        <v>#N/A</v>
      </c>
      <c r="U711" s="117" t="e">
        <f>INDEX(Exported!$1:$1048576,MATCH($A711,Exported!$D:$D,0),MATCH(U$1,Exported!$1:$1,0))</f>
        <v>#N/A</v>
      </c>
      <c r="V711" s="111" t="e">
        <f>INDEX(Exported!$1:$1048576,MATCH($A711,Exported!$D:$D,0),MATCH(V$1,Exported!$1:$1,0))</f>
        <v>#N/A</v>
      </c>
      <c r="W711" s="111" t="e">
        <f>INDEX(Exported!$1:$1048576,MATCH($A711,Exported!$D:$D,0),MATCH(W$1,Exported!$1:$1,0))</f>
        <v>#N/A</v>
      </c>
      <c r="X711" s="118"/>
      <c r="Y711" s="119" t="e">
        <f>INDEX(Exported!$1:$1048576,MATCH($A711,Exported!$D:$D,0),MATCH(Y$1,Exported!$1:$1,0))</f>
        <v>#N/A</v>
      </c>
      <c r="Z711" s="145"/>
      <c r="AA711" s="121"/>
      <c r="AB711" s="121" t="s">
        <v>4320</v>
      </c>
      <c r="AC711" s="121" t="e">
        <f>INDEX(Exported!$1:$1048576,MATCH($A711,Exported!$D:$D,0),MATCH(AC$1,Exported!$1:$1,0))</f>
        <v>#N/A</v>
      </c>
    </row>
    <row r="712" spans="1:29" hidden="1" x14ac:dyDescent="0.25">
      <c r="A712" s="39">
        <v>10017891839</v>
      </c>
      <c r="B712" s="105" t="str">
        <f>INDEX(Exported!$1:$1048576,MATCH($A712,Exported!E:E,0),MATCH(B$1,Exported!$1:$1,0))</f>
        <v>چسب برق مدل 6100 | 25 یارد | 180 میکرون</v>
      </c>
      <c r="D712" s="107" t="e">
        <f>VLOOKUP(C712,PriceRelations!A:D,4,FALSE)</f>
        <v>#N/A</v>
      </c>
      <c r="I712" s="110" t="e">
        <f t="shared" ref="I712:I716" si="49">D712*E712</f>
        <v>#N/A</v>
      </c>
      <c r="N712" s="148" t="str">
        <f>INDEX(Exported!$1:$1048576,MATCH($A712,Exported!E:E,0),MATCH(N$1,Exported!$1:$1,0))</f>
        <v>130000</v>
      </c>
      <c r="O712" s="114" t="e">
        <f t="shared" ref="O712:O716" si="50">IF(I712*(1+M712)&gt;2500000,_xlfn.CEILING.MATH(I712*(1+M712),5000),IF(I712*(1+M712)&gt;1500000,_xlfn.CEILING.MATH(I712*(1+M712),1000),_xlfn.CEILING.MATH(I712*(1+M712),500)))</f>
        <v>#N/A</v>
      </c>
      <c r="P712" s="115" t="e">
        <f t="shared" si="48"/>
        <v>#N/A</v>
      </c>
      <c r="Q712" s="110" t="e">
        <f>INDEX(Exported!$1:$1048576,MATCH($A712,Exported!$D:$D,0),MATCH(Q$1,Exported!$1:$1,0))</f>
        <v>#N/A</v>
      </c>
      <c r="R712" s="111" t="e">
        <f>INDEX(Exported!$1:$1048576,MATCH($A712,Exported!$D:$D,0),MATCH(R$1,Exported!$1:$1,0))</f>
        <v>#N/A</v>
      </c>
      <c r="S712" s="111" t="e">
        <f>INDEX(Exported!$1:$1048576,MATCH($A712,Exported!$D:$D,0),MATCH(S$1,Exported!$1:$1,0))</f>
        <v>#N/A</v>
      </c>
      <c r="T712" s="111" t="e">
        <f>INDEX(Exported!$1:$1048576,MATCH($A712,Exported!$D:$D,0),MATCH(T$1,Exported!$1:$1,0))</f>
        <v>#N/A</v>
      </c>
      <c r="U712" s="117" t="e">
        <f>INDEX(Exported!$1:$1048576,MATCH($A712,Exported!$D:$D,0),MATCH(U$1,Exported!$1:$1,0))</f>
        <v>#N/A</v>
      </c>
      <c r="V712" s="111" t="e">
        <f>INDEX(Exported!$1:$1048576,MATCH($A712,Exported!$D:$D,0),MATCH(V$1,Exported!$1:$1,0))</f>
        <v>#N/A</v>
      </c>
      <c r="W712" s="111" t="e">
        <f>INDEX(Exported!$1:$1048576,MATCH($A712,Exported!$D:$D,0),MATCH(W$1,Exported!$1:$1,0))</f>
        <v>#N/A</v>
      </c>
      <c r="X712" s="118"/>
      <c r="Y712" s="119" t="e">
        <f>INDEX(Exported!$1:$1048576,MATCH($A712,Exported!$D:$D,0),MATCH(Y$1,Exported!$1:$1,0))</f>
        <v>#N/A</v>
      </c>
      <c r="Z712" s="55"/>
      <c r="AC712" s="121" t="e">
        <f>INDEX(Exported!$1:$1048576,MATCH($A712,Exported!$D:$D,0),MATCH(AC$1,Exported!$1:$1,0))</f>
        <v>#N/A</v>
      </c>
    </row>
    <row r="713" spans="1:29" hidden="1" x14ac:dyDescent="0.25">
      <c r="A713" s="39">
        <v>10017891836</v>
      </c>
      <c r="B713" s="105" t="str">
        <f>INDEX(Exported!$1:$1048576,MATCH($A713,Exported!E:E,0),MATCH(B$1,Exported!$1:$1,0))</f>
        <v>چسب برق مدل 6100 | 25 یارد | 130 میکرون</v>
      </c>
      <c r="D713" s="107" t="e">
        <f>VLOOKUP(C713,PriceRelations!A:D,4,FALSE)</f>
        <v>#N/A</v>
      </c>
      <c r="I713" s="110" t="e">
        <f t="shared" si="49"/>
        <v>#N/A</v>
      </c>
      <c r="N713" s="148" t="str">
        <f>INDEX(Exported!$1:$1048576,MATCH($A713,Exported!E:E,0),MATCH(N$1,Exported!$1:$1,0))</f>
        <v>110500</v>
      </c>
      <c r="O713" s="114" t="e">
        <f t="shared" si="50"/>
        <v>#N/A</v>
      </c>
      <c r="P713" s="115" t="e">
        <f t="shared" si="48"/>
        <v>#N/A</v>
      </c>
      <c r="Q713" s="110" t="e">
        <f>INDEX(Exported!$1:$1048576,MATCH($A713,Exported!$D:$D,0),MATCH(Q$1,Exported!$1:$1,0))</f>
        <v>#N/A</v>
      </c>
      <c r="R713" s="111" t="e">
        <f>INDEX(Exported!$1:$1048576,MATCH($A713,Exported!$D:$D,0),MATCH(R$1,Exported!$1:$1,0))</f>
        <v>#N/A</v>
      </c>
      <c r="S713" s="111" t="e">
        <f>INDEX(Exported!$1:$1048576,MATCH($A713,Exported!$D:$D,0),MATCH(S$1,Exported!$1:$1,0))</f>
        <v>#N/A</v>
      </c>
      <c r="T713" s="111" t="e">
        <f>INDEX(Exported!$1:$1048576,MATCH($A713,Exported!$D:$D,0),MATCH(T$1,Exported!$1:$1,0))</f>
        <v>#N/A</v>
      </c>
      <c r="U713" s="117" t="e">
        <f>INDEX(Exported!$1:$1048576,MATCH($A713,Exported!$D:$D,0),MATCH(U$1,Exported!$1:$1,0))</f>
        <v>#N/A</v>
      </c>
      <c r="V713" s="111" t="e">
        <f>INDEX(Exported!$1:$1048576,MATCH($A713,Exported!$D:$D,0),MATCH(V$1,Exported!$1:$1,0))</f>
        <v>#N/A</v>
      </c>
      <c r="W713" s="111" t="e">
        <f>INDEX(Exported!$1:$1048576,MATCH($A713,Exported!$D:$D,0),MATCH(W$1,Exported!$1:$1,0))</f>
        <v>#N/A</v>
      </c>
      <c r="X713" s="118"/>
      <c r="Y713" s="119" t="e">
        <f>INDEX(Exported!$1:$1048576,MATCH($A713,Exported!$D:$D,0),MATCH(Y$1,Exported!$1:$1,0))</f>
        <v>#N/A</v>
      </c>
      <c r="Z713" s="55"/>
      <c r="AC713" s="121" t="e">
        <f>INDEX(Exported!$1:$1048576,MATCH($A713,Exported!$D:$D,0),MATCH(AC$1,Exported!$1:$1,0))</f>
        <v>#N/A</v>
      </c>
    </row>
    <row r="714" spans="1:29" hidden="1" x14ac:dyDescent="0.25">
      <c r="A714" s="39">
        <v>10017891831</v>
      </c>
      <c r="B714" s="105" t="str">
        <f>INDEX(Exported!$1:$1048576,MATCH($A714,Exported!E:E,0),MATCH(B$1,Exported!$1:$1,0))</f>
        <v>چسب برق مدل 6100 | 10 یارد | 130 میکرون</v>
      </c>
      <c r="D714" s="107" t="e">
        <f>VLOOKUP(C714,PriceRelations!A:D,4,FALSE)</f>
        <v>#N/A</v>
      </c>
      <c r="I714" s="110" t="e">
        <f t="shared" si="49"/>
        <v>#N/A</v>
      </c>
      <c r="N714" s="148" t="str">
        <f>INDEX(Exported!$1:$1048576,MATCH($A714,Exported!E:E,0),MATCH(N$1,Exported!$1:$1,0))</f>
        <v>52000</v>
      </c>
      <c r="O714" s="114" t="e">
        <f t="shared" si="50"/>
        <v>#N/A</v>
      </c>
      <c r="P714" s="115" t="e">
        <f t="shared" si="48"/>
        <v>#N/A</v>
      </c>
      <c r="Q714" s="110" t="e">
        <f>INDEX(Exported!$1:$1048576,MATCH($A714,Exported!$D:$D,0),MATCH(Q$1,Exported!$1:$1,0))</f>
        <v>#N/A</v>
      </c>
      <c r="R714" s="111" t="e">
        <f>INDEX(Exported!$1:$1048576,MATCH($A714,Exported!$D:$D,0),MATCH(R$1,Exported!$1:$1,0))</f>
        <v>#N/A</v>
      </c>
      <c r="S714" s="111" t="e">
        <f>INDEX(Exported!$1:$1048576,MATCH($A714,Exported!$D:$D,0),MATCH(S$1,Exported!$1:$1,0))</f>
        <v>#N/A</v>
      </c>
      <c r="T714" s="111" t="e">
        <f>INDEX(Exported!$1:$1048576,MATCH($A714,Exported!$D:$D,0),MATCH(T$1,Exported!$1:$1,0))</f>
        <v>#N/A</v>
      </c>
      <c r="U714" s="117" t="e">
        <f>INDEX(Exported!$1:$1048576,MATCH($A714,Exported!$D:$D,0),MATCH(U$1,Exported!$1:$1,0))</f>
        <v>#N/A</v>
      </c>
      <c r="V714" s="111" t="e">
        <f>INDEX(Exported!$1:$1048576,MATCH($A714,Exported!$D:$D,0),MATCH(V$1,Exported!$1:$1,0))</f>
        <v>#N/A</v>
      </c>
      <c r="W714" s="111" t="e">
        <f>INDEX(Exported!$1:$1048576,MATCH($A714,Exported!$D:$D,0),MATCH(W$1,Exported!$1:$1,0))</f>
        <v>#N/A</v>
      </c>
      <c r="X714" s="118"/>
      <c r="Y714" s="119" t="e">
        <f>INDEX(Exported!$1:$1048576,MATCH($A714,Exported!$D:$D,0),MATCH(Y$1,Exported!$1:$1,0))</f>
        <v>#N/A</v>
      </c>
      <c r="Z714" s="55"/>
      <c r="AC714" s="121" t="e">
        <f>INDEX(Exported!$1:$1048576,MATCH($A714,Exported!$D:$D,0),MATCH(AC$1,Exported!$1:$1,0))</f>
        <v>#N/A</v>
      </c>
    </row>
    <row r="715" spans="1:29" hidden="1" x14ac:dyDescent="0.25">
      <c r="A715" s="39">
        <v>10017892356</v>
      </c>
      <c r="B715" s="33" t="str">
        <f>INDEX(Exported!$1:$1048576,MATCH($A715,Exported!E:E,0),MATCH(B$1,Exported!$1:$1,0))</f>
        <v>چسب پهن شفاف Toproll تاپ رول | 5 سانتی</v>
      </c>
      <c r="D715" s="230" t="e">
        <f>VLOOKUP(C715,PriceRelations!A:D,4,FALSE)</f>
        <v>#N/A</v>
      </c>
      <c r="E715" s="231"/>
      <c r="I715" s="56" t="e">
        <f t="shared" si="49"/>
        <v>#N/A</v>
      </c>
      <c r="N715" s="151" t="str">
        <f>INDEX(Exported!$1:$1048576,MATCH($A715,Exported!E:E,0),MATCH(N$1,Exported!$1:$1,0))</f>
        <v>275000</v>
      </c>
      <c r="O715" s="37" t="e">
        <f t="shared" si="50"/>
        <v>#N/A</v>
      </c>
      <c r="P715" s="38" t="e">
        <f t="shared" si="48"/>
        <v>#N/A</v>
      </c>
      <c r="Q715" s="63" t="e">
        <f>INDEX(Exported!$1:$1048576,MATCH($A715,Exported!$D:$D,0),MATCH(Q$1,Exported!$1:$1,0))</f>
        <v>#N/A</v>
      </c>
      <c r="R715" s="16" t="e">
        <f>INDEX(Exported!$1:$1048576,MATCH($A715,Exported!$D:$D,0),MATCH(R$1,Exported!$1:$1,0))</f>
        <v>#N/A</v>
      </c>
      <c r="S715" s="16" t="e">
        <f>INDEX(Exported!$1:$1048576,MATCH($A715,Exported!$D:$D,0),MATCH(S$1,Exported!$1:$1,0))</f>
        <v>#N/A</v>
      </c>
      <c r="T715" s="16" t="e">
        <f>INDEX(Exported!$1:$1048576,MATCH($A715,Exported!$D:$D,0),MATCH(T$1,Exported!$1:$1,0))</f>
        <v>#N/A</v>
      </c>
      <c r="U715" s="16" t="e">
        <f>INDEX(Exported!$1:$1048576,MATCH($A715,Exported!$D:$D,0),MATCH(U$1,Exported!$1:$1,0))</f>
        <v>#N/A</v>
      </c>
      <c r="V715" s="16" t="e">
        <f>INDEX(Exported!$1:$1048576,MATCH($A715,Exported!$D:$D,0),MATCH(V$1,Exported!$1:$1,0))</f>
        <v>#N/A</v>
      </c>
      <c r="W715" s="16" t="e">
        <f>INDEX(Exported!$1:$1048576,MATCH($A715,Exported!$D:$D,0),MATCH(W$1,Exported!$1:$1,0))</f>
        <v>#N/A</v>
      </c>
      <c r="Y715" s="40" t="e">
        <f>INDEX(Exported!$1:$1048576,MATCH($A715,Exported!$D:$D,0),MATCH(Y$1,Exported!$1:$1,0))</f>
        <v>#N/A</v>
      </c>
      <c r="Z715" s="41"/>
      <c r="AC715" s="16" t="e">
        <f>INDEX(Exported!$1:$1048576,MATCH($A715,Exported!$D:$D,0),MATCH(AC$1,Exported!$1:$1,0))</f>
        <v>#N/A</v>
      </c>
    </row>
    <row r="716" spans="1:29" hidden="1" x14ac:dyDescent="0.25">
      <c r="A716" s="39">
        <v>10017892361</v>
      </c>
      <c r="B716" s="33" t="str">
        <f>INDEX(Exported!$1:$1048576,MATCH($A716,Exported!E:E,0),MATCH(B$1,Exported!$1:$1,0))</f>
        <v>چسب پهن شفاف Endica اندیکا آبی | 7 سانتی</v>
      </c>
      <c r="D716" s="230" t="e">
        <f>VLOOKUP(C716,PriceRelations!A:D,4,FALSE)</f>
        <v>#N/A</v>
      </c>
      <c r="E716" s="231"/>
      <c r="I716" s="56" t="e">
        <f t="shared" si="49"/>
        <v>#N/A</v>
      </c>
      <c r="N716" s="151" t="str">
        <f>INDEX(Exported!$1:$1048576,MATCH($A716,Exported!E:E,0),MATCH(N$1,Exported!$1:$1,0))</f>
        <v>385000</v>
      </c>
      <c r="O716" s="37" t="e">
        <f t="shared" si="50"/>
        <v>#N/A</v>
      </c>
      <c r="P716" s="38" t="e">
        <f t="shared" si="48"/>
        <v>#N/A</v>
      </c>
      <c r="Q716" s="63" t="e">
        <f>INDEX(Exported!$1:$1048576,MATCH($A716,Exported!$D:$D,0),MATCH(Q$1,Exported!$1:$1,0))</f>
        <v>#N/A</v>
      </c>
      <c r="R716" s="16" t="e">
        <f>INDEX(Exported!$1:$1048576,MATCH($A716,Exported!$D:$D,0),MATCH(R$1,Exported!$1:$1,0))</f>
        <v>#N/A</v>
      </c>
      <c r="S716" s="16" t="e">
        <f>INDEX(Exported!$1:$1048576,MATCH($A716,Exported!$D:$D,0),MATCH(S$1,Exported!$1:$1,0))</f>
        <v>#N/A</v>
      </c>
      <c r="T716" s="16" t="e">
        <f>INDEX(Exported!$1:$1048576,MATCH($A716,Exported!$D:$D,0),MATCH(T$1,Exported!$1:$1,0))</f>
        <v>#N/A</v>
      </c>
      <c r="U716" s="16" t="e">
        <f>INDEX(Exported!$1:$1048576,MATCH($A716,Exported!$D:$D,0),MATCH(U$1,Exported!$1:$1,0))</f>
        <v>#N/A</v>
      </c>
      <c r="V716" s="16" t="e">
        <f>INDEX(Exported!$1:$1048576,MATCH($A716,Exported!$D:$D,0),MATCH(V$1,Exported!$1:$1,0))</f>
        <v>#N/A</v>
      </c>
      <c r="W716" s="16" t="e">
        <f>INDEX(Exported!$1:$1048576,MATCH($A716,Exported!$D:$D,0),MATCH(W$1,Exported!$1:$1,0))</f>
        <v>#N/A</v>
      </c>
      <c r="Y716" s="40" t="e">
        <f>INDEX(Exported!$1:$1048576,MATCH($A716,Exported!$D:$D,0),MATCH(Y$1,Exported!$1:$1,0))</f>
        <v>#N/A</v>
      </c>
      <c r="Z716" s="41"/>
      <c r="AC716" s="16" t="e">
        <f>INDEX(Exported!$1:$1048576,MATCH($A716,Exported!$D:$D,0),MATCH(AC$1,Exported!$1:$1,0))</f>
        <v>#N/A</v>
      </c>
    </row>
  </sheetData>
  <autoFilter ref="A1:AC716" xr:uid="{4513739F-D66C-43F9-8399-A061B703FDA6}">
    <filterColumn colId="1">
      <filters>
        <filter val="کیسه سلفون شفاف بدون لبه | 10*12 ضخیم | بسته 1 کیلویی"/>
        <filter val="کیسه سلفون شفاف بدون لبه | 10*15 ضخیم | بسته 1 کیلویی"/>
        <filter val="کیسه سلفون شفاف بدون لبه | 10*20 ضخیم | بسته 1 کیلویی"/>
        <filter val="کیسه سلفون شفاف بدون لبه | 10*25 ضخیم | بسته 1 کیلویی"/>
        <filter val="کیسه سلفون شفاف بدون لبه | 10*30 ضخیم | بسته 1 کیلویی"/>
        <filter val="کیسه سلفون شفاف بدون لبه | 10*35 ضخیم | بسته 1 کیلویی"/>
        <filter val="کیسه سلفون شفاف بدون لبه | 11*25 ضخیم | بسته 1 کیلویی"/>
        <filter val="کیسه سلفون شفاف بدون لبه | 11*30 ضخیم | بسته 1 کیلویی"/>
        <filter val="کیسه سلفون شفاف بدون لبه | 11*35 ضخیم | بسته 1 کیلویی"/>
        <filter val="کیسه سلفون شفاف بدون لبه | 12*25 ضخیم | بسته 1 کیلویی"/>
        <filter val="کیسه سلفون شفاف بدون لبه | 12*30 ضخیم | بسته 1 کیلویی"/>
        <filter val="کیسه سلفون شفاف بدون لبه | 12*35 ضخیم | بسته 1 کیلویی"/>
        <filter val="کیسه سلفون شفاف بدون لبه | 13*16 ضخیم | بسته 1 کیلویی"/>
        <filter val="کیسه سلفون شفاف بدون لبه | 13*20 ضخیم | بسته 1 کیلویی"/>
        <filter val="کیسه سلفون شفاف بدون لبه | 13*25 ضخیم | بسته 1 کیلویی"/>
        <filter val="کیسه سلفون شفاف بدون لبه | 13*30 ضخیم | بسته 1 کیلویی"/>
        <filter val="کیسه سلفون شفاف بدون لبه | 14*20 ضخیم | بسته 1 کیلویی"/>
        <filter val="کیسه سلفون شفاف بدون لبه | 14*25 ضخیم | بسته 1 کیلویی"/>
        <filter val="کیسه سلفون شفاف بدون لبه | 14*30 ضخیم | بسته 1 کیلویی"/>
        <filter val="کیسه سلفون شفاف بدون لبه | 14*35 ضخیم | بسته 1 کیلویی"/>
        <filter val="کیسه سلفون شفاف بدون لبه | 14*40 ضخیم | بسته 1 کیلویی"/>
        <filter val="کیسه سلفون شفاف بدون لبه | 15*20 ضخیم | بسته 1 کیلویی"/>
        <filter val="کیسه سلفون شفاف بدون لبه | 15*25 ضخیم | بسته 1 کیلویی"/>
        <filter val="کیسه سلفون شفاف بدون لبه | 15*30 ضخیم | بسته 1 کیلویی"/>
        <filter val="کیسه سلفون شفاف بدون لبه | 15*35 ضخیم | بسته 1 کیلویی"/>
        <filter val="کیسه سلفون شفاف بدون لبه | 15*40 ضخیم | بسته 1 کیلویی"/>
        <filter val="کیسه سلفون شفاف بدون لبه | 16*25 ضخیم | بسته 1 کیلویی"/>
        <filter val="کیسه سلفون شفاف بدون لبه | 16*30 ضخیم | بسته 1 کیلویی"/>
        <filter val="کیسه سلفون شفاف بدون لبه | 16*35 ضخیم | بسته 1 کیلویی"/>
        <filter val="کیسه سلفون شفاف بدون لبه | 18*25 ضخیم | بسته 1 کیلویی"/>
        <filter val="کیسه سلفون شفاف بدون لبه | 20*25 ضخیم | بسته 1 کیلویی"/>
        <filter val="کیسه سلفون شفاف بدون لبه | 20*30 ضخیم | بسته 1 کیلویی"/>
        <filter val="کیسه سلفون شفاف بدون لبه | 20*40 ضخیم | بسته 1 کیلویی"/>
        <filter val="کیسه سلفون شفاف بدون لبه | 23*35 ضخیم | بسته 1 کیلویی"/>
        <filter val="کیسه سلفون شفاف بدون لبه | 25*35 ضخیم | بسته 1 کیلویی"/>
        <filter val="کیسه سلفون شفاف بدون لبه | 25*40 ضخیم | بسته 1 کیلویی"/>
        <filter val="کیسه سلفون شفاف بدون لبه | 28*40 ضخیم | بسته 1 کیلویی"/>
        <filter val="کیسه سلفون شفاف بدون لبه | 28*45 ضخیم | بسته 1 کیلویی"/>
        <filter val="کیسه سلفون شفاف بدون لبه | 30*40 ضخیم | بسته 1 کیلویی"/>
        <filter val="کیسه سلفون شفاف بدون لبه | 30*45 ضخیم | بسته 1 کیلویی"/>
        <filter val="کیسه سلفون شفاف بدون لبه | 32*40 ضخیم | بسته 1 کیلویی"/>
        <filter val="کیسه سلفون شفاف بدون لبه | 32*45 ضخیم | بسته 1 کیلویی"/>
        <filter val="کیسه سلفون شفاف بدون لبه | 35*45 ضخیم | بسته 1 کیلویی"/>
        <filter val="کیسه سلفون شفاف بدون لبه | 35*50 ضخیم | بسته 1 کیلویی"/>
        <filter val="کیسه سلفون شفاف بدون لبه | 35*60 ضخیم | بسته 1 کیلویی"/>
        <filter val="کیسه سلفون شفاف بدون لبه | 4*20 ضخیم | بسته 1 کیلویی"/>
        <filter val="کیسه سلفون شفاف بدون لبه | 4*25 ضخیم | بسته 1 کیلویی"/>
        <filter val="کیسه سلفون شفاف بدون لبه | 4*9 ضخیم | بسته 1 کیلویی"/>
        <filter val="کیسه سلفون شفاف بدون لبه | 40*50 ضخیم | بسته 1 کیلویی"/>
        <filter val="کیسه سلفون شفاف بدون لبه | 40*60 ضخیم | بسته 1 کیلویی"/>
        <filter val="کیسه سلفون شفاف بدون لبه | 45*55 ضخیم | بسته 1 کیلویی"/>
        <filter val="کیسه سلفون شفاف بدون لبه | 45*60 ضخیم | بسته 1 کیلویی"/>
        <filter val="کیسه سلفون شفاف بدون لبه | 45*65 ضخیم | بسته 1 کیلویی"/>
        <filter val="کیسه سلفون شفاف بدون لبه | 45*70 ضخیم | بسته 1 کیلویی"/>
        <filter val="کیسه سلفون شفاف بدون لبه | 5*10 ضخیم | بسته 1 کیلویی"/>
        <filter val="کیسه سلفون شفاف بدون لبه | 5*20 ضخیم | بسته 1 کیلویی"/>
        <filter val="کیسه سلفون شفاف بدون لبه | 5*25 ضخیم | بسته 1 کیلویی"/>
        <filter val="کیسه سلفون شفاف بدون لبه | 5*8 ضخیم | بسته 1 کیلویی"/>
        <filter val="کیسه سلفون شفاف بدون لبه | 50*60 ضخیم | بسته 1 کیلویی"/>
        <filter val="کیسه سلفون شفاف بدون لبه | 50*70 ضخیم | بسته 1 کیلویی"/>
        <filter val="کیسه سلفون شفاف بدون لبه | 50*80 ضخیم | بسته 1 کیلویی"/>
        <filter val="کیسه سلفون شفاف بدون لبه | 6*10 ضخیم | بسته 1 کیلویی"/>
        <filter val="کیسه سلفون شفاف بدون لبه | 6*14 ضخیم | بسته 1 کیلویی"/>
        <filter val="کیسه سلفون شفاف بدون لبه | 6*18 ضخیم | بسته 1 کیلویی"/>
        <filter val="کیسه سلفون شفاف بدون لبه | 6*25 ضخیم | بسته 1 کیلویی"/>
        <filter val="کیسه سلفون شفاف بدون لبه | 6*8 ضخیم | بسته 1 کیلویی"/>
        <filter val="کیسه سلفون شفاف بدون لبه | 7*10 ضخیم | بسته 1 کیلویی"/>
        <filter val="کیسه سلفون شفاف بدون لبه | 7*15 ضخیم | بسته 1 کیلویی"/>
        <filter val="کیسه سلفون شفاف بدون لبه | 7*20 ضخیم | بسته 1 کیلویی"/>
        <filter val="کیسه سلفون شفاف بدون لبه | 7*25 ضخیم | بسته 1 کیلویی"/>
        <filter val="کیسه سلفون شفاف بدون لبه | 8*10 ضخیم | بسته 1 کیلویی"/>
        <filter val="کیسه سلفون شفاف بدون لبه | 8*12 ضخیم | بسته 1 کیلویی"/>
        <filter val="کیسه سلفون شفاف بدون لبه | 8*15 ضخیم | بسته 1 کیلویی"/>
        <filter val="کیسه سلفون شفاف بدون لبه | 8*20 ضخیم | بسته 1 کیلویی"/>
        <filter val="کیسه سلفون شفاف بدون لبه | 8*25 ضخیم | بسته 1 کیلویی"/>
        <filter val="کیسه سلفون شفاف بدون لبه | 8*30 ضخیم | بسته 1 کیلویی"/>
        <filter val="کیسه سلفون شفاف بدون لبه | 9*12 ضخیم | بسته 1 کیلویی"/>
        <filter val="کیسه سلفون شفاف بدون لبه | 9*20 ضخیم | بسته 1 کیلویی"/>
        <filter val="کیسه سلفون شفاف بدون لبه | 9*25 ضخیم | بسته 1 کیلویی"/>
        <filter val="کیسه نایلونی پاکتی (خیاری) ضخیم بدون لبه | 100*130 | بسته 1 کیلویی"/>
        <filter val="کیسه نایلونی پاکتی (خیاری) ضخیم بدون لبه | 35*65 | بسته 1 کیلویی"/>
        <filter val="کیسه نایلونی پاکتی (خیاری) ضخیم بدون لبه | 40*80 | بسته 1 کیلویی"/>
        <filter val="کیسه نایلونی پاکتی (خیاری) ضخیم بدون لبه | 50*100 | بسته 1 کیلویی"/>
        <filter val="کیسه نایلونی پاکتی (خیاری) ضخیم بدون لبه | 70*90 | بسته 1 کیلویی"/>
        <filter val="کیسه نایلونی پاکتی (خیاری) ضخیم بدون لبه | 80*100 | بسته 1 کیلویی"/>
        <filter val="کیسه نایلونی پاکتی (خیاری) ضخیم بدون لبه | 80*120 | بسته 1 کیلویی"/>
        <filter val="کیسه نایلونی پاکتی (خیاری) ضخیم بدون لبه | 90*120 | بسته 1 کیلویی"/>
        <filter val="کیسه نایلونی ساده شفاف (لب به لب) ضخیم | 20*30 | بسته 1 کیلویی"/>
        <filter val="کیسه نایلونی ساده شفاف (لب به لب) ضخیم | 25*35 | بسته 1 کیلویی"/>
        <filter val="کیسه نایلونی ساده شفاف (لب به لب) ضخیم | 30*40 | بسته 1 کیلویی"/>
        <filter val="کیسه نایلونی ساده شفاف (لب به لب) ضخیم | 35*50 | بسته 1 کیلویی"/>
        <filter val="کیسه نایلونی ساده شفاف (لب به لب) ضخیم | 40*60 | بسته 1 کیلویی"/>
        <filter val="کیسه نایلونی ساده شفاف (لب به لب) ضخیم| 15*20 | بسته 1 کیلویی"/>
        <filter val="نخ پلاستیکی سفید ضخیم با مواد نو | رول بزرگ | بسته 1 عددی"/>
        <filter val="نخ پلاستیکی سفید ضخیم با مواد نو | رول کوچک | بسته 1 عددی"/>
      </filters>
    </filterColumn>
  </autoFilter>
  <phoneticPr fontId="2" type="noConversion"/>
  <conditionalFormatting sqref="W1:X1 W495:Y496 W278:Y282 Z218:Z227 X2:Z217 X218:Y566 X674:Z691 W539:Y562 W567:Y1048576">
    <cfRule type="cellIs" dxfId="35" priority="12" operator="equal">
      <formula>"outofstock"</formula>
    </cfRule>
  </conditionalFormatting>
  <conditionalFormatting sqref="X673:Z673">
    <cfRule type="cellIs" dxfId="34" priority="16" operator="equal">
      <formula>"outofstock"</formula>
    </cfRule>
  </conditionalFormatting>
  <conditionalFormatting sqref="A1:A1048576">
    <cfRule type="duplicateValues" dxfId="33" priority="1"/>
    <cfRule type="duplicateValues" dxfId="32" priority="7"/>
  </conditionalFormatting>
  <conditionalFormatting sqref="A1:N1606 Q1:XFD1606">
    <cfRule type="expression" dxfId="31" priority="4">
      <formula>$AC1 = "draft"</formula>
    </cfRule>
    <cfRule type="expression" dxfId="30" priority="6">
      <formula>$W1 = "outofstock"</formula>
    </cfRule>
  </conditionalFormatting>
  <conditionalFormatting sqref="P1">
    <cfRule type="expression" dxfId="29" priority="5">
      <formula>$W1 = "outofstock"</formula>
    </cfRule>
  </conditionalFormatting>
  <conditionalFormatting sqref="M1:M1048576">
    <cfRule type="cellIs" dxfId="28" priority="3" operator="lessThan">
      <formula>0.2</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F10EE-ECC1-4A65-9953-F2D316D42CAF}">
  <sheetPr codeName="Sheet12"/>
  <dimension ref="A1:AB1097"/>
  <sheetViews>
    <sheetView workbookViewId="0">
      <selection activeCell="C1" sqref="C1:C1048576"/>
    </sheetView>
  </sheetViews>
  <sheetFormatPr defaultColWidth="12.5703125" defaultRowHeight="15" x14ac:dyDescent="0.25"/>
  <cols>
    <col min="2" max="2" width="12.5703125" style="240"/>
  </cols>
  <sheetData>
    <row r="1" spans="1:28" x14ac:dyDescent="0.25">
      <c r="A1" s="232" t="s">
        <v>6159</v>
      </c>
      <c r="B1" s="239" t="s">
        <v>6160</v>
      </c>
      <c r="C1" s="232" t="s">
        <v>6161</v>
      </c>
      <c r="D1" s="232" t="s">
        <v>6162</v>
      </c>
      <c r="E1" s="232" t="s">
        <v>6163</v>
      </c>
      <c r="F1" s="232" t="s">
        <v>6164</v>
      </c>
      <c r="G1" s="232" t="s">
        <v>6165</v>
      </c>
      <c r="H1" s="232" t="s">
        <v>6166</v>
      </c>
      <c r="I1" s="232" t="s">
        <v>6167</v>
      </c>
      <c r="J1" s="232" t="s">
        <v>6168</v>
      </c>
      <c r="K1" s="232" t="s">
        <v>6169</v>
      </c>
      <c r="L1" s="232" t="s">
        <v>6170</v>
      </c>
      <c r="M1" s="232" t="s">
        <v>6171</v>
      </c>
      <c r="N1" s="232" t="s">
        <v>6172</v>
      </c>
      <c r="O1" s="232" t="s">
        <v>6173</v>
      </c>
      <c r="P1" s="232" t="s">
        <v>6174</v>
      </c>
      <c r="Q1" s="232" t="s">
        <v>6175</v>
      </c>
      <c r="R1" s="232" t="s">
        <v>6176</v>
      </c>
      <c r="S1" s="232" t="s">
        <v>6177</v>
      </c>
      <c r="T1" s="232" t="s">
        <v>6178</v>
      </c>
      <c r="U1" s="232" t="s">
        <v>6179</v>
      </c>
      <c r="V1" s="232" t="s">
        <v>6180</v>
      </c>
      <c r="W1" s="232" t="s">
        <v>6181</v>
      </c>
      <c r="X1" s="232" t="s">
        <v>6182</v>
      </c>
      <c r="Y1" s="232" t="s">
        <v>6183</v>
      </c>
      <c r="Z1" s="232" t="s">
        <v>6184</v>
      </c>
      <c r="AA1" s="232" t="s">
        <v>6185</v>
      </c>
      <c r="AB1" s="232" t="s">
        <v>6186</v>
      </c>
    </row>
    <row r="2" spans="1:28" x14ac:dyDescent="0.25">
      <c r="A2" s="233">
        <v>8846</v>
      </c>
      <c r="B2" s="238">
        <v>45371</v>
      </c>
      <c r="C2" s="234" t="s">
        <v>6187</v>
      </c>
      <c r="D2" s="233">
        <f>TYPE(B2)</f>
        <v>1</v>
      </c>
      <c r="E2" s="233" t="s">
        <v>6188</v>
      </c>
      <c r="F2" s="233" t="s">
        <v>6189</v>
      </c>
      <c r="G2" s="232" t="s">
        <v>6190</v>
      </c>
      <c r="H2" s="233">
        <v>1403</v>
      </c>
      <c r="I2" s="233" t="s">
        <v>6191</v>
      </c>
      <c r="J2" s="233">
        <v>1</v>
      </c>
      <c r="K2" s="233">
        <v>1</v>
      </c>
      <c r="L2" s="235" t="s">
        <v>6192</v>
      </c>
      <c r="M2" s="234" t="s">
        <v>6187</v>
      </c>
      <c r="N2" s="232">
        <v>202403</v>
      </c>
      <c r="O2" s="233">
        <v>12</v>
      </c>
      <c r="P2" s="232">
        <v>202412</v>
      </c>
      <c r="Q2" s="233">
        <v>2024</v>
      </c>
      <c r="R2" s="232" t="s">
        <v>6193</v>
      </c>
      <c r="S2" s="232">
        <v>4</v>
      </c>
      <c r="T2" s="233">
        <v>291</v>
      </c>
      <c r="U2" s="233">
        <v>20</v>
      </c>
      <c r="V2" s="232" t="s">
        <v>6193</v>
      </c>
      <c r="W2" s="232" t="s">
        <v>6194</v>
      </c>
      <c r="X2" s="233">
        <v>1</v>
      </c>
      <c r="Y2" s="232" t="s">
        <v>6195</v>
      </c>
      <c r="Z2" s="232" t="s">
        <v>6196</v>
      </c>
      <c r="AA2" s="232" t="s">
        <v>6197</v>
      </c>
      <c r="AB2" s="233">
        <v>14030101</v>
      </c>
    </row>
    <row r="3" spans="1:28" x14ac:dyDescent="0.25">
      <c r="A3" s="233">
        <v>8847</v>
      </c>
      <c r="B3" s="238">
        <v>45372</v>
      </c>
      <c r="C3" s="234" t="s">
        <v>6198</v>
      </c>
      <c r="D3" s="233">
        <v>2</v>
      </c>
      <c r="E3" s="233" t="s">
        <v>6199</v>
      </c>
      <c r="F3" s="233" t="s">
        <v>6189</v>
      </c>
      <c r="G3" s="232" t="s">
        <v>6190</v>
      </c>
      <c r="H3" s="233">
        <v>1403</v>
      </c>
      <c r="I3" s="233" t="s">
        <v>6191</v>
      </c>
      <c r="J3" s="233">
        <v>1</v>
      </c>
      <c r="K3" s="233">
        <v>1</v>
      </c>
      <c r="L3" s="235" t="s">
        <v>6192</v>
      </c>
      <c r="M3" s="234" t="s">
        <v>6198</v>
      </c>
      <c r="N3" s="232">
        <v>202403</v>
      </c>
      <c r="O3" s="233">
        <v>12</v>
      </c>
      <c r="P3" s="232">
        <v>202412</v>
      </c>
      <c r="Q3" s="233">
        <v>2024</v>
      </c>
      <c r="R3" s="232" t="s">
        <v>6193</v>
      </c>
      <c r="S3" s="232">
        <v>4</v>
      </c>
      <c r="T3" s="233">
        <v>291</v>
      </c>
      <c r="U3" s="233">
        <v>21</v>
      </c>
      <c r="V3" s="232" t="s">
        <v>6193</v>
      </c>
      <c r="W3" s="232" t="s">
        <v>6194</v>
      </c>
      <c r="X3" s="233">
        <v>1</v>
      </c>
      <c r="Y3" s="232" t="s">
        <v>6195</v>
      </c>
      <c r="Z3" s="232" t="s">
        <v>6196</v>
      </c>
      <c r="AA3" s="232" t="s">
        <v>6197</v>
      </c>
      <c r="AB3" s="233">
        <v>14030102</v>
      </c>
    </row>
    <row r="4" spans="1:28" x14ac:dyDescent="0.25">
      <c r="A4" s="233">
        <v>8848</v>
      </c>
      <c r="B4" s="238">
        <v>45373</v>
      </c>
      <c r="C4" s="234" t="s">
        <v>6200</v>
      </c>
      <c r="D4" s="233">
        <v>3</v>
      </c>
      <c r="E4" s="233" t="s">
        <v>6201</v>
      </c>
      <c r="F4" s="233" t="s">
        <v>6189</v>
      </c>
      <c r="G4" s="232" t="s">
        <v>6190</v>
      </c>
      <c r="H4" s="233">
        <v>1403</v>
      </c>
      <c r="I4" s="233" t="s">
        <v>6191</v>
      </c>
      <c r="J4" s="233">
        <v>1</v>
      </c>
      <c r="K4" s="233">
        <v>1</v>
      </c>
      <c r="L4" s="235" t="s">
        <v>6192</v>
      </c>
      <c r="M4" s="234" t="s">
        <v>6200</v>
      </c>
      <c r="N4" s="232">
        <v>202403</v>
      </c>
      <c r="O4" s="233">
        <v>12</v>
      </c>
      <c r="P4" s="232">
        <v>202412</v>
      </c>
      <c r="Q4" s="233">
        <v>2024</v>
      </c>
      <c r="R4" s="232" t="s">
        <v>6193</v>
      </c>
      <c r="S4" s="232">
        <v>4</v>
      </c>
      <c r="T4" s="233">
        <v>291</v>
      </c>
      <c r="U4" s="233">
        <v>22</v>
      </c>
      <c r="V4" s="232" t="s">
        <v>6193</v>
      </c>
      <c r="W4" s="232" t="s">
        <v>6194</v>
      </c>
      <c r="X4" s="233">
        <v>1</v>
      </c>
      <c r="Y4" s="232" t="s">
        <v>6195</v>
      </c>
      <c r="Z4" s="232" t="s">
        <v>6196</v>
      </c>
      <c r="AA4" s="232" t="s">
        <v>6197</v>
      </c>
      <c r="AB4" s="233">
        <v>14030103</v>
      </c>
    </row>
    <row r="5" spans="1:28" x14ac:dyDescent="0.25">
      <c r="A5" s="233">
        <v>8849</v>
      </c>
      <c r="B5" s="238">
        <v>45374</v>
      </c>
      <c r="C5" s="234" t="s">
        <v>6202</v>
      </c>
      <c r="D5" s="233">
        <v>4</v>
      </c>
      <c r="E5" s="233" t="s">
        <v>6203</v>
      </c>
      <c r="F5" s="233" t="s">
        <v>6189</v>
      </c>
      <c r="G5" s="232" t="s">
        <v>6190</v>
      </c>
      <c r="H5" s="233">
        <v>1403</v>
      </c>
      <c r="I5" s="233" t="s">
        <v>6191</v>
      </c>
      <c r="J5" s="233">
        <v>1</v>
      </c>
      <c r="K5" s="233">
        <v>1</v>
      </c>
      <c r="L5" s="235" t="s">
        <v>6192</v>
      </c>
      <c r="M5" s="234" t="s">
        <v>6202</v>
      </c>
      <c r="N5" s="232">
        <v>202403</v>
      </c>
      <c r="O5" s="233">
        <v>12</v>
      </c>
      <c r="P5" s="232">
        <v>202412</v>
      </c>
      <c r="Q5" s="233">
        <v>2024</v>
      </c>
      <c r="R5" s="232" t="s">
        <v>6193</v>
      </c>
      <c r="S5" s="232">
        <v>4</v>
      </c>
      <c r="T5" s="233">
        <v>291</v>
      </c>
      <c r="U5" s="233">
        <v>23</v>
      </c>
      <c r="V5" s="232" t="s">
        <v>6193</v>
      </c>
      <c r="W5" s="232" t="s">
        <v>6194</v>
      </c>
      <c r="X5" s="233">
        <v>1</v>
      </c>
      <c r="Y5" s="232" t="s">
        <v>6195</v>
      </c>
      <c r="Z5" s="232" t="s">
        <v>6196</v>
      </c>
      <c r="AA5" s="232" t="s">
        <v>6197</v>
      </c>
      <c r="AB5" s="233">
        <v>14030104</v>
      </c>
    </row>
    <row r="6" spans="1:28" x14ac:dyDescent="0.25">
      <c r="A6" s="233">
        <v>8850</v>
      </c>
      <c r="B6" s="238">
        <v>45375</v>
      </c>
      <c r="C6" s="234" t="s">
        <v>6204</v>
      </c>
      <c r="D6" s="233">
        <v>5</v>
      </c>
      <c r="E6" s="233" t="s">
        <v>6205</v>
      </c>
      <c r="F6" s="233" t="s">
        <v>6189</v>
      </c>
      <c r="G6" s="232" t="s">
        <v>6190</v>
      </c>
      <c r="H6" s="233">
        <v>1403</v>
      </c>
      <c r="I6" s="233" t="s">
        <v>6191</v>
      </c>
      <c r="J6" s="233">
        <v>1</v>
      </c>
      <c r="K6" s="233">
        <v>1</v>
      </c>
      <c r="L6" s="235" t="s">
        <v>6192</v>
      </c>
      <c r="M6" s="234" t="s">
        <v>6204</v>
      </c>
      <c r="N6" s="232">
        <v>202403</v>
      </c>
      <c r="O6" s="233">
        <v>13</v>
      </c>
      <c r="P6" s="232">
        <v>202413</v>
      </c>
      <c r="Q6" s="233">
        <v>2024</v>
      </c>
      <c r="R6" s="232" t="s">
        <v>6193</v>
      </c>
      <c r="S6" s="232">
        <v>4</v>
      </c>
      <c r="T6" s="233">
        <v>291</v>
      </c>
      <c r="U6" s="233">
        <v>24</v>
      </c>
      <c r="V6" s="232" t="s">
        <v>6193</v>
      </c>
      <c r="W6" s="232" t="s">
        <v>6194</v>
      </c>
      <c r="X6" s="233">
        <v>1</v>
      </c>
      <c r="Y6" s="232" t="s">
        <v>6195</v>
      </c>
      <c r="Z6" s="232" t="s">
        <v>6196</v>
      </c>
      <c r="AA6" s="232" t="s">
        <v>6197</v>
      </c>
      <c r="AB6" s="233">
        <v>14030105</v>
      </c>
    </row>
    <row r="7" spans="1:28" x14ac:dyDescent="0.25">
      <c r="A7" s="233">
        <v>8851</v>
      </c>
      <c r="B7" s="238">
        <v>45376</v>
      </c>
      <c r="C7" s="234" t="s">
        <v>6206</v>
      </c>
      <c r="D7" s="233">
        <v>6</v>
      </c>
      <c r="E7" s="233" t="s">
        <v>6207</v>
      </c>
      <c r="F7" s="233" t="s">
        <v>6189</v>
      </c>
      <c r="G7" s="232" t="s">
        <v>6190</v>
      </c>
      <c r="H7" s="233">
        <v>1403</v>
      </c>
      <c r="I7" s="233" t="s">
        <v>6191</v>
      </c>
      <c r="J7" s="233">
        <v>1</v>
      </c>
      <c r="K7" s="233">
        <v>1</v>
      </c>
      <c r="L7" s="235" t="s">
        <v>6192</v>
      </c>
      <c r="M7" s="234" t="s">
        <v>6206</v>
      </c>
      <c r="N7" s="232">
        <v>202403</v>
      </c>
      <c r="O7" s="233">
        <v>13</v>
      </c>
      <c r="P7" s="232">
        <v>202413</v>
      </c>
      <c r="Q7" s="233">
        <v>2024</v>
      </c>
      <c r="R7" s="232" t="s">
        <v>6193</v>
      </c>
      <c r="S7" s="232">
        <v>4</v>
      </c>
      <c r="T7" s="233">
        <v>291</v>
      </c>
      <c r="U7" s="233">
        <v>25</v>
      </c>
      <c r="V7" s="232" t="s">
        <v>6193</v>
      </c>
      <c r="W7" s="232" t="s">
        <v>6194</v>
      </c>
      <c r="X7" s="233">
        <v>1</v>
      </c>
      <c r="Y7" s="232" t="s">
        <v>6195</v>
      </c>
      <c r="Z7" s="232" t="s">
        <v>6196</v>
      </c>
      <c r="AA7" s="232" t="s">
        <v>6197</v>
      </c>
      <c r="AB7" s="233">
        <v>14030106</v>
      </c>
    </row>
    <row r="8" spans="1:28" x14ac:dyDescent="0.25">
      <c r="A8" s="233">
        <v>8852</v>
      </c>
      <c r="B8" s="238">
        <v>45377</v>
      </c>
      <c r="C8" s="234" t="s">
        <v>6208</v>
      </c>
      <c r="D8" s="233">
        <v>7</v>
      </c>
      <c r="E8" s="233" t="s">
        <v>6209</v>
      </c>
      <c r="F8" s="233" t="s">
        <v>6189</v>
      </c>
      <c r="G8" s="232" t="s">
        <v>6190</v>
      </c>
      <c r="H8" s="233">
        <v>1403</v>
      </c>
      <c r="I8" s="233" t="s">
        <v>6191</v>
      </c>
      <c r="J8" s="233">
        <v>1</v>
      </c>
      <c r="K8" s="233">
        <v>1</v>
      </c>
      <c r="L8" s="235" t="s">
        <v>6192</v>
      </c>
      <c r="M8" s="234" t="s">
        <v>6208</v>
      </c>
      <c r="N8" s="232">
        <v>202403</v>
      </c>
      <c r="O8" s="233">
        <v>13</v>
      </c>
      <c r="P8" s="232">
        <v>202413</v>
      </c>
      <c r="Q8" s="233">
        <v>2024</v>
      </c>
      <c r="R8" s="232" t="s">
        <v>6193</v>
      </c>
      <c r="S8" s="232">
        <v>4</v>
      </c>
      <c r="T8" s="233">
        <v>291</v>
      </c>
      <c r="U8" s="233">
        <v>26</v>
      </c>
      <c r="V8" s="232" t="s">
        <v>6193</v>
      </c>
      <c r="W8" s="232" t="s">
        <v>6194</v>
      </c>
      <c r="X8" s="233">
        <v>1</v>
      </c>
      <c r="Y8" s="232" t="s">
        <v>6195</v>
      </c>
      <c r="Z8" s="232" t="s">
        <v>6196</v>
      </c>
      <c r="AA8" s="232" t="s">
        <v>6197</v>
      </c>
      <c r="AB8" s="233">
        <v>14030107</v>
      </c>
    </row>
    <row r="9" spans="1:28" x14ac:dyDescent="0.25">
      <c r="A9" s="233">
        <v>8853</v>
      </c>
      <c r="B9" s="238">
        <v>45378</v>
      </c>
      <c r="C9" s="234" t="s">
        <v>6210</v>
      </c>
      <c r="D9" s="233">
        <v>8</v>
      </c>
      <c r="E9" s="233" t="s">
        <v>6188</v>
      </c>
      <c r="F9" s="233" t="s">
        <v>6189</v>
      </c>
      <c r="G9" s="232" t="s">
        <v>6190</v>
      </c>
      <c r="H9" s="233">
        <v>1403</v>
      </c>
      <c r="I9" s="233" t="s">
        <v>6191</v>
      </c>
      <c r="J9" s="233">
        <v>1</v>
      </c>
      <c r="K9" s="233">
        <v>1</v>
      </c>
      <c r="L9" s="235" t="s">
        <v>6192</v>
      </c>
      <c r="M9" s="234" t="s">
        <v>6210</v>
      </c>
      <c r="N9" s="232">
        <v>202403</v>
      </c>
      <c r="O9" s="233">
        <v>13</v>
      </c>
      <c r="P9" s="232">
        <v>202413</v>
      </c>
      <c r="Q9" s="233">
        <v>2024</v>
      </c>
      <c r="R9" s="232" t="s">
        <v>6193</v>
      </c>
      <c r="S9" s="232">
        <v>4</v>
      </c>
      <c r="T9" s="233">
        <v>291</v>
      </c>
      <c r="U9" s="233">
        <v>27</v>
      </c>
      <c r="V9" s="232" t="s">
        <v>6193</v>
      </c>
      <c r="W9" s="232" t="s">
        <v>6194</v>
      </c>
      <c r="X9" s="233">
        <v>1</v>
      </c>
      <c r="Y9" s="232" t="s">
        <v>6211</v>
      </c>
      <c r="Z9" s="232" t="s">
        <v>6212</v>
      </c>
      <c r="AA9" s="232" t="s">
        <v>6213</v>
      </c>
      <c r="AB9" s="233">
        <v>14030108</v>
      </c>
    </row>
    <row r="10" spans="1:28" x14ac:dyDescent="0.25">
      <c r="A10" s="233">
        <v>8854</v>
      </c>
      <c r="B10" s="238">
        <v>45379</v>
      </c>
      <c r="C10" s="234" t="s">
        <v>6214</v>
      </c>
      <c r="D10" s="233">
        <v>9</v>
      </c>
      <c r="E10" s="233" t="s">
        <v>6199</v>
      </c>
      <c r="F10" s="233" t="s">
        <v>6189</v>
      </c>
      <c r="G10" s="232" t="s">
        <v>6190</v>
      </c>
      <c r="H10" s="233">
        <v>1403</v>
      </c>
      <c r="I10" s="233" t="s">
        <v>6191</v>
      </c>
      <c r="J10" s="233">
        <v>1</v>
      </c>
      <c r="K10" s="233">
        <v>1</v>
      </c>
      <c r="L10" s="235" t="s">
        <v>6192</v>
      </c>
      <c r="M10" s="234" t="s">
        <v>6214</v>
      </c>
      <c r="N10" s="232">
        <v>202403</v>
      </c>
      <c r="O10" s="233">
        <v>13</v>
      </c>
      <c r="P10" s="232">
        <v>202413</v>
      </c>
      <c r="Q10" s="233">
        <v>2024</v>
      </c>
      <c r="R10" s="232" t="s">
        <v>6193</v>
      </c>
      <c r="S10" s="232">
        <v>4</v>
      </c>
      <c r="T10" s="233">
        <v>291</v>
      </c>
      <c r="U10" s="233">
        <v>28</v>
      </c>
      <c r="V10" s="232" t="s">
        <v>6193</v>
      </c>
      <c r="W10" s="232" t="s">
        <v>6194</v>
      </c>
      <c r="X10" s="233">
        <v>1</v>
      </c>
      <c r="Y10" s="232" t="s">
        <v>6211</v>
      </c>
      <c r="Z10" s="232" t="s">
        <v>6212</v>
      </c>
      <c r="AA10" s="232" t="s">
        <v>6213</v>
      </c>
      <c r="AB10" s="233">
        <v>14030109</v>
      </c>
    </row>
    <row r="11" spans="1:28" x14ac:dyDescent="0.25">
      <c r="A11" s="233">
        <v>8855</v>
      </c>
      <c r="B11" s="238">
        <v>45380</v>
      </c>
      <c r="C11" s="234" t="s">
        <v>6215</v>
      </c>
      <c r="D11" s="233">
        <v>10</v>
      </c>
      <c r="E11" s="233" t="s">
        <v>6201</v>
      </c>
      <c r="F11" s="233" t="s">
        <v>6189</v>
      </c>
      <c r="G11" s="232" t="s">
        <v>6190</v>
      </c>
      <c r="H11" s="233">
        <v>1403</v>
      </c>
      <c r="I11" s="233" t="s">
        <v>6191</v>
      </c>
      <c r="J11" s="233">
        <v>1</v>
      </c>
      <c r="K11" s="233">
        <v>1</v>
      </c>
      <c r="L11" s="235" t="s">
        <v>6192</v>
      </c>
      <c r="M11" s="234" t="s">
        <v>6215</v>
      </c>
      <c r="N11" s="232">
        <v>202403</v>
      </c>
      <c r="O11" s="233">
        <v>13</v>
      </c>
      <c r="P11" s="232">
        <v>202413</v>
      </c>
      <c r="Q11" s="233">
        <v>2024</v>
      </c>
      <c r="R11" s="232" t="s">
        <v>6193</v>
      </c>
      <c r="S11" s="232">
        <v>4</v>
      </c>
      <c r="T11" s="233">
        <v>291</v>
      </c>
      <c r="U11" s="233">
        <v>29</v>
      </c>
      <c r="V11" s="232" t="s">
        <v>6193</v>
      </c>
      <c r="W11" s="232" t="s">
        <v>6194</v>
      </c>
      <c r="X11" s="233">
        <v>1</v>
      </c>
      <c r="Y11" s="232" t="s">
        <v>6211</v>
      </c>
      <c r="Z11" s="232" t="s">
        <v>6212</v>
      </c>
      <c r="AA11" s="232" t="s">
        <v>6213</v>
      </c>
      <c r="AB11" s="233">
        <v>14030110</v>
      </c>
    </row>
    <row r="12" spans="1:28" x14ac:dyDescent="0.25">
      <c r="A12" s="233">
        <v>8856</v>
      </c>
      <c r="B12" s="238">
        <v>45381</v>
      </c>
      <c r="C12" s="234" t="s">
        <v>6216</v>
      </c>
      <c r="D12" s="233">
        <v>11</v>
      </c>
      <c r="E12" s="233" t="s">
        <v>6203</v>
      </c>
      <c r="F12" s="233" t="s">
        <v>6189</v>
      </c>
      <c r="G12" s="232" t="s">
        <v>6190</v>
      </c>
      <c r="H12" s="233">
        <v>1403</v>
      </c>
      <c r="I12" s="233" t="s">
        <v>6191</v>
      </c>
      <c r="J12" s="233">
        <v>1</v>
      </c>
      <c r="K12" s="233">
        <v>1</v>
      </c>
      <c r="L12" s="235" t="s">
        <v>6192</v>
      </c>
      <c r="M12" s="234" t="s">
        <v>6216</v>
      </c>
      <c r="N12" s="232">
        <v>202403</v>
      </c>
      <c r="O12" s="233">
        <v>13</v>
      </c>
      <c r="P12" s="232">
        <v>202413</v>
      </c>
      <c r="Q12" s="233">
        <v>2024</v>
      </c>
      <c r="R12" s="232" t="s">
        <v>6193</v>
      </c>
      <c r="S12" s="232">
        <v>4</v>
      </c>
      <c r="T12" s="233">
        <v>291</v>
      </c>
      <c r="U12" s="233">
        <v>30</v>
      </c>
      <c r="V12" s="232" t="s">
        <v>6193</v>
      </c>
      <c r="W12" s="232" t="s">
        <v>6194</v>
      </c>
      <c r="X12" s="233">
        <v>1</v>
      </c>
      <c r="Y12" s="232" t="s">
        <v>6211</v>
      </c>
      <c r="Z12" s="232" t="s">
        <v>6212</v>
      </c>
      <c r="AA12" s="232" t="s">
        <v>6213</v>
      </c>
      <c r="AB12" s="233">
        <v>14030111</v>
      </c>
    </row>
    <row r="13" spans="1:28" x14ac:dyDescent="0.25">
      <c r="A13" s="233">
        <v>8857</v>
      </c>
      <c r="B13" s="238">
        <v>45382</v>
      </c>
      <c r="C13" s="234" t="s">
        <v>6217</v>
      </c>
      <c r="D13" s="233">
        <v>12</v>
      </c>
      <c r="E13" s="233" t="s">
        <v>6205</v>
      </c>
      <c r="F13" s="233" t="s">
        <v>6189</v>
      </c>
      <c r="G13" s="232" t="s">
        <v>6190</v>
      </c>
      <c r="H13" s="233">
        <v>1403</v>
      </c>
      <c r="I13" s="233" t="s">
        <v>6191</v>
      </c>
      <c r="J13" s="233">
        <v>1</v>
      </c>
      <c r="K13" s="233">
        <v>1</v>
      </c>
      <c r="L13" s="235" t="s">
        <v>6192</v>
      </c>
      <c r="M13" s="234" t="s">
        <v>6217</v>
      </c>
      <c r="N13" s="232">
        <v>202403</v>
      </c>
      <c r="O13" s="233">
        <v>14</v>
      </c>
      <c r="P13" s="232">
        <v>202414</v>
      </c>
      <c r="Q13" s="233">
        <v>2024</v>
      </c>
      <c r="R13" s="232" t="s">
        <v>6193</v>
      </c>
      <c r="S13" s="232">
        <v>4</v>
      </c>
      <c r="T13" s="233">
        <v>291</v>
      </c>
      <c r="U13" s="233">
        <v>31</v>
      </c>
      <c r="V13" s="232" t="s">
        <v>6193</v>
      </c>
      <c r="W13" s="232" t="s">
        <v>6194</v>
      </c>
      <c r="X13" s="233">
        <v>1</v>
      </c>
      <c r="Y13" s="232" t="s">
        <v>6211</v>
      </c>
      <c r="Z13" s="232" t="s">
        <v>6212</v>
      </c>
      <c r="AA13" s="232" t="s">
        <v>6213</v>
      </c>
      <c r="AB13" s="233">
        <v>14030112</v>
      </c>
    </row>
    <row r="14" spans="1:28" x14ac:dyDescent="0.25">
      <c r="A14" s="233">
        <v>8858</v>
      </c>
      <c r="B14" s="238">
        <v>45383</v>
      </c>
      <c r="C14" s="234" t="s">
        <v>6218</v>
      </c>
      <c r="D14" s="233">
        <v>13</v>
      </c>
      <c r="E14" s="233" t="s">
        <v>6207</v>
      </c>
      <c r="F14" s="233" t="s">
        <v>6189</v>
      </c>
      <c r="G14" s="232" t="s">
        <v>6219</v>
      </c>
      <c r="H14" s="233">
        <v>1403</v>
      </c>
      <c r="I14" s="233" t="s">
        <v>6191</v>
      </c>
      <c r="J14" s="233">
        <v>1</v>
      </c>
      <c r="K14" s="233">
        <v>1</v>
      </c>
      <c r="L14" s="235" t="s">
        <v>6192</v>
      </c>
      <c r="M14" s="234" t="s">
        <v>6218</v>
      </c>
      <c r="N14" s="232">
        <v>202404</v>
      </c>
      <c r="O14" s="233">
        <v>14</v>
      </c>
      <c r="P14" s="232">
        <v>202414</v>
      </c>
      <c r="Q14" s="233">
        <v>2024</v>
      </c>
      <c r="R14" s="232" t="s">
        <v>6220</v>
      </c>
      <c r="S14" s="232">
        <v>1</v>
      </c>
      <c r="T14" s="233">
        <v>292</v>
      </c>
      <c r="U14" s="233">
        <v>1</v>
      </c>
      <c r="V14" s="232" t="s">
        <v>6193</v>
      </c>
      <c r="W14" s="232" t="s">
        <v>6194</v>
      </c>
      <c r="X14" s="233">
        <v>1</v>
      </c>
      <c r="Y14" s="232" t="s">
        <v>6211</v>
      </c>
      <c r="Z14" s="232" t="s">
        <v>6212</v>
      </c>
      <c r="AA14" s="232" t="s">
        <v>6213</v>
      </c>
      <c r="AB14" s="233">
        <v>14030113</v>
      </c>
    </row>
    <row r="15" spans="1:28" x14ac:dyDescent="0.25">
      <c r="A15" s="233">
        <v>8859</v>
      </c>
      <c r="B15" s="238">
        <v>45384</v>
      </c>
      <c r="C15" s="234" t="s">
        <v>6221</v>
      </c>
      <c r="D15" s="233">
        <v>14</v>
      </c>
      <c r="E15" s="233" t="s">
        <v>6209</v>
      </c>
      <c r="F15" s="233" t="s">
        <v>6189</v>
      </c>
      <c r="G15" s="232" t="s">
        <v>6219</v>
      </c>
      <c r="H15" s="233">
        <v>1403</v>
      </c>
      <c r="I15" s="233" t="s">
        <v>6191</v>
      </c>
      <c r="J15" s="233">
        <v>1</v>
      </c>
      <c r="K15" s="233">
        <v>1</v>
      </c>
      <c r="L15" s="235" t="s">
        <v>6192</v>
      </c>
      <c r="M15" s="234" t="s">
        <v>6221</v>
      </c>
      <c r="N15" s="232">
        <v>202404</v>
      </c>
      <c r="O15" s="233">
        <v>14</v>
      </c>
      <c r="P15" s="232">
        <v>202414</v>
      </c>
      <c r="Q15" s="233">
        <v>2024</v>
      </c>
      <c r="R15" s="232" t="s">
        <v>6220</v>
      </c>
      <c r="S15" s="232">
        <v>1</v>
      </c>
      <c r="T15" s="233">
        <v>292</v>
      </c>
      <c r="U15" s="233">
        <v>2</v>
      </c>
      <c r="V15" s="232" t="s">
        <v>6193</v>
      </c>
      <c r="W15" s="232" t="s">
        <v>6194</v>
      </c>
      <c r="X15" s="233">
        <v>1</v>
      </c>
      <c r="Y15" s="232" t="s">
        <v>6211</v>
      </c>
      <c r="Z15" s="232" t="s">
        <v>6212</v>
      </c>
      <c r="AA15" s="232" t="s">
        <v>6213</v>
      </c>
      <c r="AB15" s="233">
        <v>14030114</v>
      </c>
    </row>
    <row r="16" spans="1:28" x14ac:dyDescent="0.25">
      <c r="A16" s="233">
        <v>8860</v>
      </c>
      <c r="B16" s="238">
        <v>45385</v>
      </c>
      <c r="C16" s="234" t="s">
        <v>6222</v>
      </c>
      <c r="D16" s="233">
        <v>15</v>
      </c>
      <c r="E16" s="233" t="s">
        <v>6188</v>
      </c>
      <c r="F16" s="233" t="s">
        <v>6189</v>
      </c>
      <c r="G16" s="232" t="s">
        <v>6219</v>
      </c>
      <c r="H16" s="233">
        <v>1403</v>
      </c>
      <c r="I16" s="233" t="s">
        <v>6191</v>
      </c>
      <c r="J16" s="233">
        <v>1</v>
      </c>
      <c r="K16" s="233">
        <v>1</v>
      </c>
      <c r="L16" s="235" t="s">
        <v>6192</v>
      </c>
      <c r="M16" s="234" t="s">
        <v>6222</v>
      </c>
      <c r="N16" s="232">
        <v>202404</v>
      </c>
      <c r="O16" s="233">
        <v>14</v>
      </c>
      <c r="P16" s="232">
        <v>202414</v>
      </c>
      <c r="Q16" s="233">
        <v>2024</v>
      </c>
      <c r="R16" s="232" t="s">
        <v>6220</v>
      </c>
      <c r="S16" s="232">
        <v>1</v>
      </c>
      <c r="T16" s="233">
        <v>292</v>
      </c>
      <c r="U16" s="233">
        <v>3</v>
      </c>
      <c r="V16" s="232" t="s">
        <v>6193</v>
      </c>
      <c r="W16" s="232" t="s">
        <v>6194</v>
      </c>
      <c r="X16" s="233">
        <v>1</v>
      </c>
      <c r="Y16" s="232" t="s">
        <v>6223</v>
      </c>
      <c r="Z16" s="232" t="s">
        <v>6224</v>
      </c>
      <c r="AA16" s="232" t="s">
        <v>6225</v>
      </c>
      <c r="AB16" s="233">
        <v>14030115</v>
      </c>
    </row>
    <row r="17" spans="1:28" x14ac:dyDescent="0.25">
      <c r="A17" s="233">
        <v>8861</v>
      </c>
      <c r="B17" s="238">
        <v>45386</v>
      </c>
      <c r="C17" s="234" t="s">
        <v>6226</v>
      </c>
      <c r="D17" s="233">
        <v>16</v>
      </c>
      <c r="E17" s="233" t="s">
        <v>6199</v>
      </c>
      <c r="F17" s="233" t="s">
        <v>6189</v>
      </c>
      <c r="G17" s="232" t="s">
        <v>6219</v>
      </c>
      <c r="H17" s="233">
        <v>1403</v>
      </c>
      <c r="I17" s="233" t="s">
        <v>6191</v>
      </c>
      <c r="J17" s="233">
        <v>1</v>
      </c>
      <c r="K17" s="233">
        <v>1</v>
      </c>
      <c r="L17" s="235" t="s">
        <v>6192</v>
      </c>
      <c r="M17" s="234" t="s">
        <v>6226</v>
      </c>
      <c r="N17" s="232">
        <v>202404</v>
      </c>
      <c r="O17" s="233">
        <v>14</v>
      </c>
      <c r="P17" s="232">
        <v>202414</v>
      </c>
      <c r="Q17" s="233">
        <v>2024</v>
      </c>
      <c r="R17" s="232" t="s">
        <v>6220</v>
      </c>
      <c r="S17" s="232">
        <v>1</v>
      </c>
      <c r="T17" s="233">
        <v>292</v>
      </c>
      <c r="U17" s="233">
        <v>4</v>
      </c>
      <c r="V17" s="232" t="s">
        <v>6193</v>
      </c>
      <c r="W17" s="232" t="s">
        <v>6194</v>
      </c>
      <c r="X17" s="233">
        <v>1</v>
      </c>
      <c r="Y17" s="232" t="s">
        <v>6223</v>
      </c>
      <c r="Z17" s="232" t="s">
        <v>6224</v>
      </c>
      <c r="AA17" s="232" t="s">
        <v>6225</v>
      </c>
      <c r="AB17" s="233">
        <v>14030116</v>
      </c>
    </row>
    <row r="18" spans="1:28" x14ac:dyDescent="0.25">
      <c r="A18" s="233">
        <v>8862</v>
      </c>
      <c r="B18" s="238">
        <v>45387</v>
      </c>
      <c r="C18" s="234" t="s">
        <v>6227</v>
      </c>
      <c r="D18" s="233">
        <v>17</v>
      </c>
      <c r="E18" s="233" t="s">
        <v>6201</v>
      </c>
      <c r="F18" s="233" t="s">
        <v>6189</v>
      </c>
      <c r="G18" s="232" t="s">
        <v>6219</v>
      </c>
      <c r="H18" s="233">
        <v>1403</v>
      </c>
      <c r="I18" s="233" t="s">
        <v>6191</v>
      </c>
      <c r="J18" s="233">
        <v>1</v>
      </c>
      <c r="K18" s="233">
        <v>1</v>
      </c>
      <c r="L18" s="235" t="s">
        <v>6192</v>
      </c>
      <c r="M18" s="234" t="s">
        <v>6227</v>
      </c>
      <c r="N18" s="232">
        <v>202404</v>
      </c>
      <c r="O18" s="233">
        <v>14</v>
      </c>
      <c r="P18" s="232">
        <v>202414</v>
      </c>
      <c r="Q18" s="233">
        <v>2024</v>
      </c>
      <c r="R18" s="232" t="s">
        <v>6220</v>
      </c>
      <c r="S18" s="232">
        <v>1</v>
      </c>
      <c r="T18" s="233">
        <v>292</v>
      </c>
      <c r="U18" s="233">
        <v>5</v>
      </c>
      <c r="V18" s="232" t="s">
        <v>6193</v>
      </c>
      <c r="W18" s="232" t="s">
        <v>6194</v>
      </c>
      <c r="X18" s="233">
        <v>1</v>
      </c>
      <c r="Y18" s="232" t="s">
        <v>6223</v>
      </c>
      <c r="Z18" s="232" t="s">
        <v>6224</v>
      </c>
      <c r="AA18" s="232" t="s">
        <v>6225</v>
      </c>
      <c r="AB18" s="233">
        <v>14030117</v>
      </c>
    </row>
    <row r="19" spans="1:28" x14ac:dyDescent="0.25">
      <c r="A19" s="233">
        <v>8863</v>
      </c>
      <c r="B19" s="238">
        <v>45388</v>
      </c>
      <c r="C19" s="234" t="s">
        <v>6228</v>
      </c>
      <c r="D19" s="233">
        <v>18</v>
      </c>
      <c r="E19" s="233" t="s">
        <v>6203</v>
      </c>
      <c r="F19" s="233" t="s">
        <v>6189</v>
      </c>
      <c r="G19" s="232" t="s">
        <v>6219</v>
      </c>
      <c r="H19" s="233">
        <v>1403</v>
      </c>
      <c r="I19" s="233" t="s">
        <v>6191</v>
      </c>
      <c r="J19" s="233">
        <v>1</v>
      </c>
      <c r="K19" s="233">
        <v>1</v>
      </c>
      <c r="L19" s="235" t="s">
        <v>6192</v>
      </c>
      <c r="M19" s="234" t="s">
        <v>6228</v>
      </c>
      <c r="N19" s="232">
        <v>202404</v>
      </c>
      <c r="O19" s="233">
        <v>14</v>
      </c>
      <c r="P19" s="232">
        <v>202414</v>
      </c>
      <c r="Q19" s="233">
        <v>2024</v>
      </c>
      <c r="R19" s="232" t="s">
        <v>6220</v>
      </c>
      <c r="S19" s="232">
        <v>1</v>
      </c>
      <c r="T19" s="233">
        <v>292</v>
      </c>
      <c r="U19" s="233">
        <v>6</v>
      </c>
      <c r="V19" s="232" t="s">
        <v>6193</v>
      </c>
      <c r="W19" s="232" t="s">
        <v>6194</v>
      </c>
      <c r="X19" s="233">
        <v>1</v>
      </c>
      <c r="Y19" s="232" t="s">
        <v>6223</v>
      </c>
      <c r="Z19" s="232" t="s">
        <v>6224</v>
      </c>
      <c r="AA19" s="232" t="s">
        <v>6225</v>
      </c>
      <c r="AB19" s="233">
        <v>14030118</v>
      </c>
    </row>
    <row r="20" spans="1:28" x14ac:dyDescent="0.25">
      <c r="A20" s="233">
        <v>8864</v>
      </c>
      <c r="B20" s="238">
        <v>45389</v>
      </c>
      <c r="C20" s="234" t="s">
        <v>6229</v>
      </c>
      <c r="D20" s="233">
        <v>19</v>
      </c>
      <c r="E20" s="233" t="s">
        <v>6205</v>
      </c>
      <c r="F20" s="233" t="s">
        <v>6189</v>
      </c>
      <c r="G20" s="232" t="s">
        <v>6219</v>
      </c>
      <c r="H20" s="233">
        <v>1403</v>
      </c>
      <c r="I20" s="233" t="s">
        <v>6191</v>
      </c>
      <c r="J20" s="233">
        <v>1</v>
      </c>
      <c r="K20" s="233">
        <v>1</v>
      </c>
      <c r="L20" s="235" t="s">
        <v>6192</v>
      </c>
      <c r="M20" s="234" t="s">
        <v>6229</v>
      </c>
      <c r="N20" s="232">
        <v>202404</v>
      </c>
      <c r="O20" s="233">
        <v>15</v>
      </c>
      <c r="P20" s="232">
        <v>202415</v>
      </c>
      <c r="Q20" s="233">
        <v>2024</v>
      </c>
      <c r="R20" s="232" t="s">
        <v>6220</v>
      </c>
      <c r="S20" s="232">
        <v>1</v>
      </c>
      <c r="T20" s="233">
        <v>292</v>
      </c>
      <c r="U20" s="233">
        <v>7</v>
      </c>
      <c r="V20" s="232" t="s">
        <v>6193</v>
      </c>
      <c r="W20" s="232" t="s">
        <v>6194</v>
      </c>
      <c r="X20" s="233">
        <v>1</v>
      </c>
      <c r="Y20" s="232" t="s">
        <v>6223</v>
      </c>
      <c r="Z20" s="232" t="s">
        <v>6224</v>
      </c>
      <c r="AA20" s="232" t="s">
        <v>6225</v>
      </c>
      <c r="AB20" s="233">
        <v>14030119</v>
      </c>
    </row>
    <row r="21" spans="1:28" x14ac:dyDescent="0.25">
      <c r="A21" s="233">
        <v>8865</v>
      </c>
      <c r="B21" s="238">
        <v>45390</v>
      </c>
      <c r="C21" s="234" t="s">
        <v>6230</v>
      </c>
      <c r="D21" s="233">
        <v>20</v>
      </c>
      <c r="E21" s="233" t="s">
        <v>6207</v>
      </c>
      <c r="F21" s="233" t="s">
        <v>6189</v>
      </c>
      <c r="G21" s="232" t="s">
        <v>6219</v>
      </c>
      <c r="H21" s="233">
        <v>1403</v>
      </c>
      <c r="I21" s="233" t="s">
        <v>6191</v>
      </c>
      <c r="J21" s="233">
        <v>1</v>
      </c>
      <c r="K21" s="233">
        <v>1</v>
      </c>
      <c r="L21" s="235" t="s">
        <v>6192</v>
      </c>
      <c r="M21" s="234" t="s">
        <v>6230</v>
      </c>
      <c r="N21" s="232">
        <v>202404</v>
      </c>
      <c r="O21" s="233">
        <v>15</v>
      </c>
      <c r="P21" s="232">
        <v>202415</v>
      </c>
      <c r="Q21" s="233">
        <v>2024</v>
      </c>
      <c r="R21" s="232" t="s">
        <v>6220</v>
      </c>
      <c r="S21" s="232">
        <v>2</v>
      </c>
      <c r="T21" s="233">
        <v>292</v>
      </c>
      <c r="U21" s="233">
        <v>8</v>
      </c>
      <c r="V21" s="232" t="s">
        <v>6193</v>
      </c>
      <c r="W21" s="232" t="s">
        <v>6194</v>
      </c>
      <c r="X21" s="233">
        <v>1</v>
      </c>
      <c r="Y21" s="232" t="s">
        <v>6223</v>
      </c>
      <c r="Z21" s="232" t="s">
        <v>6224</v>
      </c>
      <c r="AA21" s="232" t="s">
        <v>6225</v>
      </c>
      <c r="AB21" s="233">
        <v>14030120</v>
      </c>
    </row>
    <row r="22" spans="1:28" x14ac:dyDescent="0.25">
      <c r="A22" s="233">
        <v>8866</v>
      </c>
      <c r="B22" s="238">
        <v>45391</v>
      </c>
      <c r="C22" s="234" t="s">
        <v>6231</v>
      </c>
      <c r="D22" s="233">
        <v>21</v>
      </c>
      <c r="E22" s="233" t="s">
        <v>6209</v>
      </c>
      <c r="F22" s="233" t="s">
        <v>6189</v>
      </c>
      <c r="G22" s="232" t="s">
        <v>6219</v>
      </c>
      <c r="H22" s="233">
        <v>1403</v>
      </c>
      <c r="I22" s="233" t="s">
        <v>6191</v>
      </c>
      <c r="J22" s="233">
        <v>1</v>
      </c>
      <c r="K22" s="233">
        <v>1</v>
      </c>
      <c r="L22" s="235" t="s">
        <v>6192</v>
      </c>
      <c r="M22" s="234" t="s">
        <v>6231</v>
      </c>
      <c r="N22" s="232">
        <v>202404</v>
      </c>
      <c r="O22" s="233">
        <v>15</v>
      </c>
      <c r="P22" s="232">
        <v>202415</v>
      </c>
      <c r="Q22" s="233">
        <v>2024</v>
      </c>
      <c r="R22" s="232" t="s">
        <v>6220</v>
      </c>
      <c r="S22" s="232">
        <v>2</v>
      </c>
      <c r="T22" s="233">
        <v>292</v>
      </c>
      <c r="U22" s="233">
        <v>9</v>
      </c>
      <c r="V22" s="232" t="s">
        <v>6193</v>
      </c>
      <c r="W22" s="232" t="s">
        <v>6194</v>
      </c>
      <c r="X22" s="233">
        <v>1</v>
      </c>
      <c r="Y22" s="232" t="s">
        <v>6223</v>
      </c>
      <c r="Z22" s="232" t="s">
        <v>6224</v>
      </c>
      <c r="AA22" s="232" t="s">
        <v>6225</v>
      </c>
      <c r="AB22" s="233">
        <v>14030121</v>
      </c>
    </row>
    <row r="23" spans="1:28" x14ac:dyDescent="0.25">
      <c r="A23" s="233">
        <v>8867</v>
      </c>
      <c r="B23" s="238">
        <v>45392</v>
      </c>
      <c r="C23" s="234" t="s">
        <v>6232</v>
      </c>
      <c r="D23" s="233">
        <v>22</v>
      </c>
      <c r="E23" s="233" t="s">
        <v>6188</v>
      </c>
      <c r="F23" s="233" t="s">
        <v>6189</v>
      </c>
      <c r="G23" s="232" t="s">
        <v>6219</v>
      </c>
      <c r="H23" s="233">
        <v>1403</v>
      </c>
      <c r="I23" s="233" t="s">
        <v>6191</v>
      </c>
      <c r="J23" s="233">
        <v>1</v>
      </c>
      <c r="K23" s="233">
        <v>1</v>
      </c>
      <c r="L23" s="235" t="s">
        <v>6192</v>
      </c>
      <c r="M23" s="234" t="s">
        <v>6232</v>
      </c>
      <c r="N23" s="232">
        <v>202404</v>
      </c>
      <c r="O23" s="233">
        <v>15</v>
      </c>
      <c r="P23" s="232">
        <v>202415</v>
      </c>
      <c r="Q23" s="233">
        <v>2024</v>
      </c>
      <c r="R23" s="232" t="s">
        <v>6220</v>
      </c>
      <c r="S23" s="232">
        <v>2</v>
      </c>
      <c r="T23" s="233">
        <v>292</v>
      </c>
      <c r="U23" s="233">
        <v>10</v>
      </c>
      <c r="V23" s="232" t="s">
        <v>6193</v>
      </c>
      <c r="W23" s="232" t="s">
        <v>6194</v>
      </c>
      <c r="X23" s="233">
        <v>1</v>
      </c>
      <c r="Y23" s="232" t="s">
        <v>6233</v>
      </c>
      <c r="Z23" s="232" t="s">
        <v>6234</v>
      </c>
      <c r="AA23" s="232" t="s">
        <v>6235</v>
      </c>
      <c r="AB23" s="233">
        <v>14030122</v>
      </c>
    </row>
    <row r="24" spans="1:28" x14ac:dyDescent="0.25">
      <c r="A24" s="233">
        <v>8868</v>
      </c>
      <c r="B24" s="238">
        <v>45393</v>
      </c>
      <c r="C24" s="234" t="s">
        <v>6236</v>
      </c>
      <c r="D24" s="233">
        <v>23</v>
      </c>
      <c r="E24" s="233" t="s">
        <v>6199</v>
      </c>
      <c r="F24" s="233" t="s">
        <v>6189</v>
      </c>
      <c r="G24" s="232" t="s">
        <v>6219</v>
      </c>
      <c r="H24" s="233">
        <v>1403</v>
      </c>
      <c r="I24" s="233" t="s">
        <v>6191</v>
      </c>
      <c r="J24" s="233">
        <v>1</v>
      </c>
      <c r="K24" s="233">
        <v>1</v>
      </c>
      <c r="L24" s="235" t="s">
        <v>6192</v>
      </c>
      <c r="M24" s="234" t="s">
        <v>6236</v>
      </c>
      <c r="N24" s="232">
        <v>202404</v>
      </c>
      <c r="O24" s="233">
        <v>15</v>
      </c>
      <c r="P24" s="232">
        <v>202415</v>
      </c>
      <c r="Q24" s="233">
        <v>2024</v>
      </c>
      <c r="R24" s="232" t="s">
        <v>6220</v>
      </c>
      <c r="S24" s="232">
        <v>2</v>
      </c>
      <c r="T24" s="233">
        <v>292</v>
      </c>
      <c r="U24" s="233">
        <v>11</v>
      </c>
      <c r="V24" s="232" t="s">
        <v>6193</v>
      </c>
      <c r="W24" s="232" t="s">
        <v>6194</v>
      </c>
      <c r="X24" s="233">
        <v>1</v>
      </c>
      <c r="Y24" s="232" t="s">
        <v>6233</v>
      </c>
      <c r="Z24" s="232" t="s">
        <v>6234</v>
      </c>
      <c r="AA24" s="232" t="s">
        <v>6235</v>
      </c>
      <c r="AB24" s="233">
        <v>14030123</v>
      </c>
    </row>
    <row r="25" spans="1:28" x14ac:dyDescent="0.25">
      <c r="A25" s="233">
        <v>8869</v>
      </c>
      <c r="B25" s="238">
        <v>45394</v>
      </c>
      <c r="C25" s="234" t="s">
        <v>6237</v>
      </c>
      <c r="D25" s="233">
        <v>24</v>
      </c>
      <c r="E25" s="233" t="s">
        <v>6201</v>
      </c>
      <c r="F25" s="233" t="s">
        <v>6189</v>
      </c>
      <c r="G25" s="232" t="s">
        <v>6219</v>
      </c>
      <c r="H25" s="233">
        <v>1403</v>
      </c>
      <c r="I25" s="233" t="s">
        <v>6191</v>
      </c>
      <c r="J25" s="233">
        <v>1</v>
      </c>
      <c r="K25" s="233">
        <v>1</v>
      </c>
      <c r="L25" s="235" t="s">
        <v>6192</v>
      </c>
      <c r="M25" s="234" t="s">
        <v>6237</v>
      </c>
      <c r="N25" s="232">
        <v>202404</v>
      </c>
      <c r="O25" s="233">
        <v>15</v>
      </c>
      <c r="P25" s="232">
        <v>202415</v>
      </c>
      <c r="Q25" s="233">
        <v>2024</v>
      </c>
      <c r="R25" s="232" t="s">
        <v>6220</v>
      </c>
      <c r="S25" s="232">
        <v>2</v>
      </c>
      <c r="T25" s="233">
        <v>292</v>
      </c>
      <c r="U25" s="233">
        <v>12</v>
      </c>
      <c r="V25" s="232" t="s">
        <v>6193</v>
      </c>
      <c r="W25" s="232" t="s">
        <v>6194</v>
      </c>
      <c r="X25" s="233">
        <v>1</v>
      </c>
      <c r="Y25" s="232" t="s">
        <v>6233</v>
      </c>
      <c r="Z25" s="232" t="s">
        <v>6234</v>
      </c>
      <c r="AA25" s="232" t="s">
        <v>6235</v>
      </c>
      <c r="AB25" s="233">
        <v>14030124</v>
      </c>
    </row>
    <row r="26" spans="1:28" x14ac:dyDescent="0.25">
      <c r="A26" s="233">
        <v>8870</v>
      </c>
      <c r="B26" s="238">
        <v>45395</v>
      </c>
      <c r="C26" s="234" t="s">
        <v>6238</v>
      </c>
      <c r="D26" s="233">
        <v>25</v>
      </c>
      <c r="E26" s="233" t="s">
        <v>6203</v>
      </c>
      <c r="F26" s="233" t="s">
        <v>6189</v>
      </c>
      <c r="G26" s="232" t="s">
        <v>6219</v>
      </c>
      <c r="H26" s="233">
        <v>1403</v>
      </c>
      <c r="I26" s="233" t="s">
        <v>6191</v>
      </c>
      <c r="J26" s="233">
        <v>1</v>
      </c>
      <c r="K26" s="233">
        <v>1</v>
      </c>
      <c r="L26" s="235" t="s">
        <v>6192</v>
      </c>
      <c r="M26" s="234" t="s">
        <v>6238</v>
      </c>
      <c r="N26" s="232">
        <v>202404</v>
      </c>
      <c r="O26" s="233">
        <v>15</v>
      </c>
      <c r="P26" s="232">
        <v>202415</v>
      </c>
      <c r="Q26" s="233">
        <v>2024</v>
      </c>
      <c r="R26" s="232" t="s">
        <v>6220</v>
      </c>
      <c r="S26" s="232">
        <v>2</v>
      </c>
      <c r="T26" s="233">
        <v>292</v>
      </c>
      <c r="U26" s="233">
        <v>13</v>
      </c>
      <c r="V26" s="232" t="s">
        <v>6193</v>
      </c>
      <c r="W26" s="232" t="s">
        <v>6194</v>
      </c>
      <c r="X26" s="233">
        <v>1</v>
      </c>
      <c r="Y26" s="232" t="s">
        <v>6233</v>
      </c>
      <c r="Z26" s="232" t="s">
        <v>6234</v>
      </c>
      <c r="AA26" s="232" t="s">
        <v>6235</v>
      </c>
      <c r="AB26" s="233">
        <v>14030125</v>
      </c>
    </row>
    <row r="27" spans="1:28" x14ac:dyDescent="0.25">
      <c r="A27" s="233">
        <v>8871</v>
      </c>
      <c r="B27" s="238">
        <v>45396</v>
      </c>
      <c r="C27" s="234" t="s">
        <v>6239</v>
      </c>
      <c r="D27" s="233">
        <v>26</v>
      </c>
      <c r="E27" s="233" t="s">
        <v>6205</v>
      </c>
      <c r="F27" s="233" t="s">
        <v>6189</v>
      </c>
      <c r="G27" s="232" t="s">
        <v>6219</v>
      </c>
      <c r="H27" s="233">
        <v>1403</v>
      </c>
      <c r="I27" s="233" t="s">
        <v>6191</v>
      </c>
      <c r="J27" s="233">
        <v>1</v>
      </c>
      <c r="K27" s="233">
        <v>1</v>
      </c>
      <c r="L27" s="235" t="s">
        <v>6192</v>
      </c>
      <c r="M27" s="234" t="s">
        <v>6239</v>
      </c>
      <c r="N27" s="232">
        <v>202404</v>
      </c>
      <c r="O27" s="233">
        <v>16</v>
      </c>
      <c r="P27" s="232">
        <v>202416</v>
      </c>
      <c r="Q27" s="233">
        <v>2024</v>
      </c>
      <c r="R27" s="232" t="s">
        <v>6220</v>
      </c>
      <c r="S27" s="232">
        <v>2</v>
      </c>
      <c r="T27" s="233">
        <v>292</v>
      </c>
      <c r="U27" s="233">
        <v>14</v>
      </c>
      <c r="V27" s="232" t="s">
        <v>6193</v>
      </c>
      <c r="W27" s="232" t="s">
        <v>6194</v>
      </c>
      <c r="X27" s="233">
        <v>1</v>
      </c>
      <c r="Y27" s="232" t="s">
        <v>6233</v>
      </c>
      <c r="Z27" s="232" t="s">
        <v>6234</v>
      </c>
      <c r="AA27" s="232" t="s">
        <v>6235</v>
      </c>
      <c r="AB27" s="233">
        <v>14030126</v>
      </c>
    </row>
    <row r="28" spans="1:28" x14ac:dyDescent="0.25">
      <c r="A28" s="233">
        <v>8872</v>
      </c>
      <c r="B28" s="238">
        <v>45397</v>
      </c>
      <c r="C28" s="234" t="s">
        <v>6240</v>
      </c>
      <c r="D28" s="233">
        <v>27</v>
      </c>
      <c r="E28" s="233" t="s">
        <v>6207</v>
      </c>
      <c r="F28" s="233" t="s">
        <v>6189</v>
      </c>
      <c r="G28" s="232" t="s">
        <v>6219</v>
      </c>
      <c r="H28" s="233">
        <v>1403</v>
      </c>
      <c r="I28" s="233" t="s">
        <v>6191</v>
      </c>
      <c r="J28" s="233">
        <v>1</v>
      </c>
      <c r="K28" s="233">
        <v>1</v>
      </c>
      <c r="L28" s="235" t="s">
        <v>6192</v>
      </c>
      <c r="M28" s="234" t="s">
        <v>6240</v>
      </c>
      <c r="N28" s="232">
        <v>202404</v>
      </c>
      <c r="O28" s="233">
        <v>16</v>
      </c>
      <c r="P28" s="232">
        <v>202416</v>
      </c>
      <c r="Q28" s="233">
        <v>2024</v>
      </c>
      <c r="R28" s="232" t="s">
        <v>6220</v>
      </c>
      <c r="S28" s="232">
        <v>3</v>
      </c>
      <c r="T28" s="233">
        <v>292</v>
      </c>
      <c r="U28" s="233">
        <v>15</v>
      </c>
      <c r="V28" s="232" t="s">
        <v>6193</v>
      </c>
      <c r="W28" s="232" t="s">
        <v>6194</v>
      </c>
      <c r="X28" s="233">
        <v>1</v>
      </c>
      <c r="Y28" s="232" t="s">
        <v>6233</v>
      </c>
      <c r="Z28" s="232" t="s">
        <v>6234</v>
      </c>
      <c r="AA28" s="232" t="s">
        <v>6235</v>
      </c>
      <c r="AB28" s="233">
        <v>14030127</v>
      </c>
    </row>
    <row r="29" spans="1:28" x14ac:dyDescent="0.25">
      <c r="A29" s="233">
        <v>8873</v>
      </c>
      <c r="B29" s="238">
        <v>45398</v>
      </c>
      <c r="C29" s="234" t="s">
        <v>6241</v>
      </c>
      <c r="D29" s="233">
        <v>28</v>
      </c>
      <c r="E29" s="233" t="s">
        <v>6209</v>
      </c>
      <c r="F29" s="233" t="s">
        <v>6189</v>
      </c>
      <c r="G29" s="232" t="s">
        <v>6219</v>
      </c>
      <c r="H29" s="233">
        <v>1403</v>
      </c>
      <c r="I29" s="233" t="s">
        <v>6191</v>
      </c>
      <c r="J29" s="233">
        <v>1</v>
      </c>
      <c r="K29" s="233">
        <v>1</v>
      </c>
      <c r="L29" s="235" t="s">
        <v>6192</v>
      </c>
      <c r="M29" s="234" t="s">
        <v>6241</v>
      </c>
      <c r="N29" s="232">
        <v>202404</v>
      </c>
      <c r="O29" s="233">
        <v>16</v>
      </c>
      <c r="P29" s="232">
        <v>202416</v>
      </c>
      <c r="Q29" s="233">
        <v>2024</v>
      </c>
      <c r="R29" s="232" t="s">
        <v>6220</v>
      </c>
      <c r="S29" s="232">
        <v>3</v>
      </c>
      <c r="T29" s="233">
        <v>292</v>
      </c>
      <c r="U29" s="233">
        <v>16</v>
      </c>
      <c r="V29" s="232" t="s">
        <v>6193</v>
      </c>
      <c r="W29" s="232" t="s">
        <v>6194</v>
      </c>
      <c r="X29" s="233">
        <v>1</v>
      </c>
      <c r="Y29" s="232" t="s">
        <v>6233</v>
      </c>
      <c r="Z29" s="232" t="s">
        <v>6234</v>
      </c>
      <c r="AA29" s="232" t="s">
        <v>6235</v>
      </c>
      <c r="AB29" s="233">
        <v>14030128</v>
      </c>
    </row>
    <row r="30" spans="1:28" x14ac:dyDescent="0.25">
      <c r="A30" s="233">
        <v>8874</v>
      </c>
      <c r="B30" s="238">
        <v>45399</v>
      </c>
      <c r="C30" s="234" t="s">
        <v>6242</v>
      </c>
      <c r="D30" s="233">
        <v>29</v>
      </c>
      <c r="E30" s="233" t="s">
        <v>6188</v>
      </c>
      <c r="F30" s="233" t="s">
        <v>6189</v>
      </c>
      <c r="G30" s="232" t="s">
        <v>6219</v>
      </c>
      <c r="H30" s="233">
        <v>1403</v>
      </c>
      <c r="I30" s="233" t="s">
        <v>6191</v>
      </c>
      <c r="J30" s="233">
        <v>1</v>
      </c>
      <c r="K30" s="233">
        <v>1</v>
      </c>
      <c r="L30" s="235" t="s">
        <v>6192</v>
      </c>
      <c r="M30" s="234" t="s">
        <v>6242</v>
      </c>
      <c r="N30" s="232">
        <v>202404</v>
      </c>
      <c r="O30" s="233">
        <v>16</v>
      </c>
      <c r="P30" s="232">
        <v>202416</v>
      </c>
      <c r="Q30" s="233">
        <v>2024</v>
      </c>
      <c r="R30" s="232" t="s">
        <v>6220</v>
      </c>
      <c r="S30" s="232">
        <v>3</v>
      </c>
      <c r="T30" s="233">
        <v>292</v>
      </c>
      <c r="U30" s="233">
        <v>17</v>
      </c>
      <c r="V30" s="232" t="s">
        <v>6193</v>
      </c>
      <c r="W30" s="232" t="s">
        <v>6194</v>
      </c>
      <c r="X30" s="233">
        <v>1</v>
      </c>
      <c r="Y30" s="232" t="s">
        <v>6233</v>
      </c>
      <c r="Z30" s="232" t="s">
        <v>6234</v>
      </c>
      <c r="AA30" s="232" t="s">
        <v>6235</v>
      </c>
      <c r="AB30" s="233">
        <v>14030129</v>
      </c>
    </row>
    <row r="31" spans="1:28" x14ac:dyDescent="0.25">
      <c r="A31" s="233">
        <v>8875</v>
      </c>
      <c r="B31" s="238">
        <v>45400</v>
      </c>
      <c r="C31" s="234" t="s">
        <v>6243</v>
      </c>
      <c r="D31" s="233">
        <v>30</v>
      </c>
      <c r="E31" s="233" t="s">
        <v>6199</v>
      </c>
      <c r="F31" s="233" t="s">
        <v>6189</v>
      </c>
      <c r="G31" s="232" t="s">
        <v>6219</v>
      </c>
      <c r="H31" s="233">
        <v>1403</v>
      </c>
      <c r="I31" s="233" t="s">
        <v>6191</v>
      </c>
      <c r="J31" s="233">
        <v>1</v>
      </c>
      <c r="K31" s="233">
        <v>1</v>
      </c>
      <c r="L31" s="235" t="s">
        <v>6192</v>
      </c>
      <c r="M31" s="234" t="s">
        <v>6243</v>
      </c>
      <c r="N31" s="232">
        <v>202404</v>
      </c>
      <c r="O31" s="233">
        <v>16</v>
      </c>
      <c r="P31" s="232">
        <v>202416</v>
      </c>
      <c r="Q31" s="233">
        <v>2024</v>
      </c>
      <c r="R31" s="232" t="s">
        <v>6220</v>
      </c>
      <c r="S31" s="232">
        <v>3</v>
      </c>
      <c r="T31" s="233">
        <v>292</v>
      </c>
      <c r="U31" s="233">
        <v>18</v>
      </c>
      <c r="V31" s="232" t="s">
        <v>6193</v>
      </c>
      <c r="W31" s="232" t="s">
        <v>6194</v>
      </c>
      <c r="X31" s="233">
        <v>1</v>
      </c>
      <c r="Y31" s="232" t="s">
        <v>6233</v>
      </c>
      <c r="Z31" s="232" t="s">
        <v>6234</v>
      </c>
      <c r="AA31" s="232" t="s">
        <v>6235</v>
      </c>
      <c r="AB31" s="233">
        <v>14030130</v>
      </c>
    </row>
    <row r="32" spans="1:28" x14ac:dyDescent="0.25">
      <c r="A32" s="233">
        <v>8876</v>
      </c>
      <c r="B32" s="238">
        <v>45401</v>
      </c>
      <c r="C32" s="234" t="s">
        <v>6244</v>
      </c>
      <c r="D32" s="233">
        <v>31</v>
      </c>
      <c r="E32" s="233" t="s">
        <v>6201</v>
      </c>
      <c r="F32" s="233" t="s">
        <v>6189</v>
      </c>
      <c r="G32" s="232" t="s">
        <v>6219</v>
      </c>
      <c r="H32" s="233">
        <v>1403</v>
      </c>
      <c r="I32" s="233" t="s">
        <v>6191</v>
      </c>
      <c r="J32" s="233">
        <v>1</v>
      </c>
      <c r="K32" s="233">
        <v>1</v>
      </c>
      <c r="L32" s="235" t="s">
        <v>6192</v>
      </c>
      <c r="M32" s="234" t="s">
        <v>6244</v>
      </c>
      <c r="N32" s="232">
        <v>202404</v>
      </c>
      <c r="O32" s="233">
        <v>16</v>
      </c>
      <c r="P32" s="232">
        <v>202416</v>
      </c>
      <c r="Q32" s="233">
        <v>2024</v>
      </c>
      <c r="R32" s="232" t="s">
        <v>6220</v>
      </c>
      <c r="S32" s="232">
        <v>3</v>
      </c>
      <c r="T32" s="233">
        <v>292</v>
      </c>
      <c r="U32" s="233">
        <v>19</v>
      </c>
      <c r="V32" s="232" t="s">
        <v>6193</v>
      </c>
      <c r="W32" s="232" t="s">
        <v>6194</v>
      </c>
      <c r="X32" s="233">
        <v>1</v>
      </c>
      <c r="Y32" s="232" t="s">
        <v>6233</v>
      </c>
      <c r="Z32" s="232" t="s">
        <v>6234</v>
      </c>
      <c r="AA32" s="232" t="s">
        <v>6235</v>
      </c>
      <c r="AB32" s="233">
        <v>14030131</v>
      </c>
    </row>
    <row r="33" spans="1:28" x14ac:dyDescent="0.25">
      <c r="A33" s="233">
        <v>8877</v>
      </c>
      <c r="B33" s="238">
        <v>45402</v>
      </c>
      <c r="C33" s="234" t="s">
        <v>6245</v>
      </c>
      <c r="D33" s="233">
        <v>1</v>
      </c>
      <c r="E33" s="233" t="s">
        <v>6203</v>
      </c>
      <c r="F33" s="233" t="s">
        <v>6246</v>
      </c>
      <c r="G33" s="232" t="s">
        <v>6219</v>
      </c>
      <c r="H33" s="233">
        <v>1403</v>
      </c>
      <c r="I33" s="233" t="s">
        <v>6191</v>
      </c>
      <c r="J33" s="233">
        <v>1</v>
      </c>
      <c r="K33" s="233">
        <v>2</v>
      </c>
      <c r="L33" s="235" t="s">
        <v>6247</v>
      </c>
      <c r="M33" s="234" t="s">
        <v>6245</v>
      </c>
      <c r="N33" s="232">
        <v>202404</v>
      </c>
      <c r="O33" s="233">
        <v>16</v>
      </c>
      <c r="P33" s="232">
        <v>202416</v>
      </c>
      <c r="Q33" s="233">
        <v>2024</v>
      </c>
      <c r="R33" s="232" t="s">
        <v>6220</v>
      </c>
      <c r="S33" s="232">
        <v>3</v>
      </c>
      <c r="T33" s="233">
        <v>292</v>
      </c>
      <c r="U33" s="233">
        <v>20</v>
      </c>
      <c r="V33" s="232" t="s">
        <v>6193</v>
      </c>
      <c r="W33" s="232" t="s">
        <v>6194</v>
      </c>
      <c r="X33" s="233">
        <v>2</v>
      </c>
      <c r="Y33" s="232" t="s">
        <v>6195</v>
      </c>
      <c r="Z33" s="232" t="s">
        <v>6196</v>
      </c>
      <c r="AA33" s="232" t="s">
        <v>6248</v>
      </c>
      <c r="AB33" s="233">
        <v>14030201</v>
      </c>
    </row>
    <row r="34" spans="1:28" x14ac:dyDescent="0.25">
      <c r="A34" s="233">
        <v>8878</v>
      </c>
      <c r="B34" s="238">
        <v>45403</v>
      </c>
      <c r="C34" s="234" t="s">
        <v>6249</v>
      </c>
      <c r="D34" s="233">
        <v>2</v>
      </c>
      <c r="E34" s="233" t="s">
        <v>6205</v>
      </c>
      <c r="F34" s="233" t="s">
        <v>6246</v>
      </c>
      <c r="G34" s="232" t="s">
        <v>6219</v>
      </c>
      <c r="H34" s="233">
        <v>1403</v>
      </c>
      <c r="I34" s="233" t="s">
        <v>6191</v>
      </c>
      <c r="J34" s="233">
        <v>1</v>
      </c>
      <c r="K34" s="233">
        <v>2</v>
      </c>
      <c r="L34" s="235" t="s">
        <v>6247</v>
      </c>
      <c r="M34" s="234" t="s">
        <v>6249</v>
      </c>
      <c r="N34" s="232">
        <v>202404</v>
      </c>
      <c r="O34" s="233">
        <v>17</v>
      </c>
      <c r="P34" s="232">
        <v>202417</v>
      </c>
      <c r="Q34" s="233">
        <v>2024</v>
      </c>
      <c r="R34" s="232" t="s">
        <v>6220</v>
      </c>
      <c r="S34" s="232">
        <v>3</v>
      </c>
      <c r="T34" s="233">
        <v>292</v>
      </c>
      <c r="U34" s="233">
        <v>21</v>
      </c>
      <c r="V34" s="232" t="s">
        <v>6193</v>
      </c>
      <c r="W34" s="232" t="s">
        <v>6194</v>
      </c>
      <c r="X34" s="233">
        <v>2</v>
      </c>
      <c r="Y34" s="232" t="s">
        <v>6195</v>
      </c>
      <c r="Z34" s="232" t="s">
        <v>6196</v>
      </c>
      <c r="AA34" s="232" t="s">
        <v>6248</v>
      </c>
      <c r="AB34" s="233">
        <v>14030202</v>
      </c>
    </row>
    <row r="35" spans="1:28" x14ac:dyDescent="0.25">
      <c r="A35" s="233">
        <v>8879</v>
      </c>
      <c r="B35" s="238">
        <v>45404</v>
      </c>
      <c r="C35" s="234" t="s">
        <v>6250</v>
      </c>
      <c r="D35" s="233">
        <v>3</v>
      </c>
      <c r="E35" s="233" t="s">
        <v>6207</v>
      </c>
      <c r="F35" s="233" t="s">
        <v>6246</v>
      </c>
      <c r="G35" s="232" t="s">
        <v>6219</v>
      </c>
      <c r="H35" s="233">
        <v>1403</v>
      </c>
      <c r="I35" s="233" t="s">
        <v>6191</v>
      </c>
      <c r="J35" s="233">
        <v>1</v>
      </c>
      <c r="K35" s="233">
        <v>2</v>
      </c>
      <c r="L35" s="235" t="s">
        <v>6247</v>
      </c>
      <c r="M35" s="234" t="s">
        <v>6250</v>
      </c>
      <c r="N35" s="232">
        <v>202404</v>
      </c>
      <c r="O35" s="233">
        <v>17</v>
      </c>
      <c r="P35" s="232">
        <v>202417</v>
      </c>
      <c r="Q35" s="233">
        <v>2024</v>
      </c>
      <c r="R35" s="232" t="s">
        <v>6220</v>
      </c>
      <c r="S35" s="232">
        <v>4</v>
      </c>
      <c r="T35" s="233">
        <v>292</v>
      </c>
      <c r="U35" s="233">
        <v>22</v>
      </c>
      <c r="V35" s="232" t="s">
        <v>6193</v>
      </c>
      <c r="W35" s="232" t="s">
        <v>6194</v>
      </c>
      <c r="X35" s="233">
        <v>2</v>
      </c>
      <c r="Y35" s="232" t="s">
        <v>6195</v>
      </c>
      <c r="Z35" s="232" t="s">
        <v>6196</v>
      </c>
      <c r="AA35" s="232" t="s">
        <v>6248</v>
      </c>
      <c r="AB35" s="233">
        <v>14030203</v>
      </c>
    </row>
    <row r="36" spans="1:28" x14ac:dyDescent="0.25">
      <c r="A36" s="233">
        <v>8880</v>
      </c>
      <c r="B36" s="238">
        <v>45405</v>
      </c>
      <c r="C36" s="234" t="s">
        <v>6251</v>
      </c>
      <c r="D36" s="233">
        <v>4</v>
      </c>
      <c r="E36" s="233" t="s">
        <v>6209</v>
      </c>
      <c r="F36" s="233" t="s">
        <v>6246</v>
      </c>
      <c r="G36" s="232" t="s">
        <v>6219</v>
      </c>
      <c r="H36" s="233">
        <v>1403</v>
      </c>
      <c r="I36" s="233" t="s">
        <v>6191</v>
      </c>
      <c r="J36" s="233">
        <v>1</v>
      </c>
      <c r="K36" s="233">
        <v>2</v>
      </c>
      <c r="L36" s="235" t="s">
        <v>6247</v>
      </c>
      <c r="M36" s="234" t="s">
        <v>6251</v>
      </c>
      <c r="N36" s="232">
        <v>202404</v>
      </c>
      <c r="O36" s="233">
        <v>17</v>
      </c>
      <c r="P36" s="232">
        <v>202417</v>
      </c>
      <c r="Q36" s="233">
        <v>2024</v>
      </c>
      <c r="R36" s="232" t="s">
        <v>6220</v>
      </c>
      <c r="S36" s="232">
        <v>4</v>
      </c>
      <c r="T36" s="233">
        <v>292</v>
      </c>
      <c r="U36" s="233">
        <v>23</v>
      </c>
      <c r="V36" s="232" t="s">
        <v>6193</v>
      </c>
      <c r="W36" s="232" t="s">
        <v>6194</v>
      </c>
      <c r="X36" s="233">
        <v>2</v>
      </c>
      <c r="Y36" s="232" t="s">
        <v>6195</v>
      </c>
      <c r="Z36" s="232" t="s">
        <v>6196</v>
      </c>
      <c r="AA36" s="232" t="s">
        <v>6248</v>
      </c>
      <c r="AB36" s="233">
        <v>14030204</v>
      </c>
    </row>
    <row r="37" spans="1:28" x14ac:dyDescent="0.25">
      <c r="A37" s="233">
        <v>8881</v>
      </c>
      <c r="B37" s="238">
        <v>45406</v>
      </c>
      <c r="C37" s="234" t="s">
        <v>6252</v>
      </c>
      <c r="D37" s="233">
        <v>5</v>
      </c>
      <c r="E37" s="233" t="s">
        <v>6188</v>
      </c>
      <c r="F37" s="233" t="s">
        <v>6246</v>
      </c>
      <c r="G37" s="232" t="s">
        <v>6219</v>
      </c>
      <c r="H37" s="233">
        <v>1403</v>
      </c>
      <c r="I37" s="233" t="s">
        <v>6191</v>
      </c>
      <c r="J37" s="233">
        <v>1</v>
      </c>
      <c r="K37" s="233">
        <v>2</v>
      </c>
      <c r="L37" s="235" t="s">
        <v>6247</v>
      </c>
      <c r="M37" s="234" t="s">
        <v>6252</v>
      </c>
      <c r="N37" s="232">
        <v>202404</v>
      </c>
      <c r="O37" s="233">
        <v>17</v>
      </c>
      <c r="P37" s="232">
        <v>202417</v>
      </c>
      <c r="Q37" s="233">
        <v>2024</v>
      </c>
      <c r="R37" s="232" t="s">
        <v>6220</v>
      </c>
      <c r="S37" s="232">
        <v>4</v>
      </c>
      <c r="T37" s="233">
        <v>292</v>
      </c>
      <c r="U37" s="233">
        <v>24</v>
      </c>
      <c r="V37" s="232" t="s">
        <v>6193</v>
      </c>
      <c r="W37" s="232" t="s">
        <v>6194</v>
      </c>
      <c r="X37" s="233">
        <v>2</v>
      </c>
      <c r="Y37" s="232" t="s">
        <v>6195</v>
      </c>
      <c r="Z37" s="232" t="s">
        <v>6196</v>
      </c>
      <c r="AA37" s="232" t="s">
        <v>6248</v>
      </c>
      <c r="AB37" s="233">
        <v>14030205</v>
      </c>
    </row>
    <row r="38" spans="1:28" x14ac:dyDescent="0.25">
      <c r="A38" s="233">
        <v>8882</v>
      </c>
      <c r="B38" s="238">
        <v>45407</v>
      </c>
      <c r="C38" s="234" t="s">
        <v>6253</v>
      </c>
      <c r="D38" s="233">
        <v>6</v>
      </c>
      <c r="E38" s="233" t="s">
        <v>6199</v>
      </c>
      <c r="F38" s="233" t="s">
        <v>6246</v>
      </c>
      <c r="G38" s="232" t="s">
        <v>6219</v>
      </c>
      <c r="H38" s="233">
        <v>1403</v>
      </c>
      <c r="I38" s="233" t="s">
        <v>6191</v>
      </c>
      <c r="J38" s="233">
        <v>1</v>
      </c>
      <c r="K38" s="233">
        <v>2</v>
      </c>
      <c r="L38" s="235" t="s">
        <v>6247</v>
      </c>
      <c r="M38" s="234" t="s">
        <v>6253</v>
      </c>
      <c r="N38" s="232">
        <v>202404</v>
      </c>
      <c r="O38" s="233">
        <v>17</v>
      </c>
      <c r="P38" s="232">
        <v>202417</v>
      </c>
      <c r="Q38" s="233">
        <v>2024</v>
      </c>
      <c r="R38" s="232" t="s">
        <v>6220</v>
      </c>
      <c r="S38" s="232">
        <v>4</v>
      </c>
      <c r="T38" s="233">
        <v>292</v>
      </c>
      <c r="U38" s="233">
        <v>25</v>
      </c>
      <c r="V38" s="232" t="s">
        <v>6193</v>
      </c>
      <c r="W38" s="232" t="s">
        <v>6194</v>
      </c>
      <c r="X38" s="233">
        <v>2</v>
      </c>
      <c r="Y38" s="232" t="s">
        <v>6195</v>
      </c>
      <c r="Z38" s="232" t="s">
        <v>6196</v>
      </c>
      <c r="AA38" s="232" t="s">
        <v>6248</v>
      </c>
      <c r="AB38" s="233">
        <v>14030206</v>
      </c>
    </row>
    <row r="39" spans="1:28" x14ac:dyDescent="0.25">
      <c r="A39" s="233">
        <v>8883</v>
      </c>
      <c r="B39" s="238">
        <v>45408</v>
      </c>
      <c r="C39" s="234" t="s">
        <v>6254</v>
      </c>
      <c r="D39" s="233">
        <v>7</v>
      </c>
      <c r="E39" s="233" t="s">
        <v>6201</v>
      </c>
      <c r="F39" s="233" t="s">
        <v>6246</v>
      </c>
      <c r="G39" s="232" t="s">
        <v>6219</v>
      </c>
      <c r="H39" s="233">
        <v>1403</v>
      </c>
      <c r="I39" s="233" t="s">
        <v>6191</v>
      </c>
      <c r="J39" s="233">
        <v>1</v>
      </c>
      <c r="K39" s="233">
        <v>2</v>
      </c>
      <c r="L39" s="235" t="s">
        <v>6247</v>
      </c>
      <c r="M39" s="234" t="s">
        <v>6254</v>
      </c>
      <c r="N39" s="232">
        <v>202404</v>
      </c>
      <c r="O39" s="233">
        <v>17</v>
      </c>
      <c r="P39" s="232">
        <v>202417</v>
      </c>
      <c r="Q39" s="233">
        <v>2024</v>
      </c>
      <c r="R39" s="232" t="s">
        <v>6220</v>
      </c>
      <c r="S39" s="232">
        <v>4</v>
      </c>
      <c r="T39" s="233">
        <v>292</v>
      </c>
      <c r="U39" s="233">
        <v>26</v>
      </c>
      <c r="V39" s="232" t="s">
        <v>6193</v>
      </c>
      <c r="W39" s="232" t="s">
        <v>6194</v>
      </c>
      <c r="X39" s="233">
        <v>2</v>
      </c>
      <c r="Y39" s="232" t="s">
        <v>6195</v>
      </c>
      <c r="Z39" s="232" t="s">
        <v>6196</v>
      </c>
      <c r="AA39" s="232" t="s">
        <v>6248</v>
      </c>
      <c r="AB39" s="233">
        <v>14030207</v>
      </c>
    </row>
    <row r="40" spans="1:28" x14ac:dyDescent="0.25">
      <c r="A40" s="233">
        <v>8884</v>
      </c>
      <c r="B40" s="238">
        <v>45409</v>
      </c>
      <c r="C40" s="234" t="s">
        <v>6255</v>
      </c>
      <c r="D40" s="233">
        <v>8</v>
      </c>
      <c r="E40" s="233" t="s">
        <v>6203</v>
      </c>
      <c r="F40" s="233" t="s">
        <v>6246</v>
      </c>
      <c r="G40" s="232" t="s">
        <v>6219</v>
      </c>
      <c r="H40" s="233">
        <v>1403</v>
      </c>
      <c r="I40" s="233" t="s">
        <v>6191</v>
      </c>
      <c r="J40" s="233">
        <v>1</v>
      </c>
      <c r="K40" s="233">
        <v>2</v>
      </c>
      <c r="L40" s="235" t="s">
        <v>6247</v>
      </c>
      <c r="M40" s="234" t="s">
        <v>6255</v>
      </c>
      <c r="N40" s="232">
        <v>202404</v>
      </c>
      <c r="O40" s="233">
        <v>17</v>
      </c>
      <c r="P40" s="232">
        <v>202417</v>
      </c>
      <c r="Q40" s="233">
        <v>2024</v>
      </c>
      <c r="R40" s="232" t="s">
        <v>6220</v>
      </c>
      <c r="S40" s="232">
        <v>4</v>
      </c>
      <c r="T40" s="233">
        <v>292</v>
      </c>
      <c r="U40" s="233">
        <v>27</v>
      </c>
      <c r="V40" s="232" t="s">
        <v>6193</v>
      </c>
      <c r="W40" s="232" t="s">
        <v>6194</v>
      </c>
      <c r="X40" s="233">
        <v>2</v>
      </c>
      <c r="Y40" s="232" t="s">
        <v>6211</v>
      </c>
      <c r="Z40" s="232" t="s">
        <v>6212</v>
      </c>
      <c r="AA40" s="232" t="s">
        <v>6256</v>
      </c>
      <c r="AB40" s="233">
        <v>14030208</v>
      </c>
    </row>
    <row r="41" spans="1:28" x14ac:dyDescent="0.25">
      <c r="A41" s="233">
        <v>8885</v>
      </c>
      <c r="B41" s="238">
        <v>45410</v>
      </c>
      <c r="C41" s="234" t="s">
        <v>6257</v>
      </c>
      <c r="D41" s="233">
        <v>9</v>
      </c>
      <c r="E41" s="233" t="s">
        <v>6205</v>
      </c>
      <c r="F41" s="233" t="s">
        <v>6246</v>
      </c>
      <c r="G41" s="232" t="s">
        <v>6219</v>
      </c>
      <c r="H41" s="233">
        <v>1403</v>
      </c>
      <c r="I41" s="233" t="s">
        <v>6191</v>
      </c>
      <c r="J41" s="233">
        <v>1</v>
      </c>
      <c r="K41" s="233">
        <v>2</v>
      </c>
      <c r="L41" s="235" t="s">
        <v>6247</v>
      </c>
      <c r="M41" s="234" t="s">
        <v>6257</v>
      </c>
      <c r="N41" s="232">
        <v>202404</v>
      </c>
      <c r="O41" s="233">
        <v>18</v>
      </c>
      <c r="P41" s="232">
        <v>202418</v>
      </c>
      <c r="Q41" s="233">
        <v>2024</v>
      </c>
      <c r="R41" s="232" t="s">
        <v>6220</v>
      </c>
      <c r="S41" s="232">
        <v>4</v>
      </c>
      <c r="T41" s="233">
        <v>292</v>
      </c>
      <c r="U41" s="233">
        <v>28</v>
      </c>
      <c r="V41" s="232" t="s">
        <v>6193</v>
      </c>
      <c r="W41" s="232" t="s">
        <v>6194</v>
      </c>
      <c r="X41" s="233">
        <v>2</v>
      </c>
      <c r="Y41" s="232" t="s">
        <v>6211</v>
      </c>
      <c r="Z41" s="232" t="s">
        <v>6212</v>
      </c>
      <c r="AA41" s="232" t="s">
        <v>6256</v>
      </c>
      <c r="AB41" s="233">
        <v>14030209</v>
      </c>
    </row>
    <row r="42" spans="1:28" x14ac:dyDescent="0.25">
      <c r="A42" s="233">
        <v>8886</v>
      </c>
      <c r="B42" s="238">
        <v>45411</v>
      </c>
      <c r="C42" s="234" t="s">
        <v>6258</v>
      </c>
      <c r="D42" s="233">
        <v>10</v>
      </c>
      <c r="E42" s="233" t="s">
        <v>6207</v>
      </c>
      <c r="F42" s="233" t="s">
        <v>6246</v>
      </c>
      <c r="G42" s="232" t="s">
        <v>6219</v>
      </c>
      <c r="H42" s="233">
        <v>1403</v>
      </c>
      <c r="I42" s="233" t="s">
        <v>6191</v>
      </c>
      <c r="J42" s="233">
        <v>1</v>
      </c>
      <c r="K42" s="233">
        <v>2</v>
      </c>
      <c r="L42" s="235" t="s">
        <v>6247</v>
      </c>
      <c r="M42" s="234" t="s">
        <v>6258</v>
      </c>
      <c r="N42" s="232">
        <v>202404</v>
      </c>
      <c r="O42" s="233">
        <v>18</v>
      </c>
      <c r="P42" s="232">
        <v>202418</v>
      </c>
      <c r="Q42" s="233">
        <v>2024</v>
      </c>
      <c r="R42" s="232" t="s">
        <v>6220</v>
      </c>
      <c r="S42" s="232">
        <v>4</v>
      </c>
      <c r="T42" s="233">
        <v>292</v>
      </c>
      <c r="U42" s="233">
        <v>29</v>
      </c>
      <c r="V42" s="232" t="s">
        <v>6193</v>
      </c>
      <c r="W42" s="232" t="s">
        <v>6194</v>
      </c>
      <c r="X42" s="233">
        <v>2</v>
      </c>
      <c r="Y42" s="232" t="s">
        <v>6211</v>
      </c>
      <c r="Z42" s="232" t="s">
        <v>6212</v>
      </c>
      <c r="AA42" s="232" t="s">
        <v>6256</v>
      </c>
      <c r="AB42" s="233">
        <v>14030210</v>
      </c>
    </row>
    <row r="43" spans="1:28" x14ac:dyDescent="0.25">
      <c r="A43" s="233">
        <v>8887</v>
      </c>
      <c r="B43" s="238">
        <v>45412</v>
      </c>
      <c r="C43" s="234" t="s">
        <v>6259</v>
      </c>
      <c r="D43" s="233">
        <v>11</v>
      </c>
      <c r="E43" s="233" t="s">
        <v>6209</v>
      </c>
      <c r="F43" s="233" t="s">
        <v>6246</v>
      </c>
      <c r="G43" s="232" t="s">
        <v>6219</v>
      </c>
      <c r="H43" s="233">
        <v>1403</v>
      </c>
      <c r="I43" s="233" t="s">
        <v>6191</v>
      </c>
      <c r="J43" s="233">
        <v>1</v>
      </c>
      <c r="K43" s="233">
        <v>2</v>
      </c>
      <c r="L43" s="235" t="s">
        <v>6247</v>
      </c>
      <c r="M43" s="234" t="s">
        <v>6259</v>
      </c>
      <c r="N43" s="232">
        <v>202404</v>
      </c>
      <c r="O43" s="233">
        <v>18</v>
      </c>
      <c r="P43" s="232">
        <v>202418</v>
      </c>
      <c r="Q43" s="233">
        <v>2024</v>
      </c>
      <c r="R43" s="232" t="s">
        <v>6220</v>
      </c>
      <c r="S43" s="232">
        <v>4</v>
      </c>
      <c r="T43" s="233">
        <v>292</v>
      </c>
      <c r="U43" s="233">
        <v>30</v>
      </c>
      <c r="V43" s="232" t="s">
        <v>6193</v>
      </c>
      <c r="W43" s="232" t="s">
        <v>6194</v>
      </c>
      <c r="X43" s="233">
        <v>2</v>
      </c>
      <c r="Y43" s="232" t="s">
        <v>6211</v>
      </c>
      <c r="Z43" s="232" t="s">
        <v>6212</v>
      </c>
      <c r="AA43" s="232" t="s">
        <v>6256</v>
      </c>
      <c r="AB43" s="233">
        <v>14030211</v>
      </c>
    </row>
    <row r="44" spans="1:28" x14ac:dyDescent="0.25">
      <c r="A44" s="233">
        <v>8888</v>
      </c>
      <c r="B44" s="238">
        <v>45413</v>
      </c>
      <c r="C44" s="234" t="s">
        <v>6260</v>
      </c>
      <c r="D44" s="233">
        <v>12</v>
      </c>
      <c r="E44" s="233" t="s">
        <v>6188</v>
      </c>
      <c r="F44" s="233" t="s">
        <v>6246</v>
      </c>
      <c r="G44" s="232" t="s">
        <v>6261</v>
      </c>
      <c r="H44" s="233">
        <v>1403</v>
      </c>
      <c r="I44" s="233" t="s">
        <v>6191</v>
      </c>
      <c r="J44" s="233">
        <v>1</v>
      </c>
      <c r="K44" s="233">
        <v>2</v>
      </c>
      <c r="L44" s="235" t="s">
        <v>6247</v>
      </c>
      <c r="M44" s="234" t="s">
        <v>6260</v>
      </c>
      <c r="N44" s="232">
        <v>202405</v>
      </c>
      <c r="O44" s="233">
        <v>18</v>
      </c>
      <c r="P44" s="232">
        <v>202418</v>
      </c>
      <c r="Q44" s="233">
        <v>2024</v>
      </c>
      <c r="R44" s="232" t="s">
        <v>6220</v>
      </c>
      <c r="S44" s="232">
        <v>1</v>
      </c>
      <c r="T44" s="233">
        <v>293</v>
      </c>
      <c r="U44" s="233">
        <v>1</v>
      </c>
      <c r="V44" s="232" t="s">
        <v>6193</v>
      </c>
      <c r="W44" s="232" t="s">
        <v>6194</v>
      </c>
      <c r="X44" s="233">
        <v>2</v>
      </c>
      <c r="Y44" s="232" t="s">
        <v>6211</v>
      </c>
      <c r="Z44" s="232" t="s">
        <v>6212</v>
      </c>
      <c r="AA44" s="232" t="s">
        <v>6256</v>
      </c>
      <c r="AB44" s="233">
        <v>14030212</v>
      </c>
    </row>
    <row r="45" spans="1:28" x14ac:dyDescent="0.25">
      <c r="A45" s="233">
        <v>8889</v>
      </c>
      <c r="B45" s="238">
        <v>45414</v>
      </c>
      <c r="C45" s="234" t="s">
        <v>6262</v>
      </c>
      <c r="D45" s="233">
        <v>13</v>
      </c>
      <c r="E45" s="233" t="s">
        <v>6199</v>
      </c>
      <c r="F45" s="233" t="s">
        <v>6246</v>
      </c>
      <c r="G45" s="232" t="s">
        <v>6261</v>
      </c>
      <c r="H45" s="233">
        <v>1403</v>
      </c>
      <c r="I45" s="233" t="s">
        <v>6191</v>
      </c>
      <c r="J45" s="233">
        <v>1</v>
      </c>
      <c r="K45" s="233">
        <v>2</v>
      </c>
      <c r="L45" s="235" t="s">
        <v>6247</v>
      </c>
      <c r="M45" s="234" t="s">
        <v>6262</v>
      </c>
      <c r="N45" s="232">
        <v>202405</v>
      </c>
      <c r="O45" s="233">
        <v>18</v>
      </c>
      <c r="P45" s="232">
        <v>202418</v>
      </c>
      <c r="Q45" s="233">
        <v>2024</v>
      </c>
      <c r="R45" s="232" t="s">
        <v>6220</v>
      </c>
      <c r="S45" s="232">
        <v>1</v>
      </c>
      <c r="T45" s="233">
        <v>293</v>
      </c>
      <c r="U45" s="233">
        <v>2</v>
      </c>
      <c r="V45" s="232" t="s">
        <v>6193</v>
      </c>
      <c r="W45" s="232" t="s">
        <v>6194</v>
      </c>
      <c r="X45" s="233">
        <v>2</v>
      </c>
      <c r="Y45" s="232" t="s">
        <v>6211</v>
      </c>
      <c r="Z45" s="232" t="s">
        <v>6212</v>
      </c>
      <c r="AA45" s="232" t="s">
        <v>6256</v>
      </c>
      <c r="AB45" s="233">
        <v>14030213</v>
      </c>
    </row>
    <row r="46" spans="1:28" x14ac:dyDescent="0.25">
      <c r="A46" s="233">
        <v>8890</v>
      </c>
      <c r="B46" s="238">
        <v>45415</v>
      </c>
      <c r="C46" s="234" t="s">
        <v>6263</v>
      </c>
      <c r="D46" s="233">
        <v>14</v>
      </c>
      <c r="E46" s="233" t="s">
        <v>6201</v>
      </c>
      <c r="F46" s="233" t="s">
        <v>6246</v>
      </c>
      <c r="G46" s="232" t="s">
        <v>6261</v>
      </c>
      <c r="H46" s="233">
        <v>1403</v>
      </c>
      <c r="I46" s="233" t="s">
        <v>6191</v>
      </c>
      <c r="J46" s="233">
        <v>1</v>
      </c>
      <c r="K46" s="233">
        <v>2</v>
      </c>
      <c r="L46" s="235" t="s">
        <v>6247</v>
      </c>
      <c r="M46" s="234" t="s">
        <v>6263</v>
      </c>
      <c r="N46" s="232">
        <v>202405</v>
      </c>
      <c r="O46" s="233">
        <v>18</v>
      </c>
      <c r="P46" s="232">
        <v>202418</v>
      </c>
      <c r="Q46" s="233">
        <v>2024</v>
      </c>
      <c r="R46" s="232" t="s">
        <v>6220</v>
      </c>
      <c r="S46" s="232">
        <v>1</v>
      </c>
      <c r="T46" s="233">
        <v>293</v>
      </c>
      <c r="U46" s="233">
        <v>3</v>
      </c>
      <c r="V46" s="232" t="s">
        <v>6193</v>
      </c>
      <c r="W46" s="232" t="s">
        <v>6194</v>
      </c>
      <c r="X46" s="233">
        <v>2</v>
      </c>
      <c r="Y46" s="232" t="s">
        <v>6211</v>
      </c>
      <c r="Z46" s="232" t="s">
        <v>6212</v>
      </c>
      <c r="AA46" s="232" t="s">
        <v>6256</v>
      </c>
      <c r="AB46" s="233">
        <v>14030214</v>
      </c>
    </row>
    <row r="47" spans="1:28" x14ac:dyDescent="0.25">
      <c r="A47" s="233">
        <v>8891</v>
      </c>
      <c r="B47" s="238">
        <v>45416</v>
      </c>
      <c r="C47" s="234" t="s">
        <v>6264</v>
      </c>
      <c r="D47" s="233">
        <v>15</v>
      </c>
      <c r="E47" s="233" t="s">
        <v>6203</v>
      </c>
      <c r="F47" s="233" t="s">
        <v>6246</v>
      </c>
      <c r="G47" s="232" t="s">
        <v>6261</v>
      </c>
      <c r="H47" s="233">
        <v>1403</v>
      </c>
      <c r="I47" s="233" t="s">
        <v>6191</v>
      </c>
      <c r="J47" s="233">
        <v>1</v>
      </c>
      <c r="K47" s="233">
        <v>2</v>
      </c>
      <c r="L47" s="235" t="s">
        <v>6247</v>
      </c>
      <c r="M47" s="234" t="s">
        <v>6264</v>
      </c>
      <c r="N47" s="232">
        <v>202405</v>
      </c>
      <c r="O47" s="233">
        <v>18</v>
      </c>
      <c r="P47" s="232">
        <v>202418</v>
      </c>
      <c r="Q47" s="233">
        <v>2024</v>
      </c>
      <c r="R47" s="232" t="s">
        <v>6220</v>
      </c>
      <c r="S47" s="232">
        <v>1</v>
      </c>
      <c r="T47" s="233">
        <v>293</v>
      </c>
      <c r="U47" s="233">
        <v>4</v>
      </c>
      <c r="V47" s="232" t="s">
        <v>6193</v>
      </c>
      <c r="W47" s="232" t="s">
        <v>6194</v>
      </c>
      <c r="X47" s="233">
        <v>2</v>
      </c>
      <c r="Y47" s="232" t="s">
        <v>6223</v>
      </c>
      <c r="Z47" s="232" t="s">
        <v>6224</v>
      </c>
      <c r="AA47" s="232" t="s">
        <v>6265</v>
      </c>
      <c r="AB47" s="233">
        <v>14030215</v>
      </c>
    </row>
    <row r="48" spans="1:28" x14ac:dyDescent="0.25">
      <c r="A48" s="233">
        <v>8892</v>
      </c>
      <c r="B48" s="238">
        <v>45417</v>
      </c>
      <c r="C48" s="234" t="s">
        <v>6266</v>
      </c>
      <c r="D48" s="233">
        <v>16</v>
      </c>
      <c r="E48" s="233" t="s">
        <v>6205</v>
      </c>
      <c r="F48" s="233" t="s">
        <v>6246</v>
      </c>
      <c r="G48" s="232" t="s">
        <v>6261</v>
      </c>
      <c r="H48" s="233">
        <v>1403</v>
      </c>
      <c r="I48" s="233" t="s">
        <v>6191</v>
      </c>
      <c r="J48" s="233">
        <v>1</v>
      </c>
      <c r="K48" s="233">
        <v>2</v>
      </c>
      <c r="L48" s="235" t="s">
        <v>6247</v>
      </c>
      <c r="M48" s="234" t="s">
        <v>6266</v>
      </c>
      <c r="N48" s="232">
        <v>202405</v>
      </c>
      <c r="O48" s="233">
        <v>19</v>
      </c>
      <c r="P48" s="232">
        <v>202419</v>
      </c>
      <c r="Q48" s="233">
        <v>2024</v>
      </c>
      <c r="R48" s="232" t="s">
        <v>6220</v>
      </c>
      <c r="S48" s="232">
        <v>1</v>
      </c>
      <c r="T48" s="233">
        <v>293</v>
      </c>
      <c r="U48" s="233">
        <v>5</v>
      </c>
      <c r="V48" s="232" t="s">
        <v>6193</v>
      </c>
      <c r="W48" s="232" t="s">
        <v>6194</v>
      </c>
      <c r="X48" s="233">
        <v>2</v>
      </c>
      <c r="Y48" s="232" t="s">
        <v>6223</v>
      </c>
      <c r="Z48" s="232" t="s">
        <v>6224</v>
      </c>
      <c r="AA48" s="232" t="s">
        <v>6265</v>
      </c>
      <c r="AB48" s="233">
        <v>14030216</v>
      </c>
    </row>
    <row r="49" spans="1:28" x14ac:dyDescent="0.25">
      <c r="A49" s="233">
        <v>8893</v>
      </c>
      <c r="B49" s="238">
        <v>45418</v>
      </c>
      <c r="C49" s="234" t="s">
        <v>6267</v>
      </c>
      <c r="D49" s="233">
        <v>17</v>
      </c>
      <c r="E49" s="233" t="s">
        <v>6207</v>
      </c>
      <c r="F49" s="233" t="s">
        <v>6246</v>
      </c>
      <c r="G49" s="232" t="s">
        <v>6261</v>
      </c>
      <c r="H49" s="233">
        <v>1403</v>
      </c>
      <c r="I49" s="233" t="s">
        <v>6191</v>
      </c>
      <c r="J49" s="233">
        <v>1</v>
      </c>
      <c r="K49" s="233">
        <v>2</v>
      </c>
      <c r="L49" s="235" t="s">
        <v>6247</v>
      </c>
      <c r="M49" s="234" t="s">
        <v>6267</v>
      </c>
      <c r="N49" s="232">
        <v>202405</v>
      </c>
      <c r="O49" s="233">
        <v>19</v>
      </c>
      <c r="P49" s="232">
        <v>202419</v>
      </c>
      <c r="Q49" s="233">
        <v>2024</v>
      </c>
      <c r="R49" s="232" t="s">
        <v>6220</v>
      </c>
      <c r="S49" s="232">
        <v>2</v>
      </c>
      <c r="T49" s="233">
        <v>293</v>
      </c>
      <c r="U49" s="233">
        <v>6</v>
      </c>
      <c r="V49" s="232" t="s">
        <v>6193</v>
      </c>
      <c r="W49" s="232" t="s">
        <v>6194</v>
      </c>
      <c r="X49" s="233">
        <v>2</v>
      </c>
      <c r="Y49" s="232" t="s">
        <v>6223</v>
      </c>
      <c r="Z49" s="232" t="s">
        <v>6224</v>
      </c>
      <c r="AA49" s="232" t="s">
        <v>6265</v>
      </c>
      <c r="AB49" s="233">
        <v>14030217</v>
      </c>
    </row>
    <row r="50" spans="1:28" x14ac:dyDescent="0.25">
      <c r="A50" s="233">
        <v>8894</v>
      </c>
      <c r="B50" s="238">
        <v>45419</v>
      </c>
      <c r="C50" s="234" t="s">
        <v>6268</v>
      </c>
      <c r="D50" s="233">
        <v>18</v>
      </c>
      <c r="E50" s="233" t="s">
        <v>6209</v>
      </c>
      <c r="F50" s="233" t="s">
        <v>6246</v>
      </c>
      <c r="G50" s="232" t="s">
        <v>6261</v>
      </c>
      <c r="H50" s="233">
        <v>1403</v>
      </c>
      <c r="I50" s="233" t="s">
        <v>6191</v>
      </c>
      <c r="J50" s="233">
        <v>1</v>
      </c>
      <c r="K50" s="233">
        <v>2</v>
      </c>
      <c r="L50" s="235" t="s">
        <v>6247</v>
      </c>
      <c r="M50" s="234" t="s">
        <v>6268</v>
      </c>
      <c r="N50" s="232">
        <v>202405</v>
      </c>
      <c r="O50" s="233">
        <v>19</v>
      </c>
      <c r="P50" s="232">
        <v>202419</v>
      </c>
      <c r="Q50" s="233">
        <v>2024</v>
      </c>
      <c r="R50" s="232" t="s">
        <v>6220</v>
      </c>
      <c r="S50" s="232">
        <v>2</v>
      </c>
      <c r="T50" s="233">
        <v>293</v>
      </c>
      <c r="U50" s="233">
        <v>7</v>
      </c>
      <c r="V50" s="232" t="s">
        <v>6193</v>
      </c>
      <c r="W50" s="232" t="s">
        <v>6194</v>
      </c>
      <c r="X50" s="233">
        <v>2</v>
      </c>
      <c r="Y50" s="232" t="s">
        <v>6223</v>
      </c>
      <c r="Z50" s="232" t="s">
        <v>6224</v>
      </c>
      <c r="AA50" s="232" t="s">
        <v>6265</v>
      </c>
      <c r="AB50" s="233">
        <v>14030218</v>
      </c>
    </row>
    <row r="51" spans="1:28" x14ac:dyDescent="0.25">
      <c r="A51" s="233">
        <v>8895</v>
      </c>
      <c r="B51" s="238">
        <v>45420</v>
      </c>
      <c r="C51" s="234" t="s">
        <v>6269</v>
      </c>
      <c r="D51" s="233">
        <v>19</v>
      </c>
      <c r="E51" s="233" t="s">
        <v>6188</v>
      </c>
      <c r="F51" s="233" t="s">
        <v>6246</v>
      </c>
      <c r="G51" s="232" t="s">
        <v>6261</v>
      </c>
      <c r="H51" s="233">
        <v>1403</v>
      </c>
      <c r="I51" s="233" t="s">
        <v>6191</v>
      </c>
      <c r="J51" s="233">
        <v>1</v>
      </c>
      <c r="K51" s="233">
        <v>2</v>
      </c>
      <c r="L51" s="235" t="s">
        <v>6247</v>
      </c>
      <c r="M51" s="234" t="s">
        <v>6269</v>
      </c>
      <c r="N51" s="232">
        <v>202405</v>
      </c>
      <c r="O51" s="233">
        <v>19</v>
      </c>
      <c r="P51" s="232">
        <v>202419</v>
      </c>
      <c r="Q51" s="233">
        <v>2024</v>
      </c>
      <c r="R51" s="232" t="s">
        <v>6220</v>
      </c>
      <c r="S51" s="232">
        <v>2</v>
      </c>
      <c r="T51" s="233">
        <v>293</v>
      </c>
      <c r="U51" s="233">
        <v>8</v>
      </c>
      <c r="V51" s="232" t="s">
        <v>6193</v>
      </c>
      <c r="W51" s="232" t="s">
        <v>6194</v>
      </c>
      <c r="X51" s="233">
        <v>2</v>
      </c>
      <c r="Y51" s="232" t="s">
        <v>6223</v>
      </c>
      <c r="Z51" s="232" t="s">
        <v>6224</v>
      </c>
      <c r="AA51" s="232" t="s">
        <v>6265</v>
      </c>
      <c r="AB51" s="233">
        <v>14030219</v>
      </c>
    </row>
    <row r="52" spans="1:28" x14ac:dyDescent="0.25">
      <c r="A52" s="233">
        <v>8896</v>
      </c>
      <c r="B52" s="238">
        <v>45421</v>
      </c>
      <c r="C52" s="234" t="s">
        <v>6270</v>
      </c>
      <c r="D52" s="233">
        <v>20</v>
      </c>
      <c r="E52" s="233" t="s">
        <v>6199</v>
      </c>
      <c r="F52" s="233" t="s">
        <v>6246</v>
      </c>
      <c r="G52" s="232" t="s">
        <v>6261</v>
      </c>
      <c r="H52" s="233">
        <v>1403</v>
      </c>
      <c r="I52" s="233" t="s">
        <v>6191</v>
      </c>
      <c r="J52" s="233">
        <v>1</v>
      </c>
      <c r="K52" s="233">
        <v>2</v>
      </c>
      <c r="L52" s="235" t="s">
        <v>6247</v>
      </c>
      <c r="M52" s="234" t="s">
        <v>6270</v>
      </c>
      <c r="N52" s="232">
        <v>202405</v>
      </c>
      <c r="O52" s="233">
        <v>19</v>
      </c>
      <c r="P52" s="232">
        <v>202419</v>
      </c>
      <c r="Q52" s="233">
        <v>2024</v>
      </c>
      <c r="R52" s="232" t="s">
        <v>6220</v>
      </c>
      <c r="S52" s="232">
        <v>2</v>
      </c>
      <c r="T52" s="233">
        <v>293</v>
      </c>
      <c r="U52" s="233">
        <v>9</v>
      </c>
      <c r="V52" s="232" t="s">
        <v>6193</v>
      </c>
      <c r="W52" s="232" t="s">
        <v>6194</v>
      </c>
      <c r="X52" s="233">
        <v>2</v>
      </c>
      <c r="Y52" s="232" t="s">
        <v>6223</v>
      </c>
      <c r="Z52" s="232" t="s">
        <v>6224</v>
      </c>
      <c r="AA52" s="232" t="s">
        <v>6265</v>
      </c>
      <c r="AB52" s="233">
        <v>14030220</v>
      </c>
    </row>
    <row r="53" spans="1:28" x14ac:dyDescent="0.25">
      <c r="A53" s="233">
        <v>8897</v>
      </c>
      <c r="B53" s="238">
        <v>45422</v>
      </c>
      <c r="C53" s="234" t="s">
        <v>6271</v>
      </c>
      <c r="D53" s="233">
        <v>21</v>
      </c>
      <c r="E53" s="233" t="s">
        <v>6201</v>
      </c>
      <c r="F53" s="233" t="s">
        <v>6246</v>
      </c>
      <c r="G53" s="232" t="s">
        <v>6261</v>
      </c>
      <c r="H53" s="233">
        <v>1403</v>
      </c>
      <c r="I53" s="233" t="s">
        <v>6191</v>
      </c>
      <c r="J53" s="233">
        <v>1</v>
      </c>
      <c r="K53" s="233">
        <v>2</v>
      </c>
      <c r="L53" s="235" t="s">
        <v>6247</v>
      </c>
      <c r="M53" s="234" t="s">
        <v>6271</v>
      </c>
      <c r="N53" s="232">
        <v>202405</v>
      </c>
      <c r="O53" s="233">
        <v>19</v>
      </c>
      <c r="P53" s="232">
        <v>202419</v>
      </c>
      <c r="Q53" s="233">
        <v>2024</v>
      </c>
      <c r="R53" s="232" t="s">
        <v>6220</v>
      </c>
      <c r="S53" s="232">
        <v>2</v>
      </c>
      <c r="T53" s="233">
        <v>293</v>
      </c>
      <c r="U53" s="233">
        <v>10</v>
      </c>
      <c r="V53" s="232" t="s">
        <v>6193</v>
      </c>
      <c r="W53" s="232" t="s">
        <v>6194</v>
      </c>
      <c r="X53" s="233">
        <v>2</v>
      </c>
      <c r="Y53" s="232" t="s">
        <v>6223</v>
      </c>
      <c r="Z53" s="232" t="s">
        <v>6224</v>
      </c>
      <c r="AA53" s="232" t="s">
        <v>6265</v>
      </c>
      <c r="AB53" s="233">
        <v>14030221</v>
      </c>
    </row>
    <row r="54" spans="1:28" x14ac:dyDescent="0.25">
      <c r="A54" s="233">
        <v>8898</v>
      </c>
      <c r="B54" s="238">
        <v>45423</v>
      </c>
      <c r="C54" s="234" t="s">
        <v>6272</v>
      </c>
      <c r="D54" s="233">
        <v>22</v>
      </c>
      <c r="E54" s="233" t="s">
        <v>6203</v>
      </c>
      <c r="F54" s="233" t="s">
        <v>6246</v>
      </c>
      <c r="G54" s="232" t="s">
        <v>6261</v>
      </c>
      <c r="H54" s="233">
        <v>1403</v>
      </c>
      <c r="I54" s="233" t="s">
        <v>6191</v>
      </c>
      <c r="J54" s="233">
        <v>1</v>
      </c>
      <c r="K54" s="233">
        <v>2</v>
      </c>
      <c r="L54" s="235" t="s">
        <v>6247</v>
      </c>
      <c r="M54" s="234" t="s">
        <v>6272</v>
      </c>
      <c r="N54" s="232">
        <v>202405</v>
      </c>
      <c r="O54" s="233">
        <v>19</v>
      </c>
      <c r="P54" s="232">
        <v>202419</v>
      </c>
      <c r="Q54" s="233">
        <v>2024</v>
      </c>
      <c r="R54" s="232" t="s">
        <v>6220</v>
      </c>
      <c r="S54" s="232">
        <v>2</v>
      </c>
      <c r="T54" s="233">
        <v>293</v>
      </c>
      <c r="U54" s="233">
        <v>11</v>
      </c>
      <c r="V54" s="232" t="s">
        <v>6193</v>
      </c>
      <c r="W54" s="232" t="s">
        <v>6194</v>
      </c>
      <c r="X54" s="233">
        <v>2</v>
      </c>
      <c r="Y54" s="232" t="s">
        <v>6233</v>
      </c>
      <c r="Z54" s="232" t="s">
        <v>6234</v>
      </c>
      <c r="AA54" s="232" t="s">
        <v>6273</v>
      </c>
      <c r="AB54" s="233">
        <v>14030222</v>
      </c>
    </row>
    <row r="55" spans="1:28" x14ac:dyDescent="0.25">
      <c r="A55" s="233">
        <v>8899</v>
      </c>
      <c r="B55" s="238">
        <v>45424</v>
      </c>
      <c r="C55" s="234" t="s">
        <v>6274</v>
      </c>
      <c r="D55" s="233">
        <v>23</v>
      </c>
      <c r="E55" s="233" t="s">
        <v>6205</v>
      </c>
      <c r="F55" s="233" t="s">
        <v>6246</v>
      </c>
      <c r="G55" s="232" t="s">
        <v>6261</v>
      </c>
      <c r="H55" s="233">
        <v>1403</v>
      </c>
      <c r="I55" s="233" t="s">
        <v>6191</v>
      </c>
      <c r="J55" s="233">
        <v>1</v>
      </c>
      <c r="K55" s="233">
        <v>2</v>
      </c>
      <c r="L55" s="235" t="s">
        <v>6247</v>
      </c>
      <c r="M55" s="234" t="s">
        <v>6274</v>
      </c>
      <c r="N55" s="232">
        <v>202405</v>
      </c>
      <c r="O55" s="233">
        <v>20</v>
      </c>
      <c r="P55" s="232">
        <v>202420</v>
      </c>
      <c r="Q55" s="233">
        <v>2024</v>
      </c>
      <c r="R55" s="232" t="s">
        <v>6220</v>
      </c>
      <c r="S55" s="232">
        <v>2</v>
      </c>
      <c r="T55" s="233">
        <v>293</v>
      </c>
      <c r="U55" s="233">
        <v>12</v>
      </c>
      <c r="V55" s="232" t="s">
        <v>6193</v>
      </c>
      <c r="W55" s="232" t="s">
        <v>6194</v>
      </c>
      <c r="X55" s="233">
        <v>2</v>
      </c>
      <c r="Y55" s="232" t="s">
        <v>6233</v>
      </c>
      <c r="Z55" s="232" t="s">
        <v>6234</v>
      </c>
      <c r="AA55" s="232" t="s">
        <v>6273</v>
      </c>
      <c r="AB55" s="233">
        <v>14030223</v>
      </c>
    </row>
    <row r="56" spans="1:28" x14ac:dyDescent="0.25">
      <c r="A56" s="233">
        <v>8900</v>
      </c>
      <c r="B56" s="238">
        <v>45425</v>
      </c>
      <c r="C56" s="234" t="s">
        <v>6275</v>
      </c>
      <c r="D56" s="233">
        <v>24</v>
      </c>
      <c r="E56" s="233" t="s">
        <v>6207</v>
      </c>
      <c r="F56" s="233" t="s">
        <v>6246</v>
      </c>
      <c r="G56" s="232" t="s">
        <v>6261</v>
      </c>
      <c r="H56" s="233">
        <v>1403</v>
      </c>
      <c r="I56" s="233" t="s">
        <v>6191</v>
      </c>
      <c r="J56" s="233">
        <v>1</v>
      </c>
      <c r="K56" s="233">
        <v>2</v>
      </c>
      <c r="L56" s="235" t="s">
        <v>6247</v>
      </c>
      <c r="M56" s="234" t="s">
        <v>6275</v>
      </c>
      <c r="N56" s="232">
        <v>202405</v>
      </c>
      <c r="O56" s="233">
        <v>20</v>
      </c>
      <c r="P56" s="232">
        <v>202420</v>
      </c>
      <c r="Q56" s="233">
        <v>2024</v>
      </c>
      <c r="R56" s="232" t="s">
        <v>6220</v>
      </c>
      <c r="S56" s="232">
        <v>3</v>
      </c>
      <c r="T56" s="233">
        <v>293</v>
      </c>
      <c r="U56" s="233">
        <v>13</v>
      </c>
      <c r="V56" s="232" t="s">
        <v>6193</v>
      </c>
      <c r="W56" s="232" t="s">
        <v>6194</v>
      </c>
      <c r="X56" s="233">
        <v>2</v>
      </c>
      <c r="Y56" s="232" t="s">
        <v>6233</v>
      </c>
      <c r="Z56" s="232" t="s">
        <v>6234</v>
      </c>
      <c r="AA56" s="232" t="s">
        <v>6273</v>
      </c>
      <c r="AB56" s="233">
        <v>14030224</v>
      </c>
    </row>
    <row r="57" spans="1:28" x14ac:dyDescent="0.25">
      <c r="A57" s="233">
        <v>8901</v>
      </c>
      <c r="B57" s="238">
        <v>45426</v>
      </c>
      <c r="C57" s="234" t="s">
        <v>6276</v>
      </c>
      <c r="D57" s="233">
        <v>25</v>
      </c>
      <c r="E57" s="233" t="s">
        <v>6209</v>
      </c>
      <c r="F57" s="233" t="s">
        <v>6246</v>
      </c>
      <c r="G57" s="232" t="s">
        <v>6261</v>
      </c>
      <c r="H57" s="233">
        <v>1403</v>
      </c>
      <c r="I57" s="233" t="s">
        <v>6191</v>
      </c>
      <c r="J57" s="233">
        <v>1</v>
      </c>
      <c r="K57" s="233">
        <v>2</v>
      </c>
      <c r="L57" s="235" t="s">
        <v>6247</v>
      </c>
      <c r="M57" s="234" t="s">
        <v>6276</v>
      </c>
      <c r="N57" s="232">
        <v>202405</v>
      </c>
      <c r="O57" s="233">
        <v>20</v>
      </c>
      <c r="P57" s="232">
        <v>202420</v>
      </c>
      <c r="Q57" s="233">
        <v>2024</v>
      </c>
      <c r="R57" s="232" t="s">
        <v>6220</v>
      </c>
      <c r="S57" s="232">
        <v>3</v>
      </c>
      <c r="T57" s="233">
        <v>293</v>
      </c>
      <c r="U57" s="233">
        <v>14</v>
      </c>
      <c r="V57" s="232" t="s">
        <v>6193</v>
      </c>
      <c r="W57" s="232" t="s">
        <v>6194</v>
      </c>
      <c r="X57" s="233">
        <v>2</v>
      </c>
      <c r="Y57" s="232" t="s">
        <v>6233</v>
      </c>
      <c r="Z57" s="232" t="s">
        <v>6234</v>
      </c>
      <c r="AA57" s="232" t="s">
        <v>6273</v>
      </c>
      <c r="AB57" s="233">
        <v>14030225</v>
      </c>
    </row>
    <row r="58" spans="1:28" x14ac:dyDescent="0.25">
      <c r="A58" s="233">
        <v>8902</v>
      </c>
      <c r="B58" s="238">
        <v>45427</v>
      </c>
      <c r="C58" s="234" t="s">
        <v>6277</v>
      </c>
      <c r="D58" s="233">
        <v>26</v>
      </c>
      <c r="E58" s="233" t="s">
        <v>6188</v>
      </c>
      <c r="F58" s="233" t="s">
        <v>6246</v>
      </c>
      <c r="G58" s="232" t="s">
        <v>6261</v>
      </c>
      <c r="H58" s="233">
        <v>1403</v>
      </c>
      <c r="I58" s="233" t="s">
        <v>6191</v>
      </c>
      <c r="J58" s="233">
        <v>1</v>
      </c>
      <c r="K58" s="233">
        <v>2</v>
      </c>
      <c r="L58" s="235" t="s">
        <v>6247</v>
      </c>
      <c r="M58" s="234" t="s">
        <v>6277</v>
      </c>
      <c r="N58" s="232">
        <v>202405</v>
      </c>
      <c r="O58" s="233">
        <v>20</v>
      </c>
      <c r="P58" s="232">
        <v>202420</v>
      </c>
      <c r="Q58" s="233">
        <v>2024</v>
      </c>
      <c r="R58" s="232" t="s">
        <v>6220</v>
      </c>
      <c r="S58" s="232">
        <v>3</v>
      </c>
      <c r="T58" s="233">
        <v>293</v>
      </c>
      <c r="U58" s="233">
        <v>15</v>
      </c>
      <c r="V58" s="232" t="s">
        <v>6193</v>
      </c>
      <c r="W58" s="232" t="s">
        <v>6194</v>
      </c>
      <c r="X58" s="233">
        <v>2</v>
      </c>
      <c r="Y58" s="232" t="s">
        <v>6233</v>
      </c>
      <c r="Z58" s="232" t="s">
        <v>6234</v>
      </c>
      <c r="AA58" s="232" t="s">
        <v>6273</v>
      </c>
      <c r="AB58" s="233">
        <v>14030226</v>
      </c>
    </row>
    <row r="59" spans="1:28" x14ac:dyDescent="0.25">
      <c r="A59" s="233">
        <v>8903</v>
      </c>
      <c r="B59" s="238">
        <v>45428</v>
      </c>
      <c r="C59" s="234" t="s">
        <v>6278</v>
      </c>
      <c r="D59" s="233">
        <v>27</v>
      </c>
      <c r="E59" s="233" t="s">
        <v>6199</v>
      </c>
      <c r="F59" s="233" t="s">
        <v>6246</v>
      </c>
      <c r="G59" s="232" t="s">
        <v>6261</v>
      </c>
      <c r="H59" s="233">
        <v>1403</v>
      </c>
      <c r="I59" s="233" t="s">
        <v>6191</v>
      </c>
      <c r="J59" s="233">
        <v>1</v>
      </c>
      <c r="K59" s="233">
        <v>2</v>
      </c>
      <c r="L59" s="235" t="s">
        <v>6247</v>
      </c>
      <c r="M59" s="234" t="s">
        <v>6278</v>
      </c>
      <c r="N59" s="232">
        <v>202405</v>
      </c>
      <c r="O59" s="233">
        <v>20</v>
      </c>
      <c r="P59" s="232">
        <v>202420</v>
      </c>
      <c r="Q59" s="233">
        <v>2024</v>
      </c>
      <c r="R59" s="232" t="s">
        <v>6220</v>
      </c>
      <c r="S59" s="232">
        <v>3</v>
      </c>
      <c r="T59" s="233">
        <v>293</v>
      </c>
      <c r="U59" s="233">
        <v>16</v>
      </c>
      <c r="V59" s="232" t="s">
        <v>6193</v>
      </c>
      <c r="W59" s="232" t="s">
        <v>6194</v>
      </c>
      <c r="X59" s="233">
        <v>2</v>
      </c>
      <c r="Y59" s="232" t="s">
        <v>6233</v>
      </c>
      <c r="Z59" s="232" t="s">
        <v>6234</v>
      </c>
      <c r="AA59" s="232" t="s">
        <v>6273</v>
      </c>
      <c r="AB59" s="233">
        <v>14030227</v>
      </c>
    </row>
    <row r="60" spans="1:28" x14ac:dyDescent="0.25">
      <c r="A60" s="233">
        <v>8904</v>
      </c>
      <c r="B60" s="238">
        <v>45429</v>
      </c>
      <c r="C60" s="234" t="s">
        <v>6279</v>
      </c>
      <c r="D60" s="233">
        <v>28</v>
      </c>
      <c r="E60" s="233" t="s">
        <v>6201</v>
      </c>
      <c r="F60" s="233" t="s">
        <v>6246</v>
      </c>
      <c r="G60" s="232" t="s">
        <v>6261</v>
      </c>
      <c r="H60" s="233">
        <v>1403</v>
      </c>
      <c r="I60" s="233" t="s">
        <v>6191</v>
      </c>
      <c r="J60" s="233">
        <v>1</v>
      </c>
      <c r="K60" s="233">
        <v>2</v>
      </c>
      <c r="L60" s="235" t="s">
        <v>6247</v>
      </c>
      <c r="M60" s="234" t="s">
        <v>6279</v>
      </c>
      <c r="N60" s="232">
        <v>202405</v>
      </c>
      <c r="O60" s="233">
        <v>20</v>
      </c>
      <c r="P60" s="232">
        <v>202420</v>
      </c>
      <c r="Q60" s="233">
        <v>2024</v>
      </c>
      <c r="R60" s="232" t="s">
        <v>6220</v>
      </c>
      <c r="S60" s="232">
        <v>3</v>
      </c>
      <c r="T60" s="233">
        <v>293</v>
      </c>
      <c r="U60" s="233">
        <v>17</v>
      </c>
      <c r="V60" s="232" t="s">
        <v>6193</v>
      </c>
      <c r="W60" s="232" t="s">
        <v>6194</v>
      </c>
      <c r="X60" s="233">
        <v>2</v>
      </c>
      <c r="Y60" s="232" t="s">
        <v>6233</v>
      </c>
      <c r="Z60" s="232" t="s">
        <v>6234</v>
      </c>
      <c r="AA60" s="232" t="s">
        <v>6273</v>
      </c>
      <c r="AB60" s="233">
        <v>14030228</v>
      </c>
    </row>
    <row r="61" spans="1:28" x14ac:dyDescent="0.25">
      <c r="A61" s="233">
        <v>8905</v>
      </c>
      <c r="B61" s="238">
        <v>45430</v>
      </c>
      <c r="C61" s="232" t="s">
        <v>6280</v>
      </c>
      <c r="D61" s="233">
        <v>29</v>
      </c>
      <c r="E61" s="233" t="s">
        <v>6203</v>
      </c>
      <c r="F61" s="233" t="s">
        <v>6246</v>
      </c>
      <c r="G61" s="232" t="s">
        <v>6261</v>
      </c>
      <c r="H61" s="233">
        <v>1403</v>
      </c>
      <c r="I61" s="233" t="s">
        <v>6191</v>
      </c>
      <c r="J61" s="233">
        <v>1</v>
      </c>
      <c r="K61" s="233">
        <v>2</v>
      </c>
      <c r="L61" s="235" t="s">
        <v>6247</v>
      </c>
      <c r="M61" s="232" t="s">
        <v>6280</v>
      </c>
      <c r="N61" s="232">
        <v>202405</v>
      </c>
      <c r="O61" s="233">
        <v>20</v>
      </c>
      <c r="P61" s="232">
        <v>202420</v>
      </c>
      <c r="Q61" s="233">
        <v>2024</v>
      </c>
      <c r="R61" s="232" t="s">
        <v>6220</v>
      </c>
      <c r="S61" s="232">
        <v>3</v>
      </c>
      <c r="T61" s="233">
        <v>293</v>
      </c>
      <c r="U61" s="233">
        <v>18</v>
      </c>
      <c r="V61" s="232" t="s">
        <v>6193</v>
      </c>
      <c r="W61" s="232" t="s">
        <v>6194</v>
      </c>
      <c r="X61" s="233">
        <v>2</v>
      </c>
      <c r="Y61" s="232" t="s">
        <v>6233</v>
      </c>
      <c r="Z61" s="232" t="s">
        <v>6234</v>
      </c>
      <c r="AA61" s="232" t="s">
        <v>6273</v>
      </c>
      <c r="AB61" s="233">
        <v>14030229</v>
      </c>
    </row>
    <row r="62" spans="1:28" x14ac:dyDescent="0.25">
      <c r="A62" s="233">
        <v>8906</v>
      </c>
      <c r="B62" s="238">
        <v>45431</v>
      </c>
      <c r="C62" s="232" t="s">
        <v>6281</v>
      </c>
      <c r="D62" s="233">
        <v>30</v>
      </c>
      <c r="E62" s="233" t="s">
        <v>6205</v>
      </c>
      <c r="F62" s="233" t="s">
        <v>6246</v>
      </c>
      <c r="G62" s="232" t="s">
        <v>6261</v>
      </c>
      <c r="H62" s="233">
        <v>1403</v>
      </c>
      <c r="I62" s="233" t="s">
        <v>6191</v>
      </c>
      <c r="J62" s="233">
        <v>1</v>
      </c>
      <c r="K62" s="233">
        <v>2</v>
      </c>
      <c r="L62" s="235" t="s">
        <v>6247</v>
      </c>
      <c r="M62" s="232" t="s">
        <v>6281</v>
      </c>
      <c r="N62" s="232">
        <v>202405</v>
      </c>
      <c r="O62" s="233">
        <v>21</v>
      </c>
      <c r="P62" s="232">
        <v>202421</v>
      </c>
      <c r="Q62" s="233">
        <v>2024</v>
      </c>
      <c r="R62" s="232" t="s">
        <v>6220</v>
      </c>
      <c r="S62" s="232">
        <v>3</v>
      </c>
      <c r="T62" s="233">
        <v>293</v>
      </c>
      <c r="U62" s="233">
        <v>19</v>
      </c>
      <c r="V62" s="232" t="s">
        <v>6193</v>
      </c>
      <c r="W62" s="232" t="s">
        <v>6194</v>
      </c>
      <c r="X62" s="233">
        <v>2</v>
      </c>
      <c r="Y62" s="232" t="s">
        <v>6233</v>
      </c>
      <c r="Z62" s="232" t="s">
        <v>6234</v>
      </c>
      <c r="AA62" s="232" t="s">
        <v>6273</v>
      </c>
      <c r="AB62" s="233">
        <v>14030230</v>
      </c>
    </row>
    <row r="63" spans="1:28" x14ac:dyDescent="0.25">
      <c r="A63" s="233">
        <v>8907</v>
      </c>
      <c r="B63" s="238">
        <v>45432</v>
      </c>
      <c r="C63" s="232" t="s">
        <v>6282</v>
      </c>
      <c r="D63" s="233">
        <v>31</v>
      </c>
      <c r="E63" s="233" t="s">
        <v>6207</v>
      </c>
      <c r="F63" s="233" t="s">
        <v>6246</v>
      </c>
      <c r="G63" s="232" t="s">
        <v>6261</v>
      </c>
      <c r="H63" s="233">
        <v>1403</v>
      </c>
      <c r="I63" s="233" t="s">
        <v>6191</v>
      </c>
      <c r="J63" s="233">
        <v>1</v>
      </c>
      <c r="K63" s="233">
        <v>2</v>
      </c>
      <c r="L63" s="235" t="s">
        <v>6247</v>
      </c>
      <c r="M63" s="232" t="s">
        <v>6282</v>
      </c>
      <c r="N63" s="232">
        <v>202405</v>
      </c>
      <c r="O63" s="233">
        <v>21</v>
      </c>
      <c r="P63" s="232">
        <v>202421</v>
      </c>
      <c r="Q63" s="233">
        <v>2024</v>
      </c>
      <c r="R63" s="232" t="s">
        <v>6220</v>
      </c>
      <c r="S63" s="232">
        <v>4</v>
      </c>
      <c r="T63" s="233">
        <v>293</v>
      </c>
      <c r="U63" s="233">
        <v>20</v>
      </c>
      <c r="V63" s="232" t="s">
        <v>6193</v>
      </c>
      <c r="W63" s="232" t="s">
        <v>6194</v>
      </c>
      <c r="X63" s="233">
        <v>2</v>
      </c>
      <c r="Y63" s="232" t="s">
        <v>6233</v>
      </c>
      <c r="Z63" s="232" t="s">
        <v>6234</v>
      </c>
      <c r="AA63" s="232" t="s">
        <v>6273</v>
      </c>
      <c r="AB63" s="233">
        <v>14030231</v>
      </c>
    </row>
    <row r="64" spans="1:28" x14ac:dyDescent="0.25">
      <c r="A64" s="233">
        <v>8908</v>
      </c>
      <c r="B64" s="238">
        <v>45433</v>
      </c>
      <c r="C64" s="234" t="s">
        <v>6283</v>
      </c>
      <c r="D64" s="233">
        <v>1</v>
      </c>
      <c r="E64" s="233" t="s">
        <v>6209</v>
      </c>
      <c r="F64" s="233" t="s">
        <v>6284</v>
      </c>
      <c r="G64" s="232" t="s">
        <v>6261</v>
      </c>
      <c r="H64" s="233">
        <v>1403</v>
      </c>
      <c r="I64" s="233" t="s">
        <v>6191</v>
      </c>
      <c r="J64" s="233">
        <v>1</v>
      </c>
      <c r="K64" s="233">
        <v>3</v>
      </c>
      <c r="L64" s="235" t="s">
        <v>6285</v>
      </c>
      <c r="M64" s="234" t="s">
        <v>6283</v>
      </c>
      <c r="N64" s="232">
        <v>202405</v>
      </c>
      <c r="O64" s="233">
        <v>21</v>
      </c>
      <c r="P64" s="232">
        <v>202421</v>
      </c>
      <c r="Q64" s="233">
        <v>2024</v>
      </c>
      <c r="R64" s="232" t="s">
        <v>6220</v>
      </c>
      <c r="S64" s="232">
        <v>4</v>
      </c>
      <c r="T64" s="233">
        <v>293</v>
      </c>
      <c r="U64" s="233">
        <v>21</v>
      </c>
      <c r="V64" s="232" t="s">
        <v>6193</v>
      </c>
      <c r="W64" s="232" t="s">
        <v>6194</v>
      </c>
      <c r="X64" s="233">
        <v>3</v>
      </c>
      <c r="Y64" s="232" t="s">
        <v>6195</v>
      </c>
      <c r="Z64" s="232" t="s">
        <v>6196</v>
      </c>
      <c r="AA64" s="232" t="s">
        <v>6286</v>
      </c>
      <c r="AB64" s="233">
        <v>14030301</v>
      </c>
    </row>
    <row r="65" spans="1:28" x14ac:dyDescent="0.25">
      <c r="A65" s="233">
        <v>8909</v>
      </c>
      <c r="B65" s="238">
        <v>45434</v>
      </c>
      <c r="C65" s="234" t="s">
        <v>6287</v>
      </c>
      <c r="D65" s="233">
        <v>2</v>
      </c>
      <c r="E65" s="233" t="s">
        <v>6188</v>
      </c>
      <c r="F65" s="233" t="s">
        <v>6284</v>
      </c>
      <c r="G65" s="232" t="s">
        <v>6261</v>
      </c>
      <c r="H65" s="233">
        <v>1403</v>
      </c>
      <c r="I65" s="233" t="s">
        <v>6191</v>
      </c>
      <c r="J65" s="233">
        <v>1</v>
      </c>
      <c r="K65" s="233">
        <v>3</v>
      </c>
      <c r="L65" s="235" t="s">
        <v>6285</v>
      </c>
      <c r="M65" s="234" t="s">
        <v>6287</v>
      </c>
      <c r="N65" s="232">
        <v>202405</v>
      </c>
      <c r="O65" s="233">
        <v>21</v>
      </c>
      <c r="P65" s="232">
        <v>202421</v>
      </c>
      <c r="Q65" s="233">
        <v>2024</v>
      </c>
      <c r="R65" s="232" t="s">
        <v>6220</v>
      </c>
      <c r="S65" s="232">
        <v>4</v>
      </c>
      <c r="T65" s="233">
        <v>293</v>
      </c>
      <c r="U65" s="233">
        <v>22</v>
      </c>
      <c r="V65" s="232" t="s">
        <v>6193</v>
      </c>
      <c r="W65" s="232" t="s">
        <v>6194</v>
      </c>
      <c r="X65" s="233">
        <v>3</v>
      </c>
      <c r="Y65" s="232" t="s">
        <v>6195</v>
      </c>
      <c r="Z65" s="232" t="s">
        <v>6196</v>
      </c>
      <c r="AA65" s="232" t="s">
        <v>6286</v>
      </c>
      <c r="AB65" s="233">
        <v>14030302</v>
      </c>
    </row>
    <row r="66" spans="1:28" x14ac:dyDescent="0.25">
      <c r="A66" s="233">
        <v>8910</v>
      </c>
      <c r="B66" s="238">
        <v>45435</v>
      </c>
      <c r="C66" s="234" t="s">
        <v>6288</v>
      </c>
      <c r="D66" s="233">
        <v>3</v>
      </c>
      <c r="E66" s="233" t="s">
        <v>6199</v>
      </c>
      <c r="F66" s="233" t="s">
        <v>6284</v>
      </c>
      <c r="G66" s="232" t="s">
        <v>6261</v>
      </c>
      <c r="H66" s="233">
        <v>1403</v>
      </c>
      <c r="I66" s="233" t="s">
        <v>6191</v>
      </c>
      <c r="J66" s="233">
        <v>1</v>
      </c>
      <c r="K66" s="233">
        <v>3</v>
      </c>
      <c r="L66" s="235" t="s">
        <v>6285</v>
      </c>
      <c r="M66" s="234" t="s">
        <v>6288</v>
      </c>
      <c r="N66" s="232">
        <v>202405</v>
      </c>
      <c r="O66" s="233">
        <v>21</v>
      </c>
      <c r="P66" s="232">
        <v>202421</v>
      </c>
      <c r="Q66" s="233">
        <v>2024</v>
      </c>
      <c r="R66" s="232" t="s">
        <v>6220</v>
      </c>
      <c r="S66" s="232">
        <v>4</v>
      </c>
      <c r="T66" s="233">
        <v>293</v>
      </c>
      <c r="U66" s="233">
        <v>23</v>
      </c>
      <c r="V66" s="232" t="s">
        <v>6193</v>
      </c>
      <c r="W66" s="232" t="s">
        <v>6194</v>
      </c>
      <c r="X66" s="233">
        <v>3</v>
      </c>
      <c r="Y66" s="232" t="s">
        <v>6195</v>
      </c>
      <c r="Z66" s="232" t="s">
        <v>6196</v>
      </c>
      <c r="AA66" s="232" t="s">
        <v>6286</v>
      </c>
      <c r="AB66" s="233">
        <v>14030303</v>
      </c>
    </row>
    <row r="67" spans="1:28" x14ac:dyDescent="0.25">
      <c r="A67" s="233">
        <v>8911</v>
      </c>
      <c r="B67" s="238">
        <v>45436</v>
      </c>
      <c r="C67" s="234" t="s">
        <v>6289</v>
      </c>
      <c r="D67" s="233">
        <v>4</v>
      </c>
      <c r="E67" s="233" t="s">
        <v>6201</v>
      </c>
      <c r="F67" s="233" t="s">
        <v>6284</v>
      </c>
      <c r="G67" s="232" t="s">
        <v>6261</v>
      </c>
      <c r="H67" s="233">
        <v>1403</v>
      </c>
      <c r="I67" s="233" t="s">
        <v>6191</v>
      </c>
      <c r="J67" s="233">
        <v>1</v>
      </c>
      <c r="K67" s="233">
        <v>3</v>
      </c>
      <c r="L67" s="235" t="s">
        <v>6285</v>
      </c>
      <c r="M67" s="234" t="s">
        <v>6289</v>
      </c>
      <c r="N67" s="232">
        <v>202405</v>
      </c>
      <c r="O67" s="233">
        <v>21</v>
      </c>
      <c r="P67" s="232">
        <v>202421</v>
      </c>
      <c r="Q67" s="233">
        <v>2024</v>
      </c>
      <c r="R67" s="232" t="s">
        <v>6220</v>
      </c>
      <c r="S67" s="232">
        <v>4</v>
      </c>
      <c r="T67" s="233">
        <v>293</v>
      </c>
      <c r="U67" s="233">
        <v>24</v>
      </c>
      <c r="V67" s="232" t="s">
        <v>6193</v>
      </c>
      <c r="W67" s="232" t="s">
        <v>6194</v>
      </c>
      <c r="X67" s="233">
        <v>3</v>
      </c>
      <c r="Y67" s="232" t="s">
        <v>6195</v>
      </c>
      <c r="Z67" s="232" t="s">
        <v>6196</v>
      </c>
      <c r="AA67" s="232" t="s">
        <v>6286</v>
      </c>
      <c r="AB67" s="233">
        <v>14030304</v>
      </c>
    </row>
    <row r="68" spans="1:28" x14ac:dyDescent="0.25">
      <c r="A68" s="233">
        <v>8912</v>
      </c>
      <c r="B68" s="238">
        <v>45437</v>
      </c>
      <c r="C68" s="234" t="s">
        <v>6290</v>
      </c>
      <c r="D68" s="233">
        <v>5</v>
      </c>
      <c r="E68" s="233" t="s">
        <v>6203</v>
      </c>
      <c r="F68" s="233" t="s">
        <v>6284</v>
      </c>
      <c r="G68" s="232" t="s">
        <v>6261</v>
      </c>
      <c r="H68" s="233">
        <v>1403</v>
      </c>
      <c r="I68" s="233" t="s">
        <v>6191</v>
      </c>
      <c r="J68" s="233">
        <v>1</v>
      </c>
      <c r="K68" s="233">
        <v>3</v>
      </c>
      <c r="L68" s="235" t="s">
        <v>6285</v>
      </c>
      <c r="M68" s="234" t="s">
        <v>6290</v>
      </c>
      <c r="N68" s="232">
        <v>202405</v>
      </c>
      <c r="O68" s="233">
        <v>21</v>
      </c>
      <c r="P68" s="232">
        <v>202421</v>
      </c>
      <c r="Q68" s="233">
        <v>2024</v>
      </c>
      <c r="R68" s="232" t="s">
        <v>6220</v>
      </c>
      <c r="S68" s="232">
        <v>4</v>
      </c>
      <c r="T68" s="233">
        <v>293</v>
      </c>
      <c r="U68" s="233">
        <v>25</v>
      </c>
      <c r="V68" s="232" t="s">
        <v>6193</v>
      </c>
      <c r="W68" s="232" t="s">
        <v>6194</v>
      </c>
      <c r="X68" s="233">
        <v>3</v>
      </c>
      <c r="Y68" s="232" t="s">
        <v>6195</v>
      </c>
      <c r="Z68" s="232" t="s">
        <v>6196</v>
      </c>
      <c r="AA68" s="232" t="s">
        <v>6286</v>
      </c>
      <c r="AB68" s="233">
        <v>14030305</v>
      </c>
    </row>
    <row r="69" spans="1:28" x14ac:dyDescent="0.25">
      <c r="A69" s="233">
        <v>8913</v>
      </c>
      <c r="B69" s="238">
        <v>45438</v>
      </c>
      <c r="C69" s="234" t="s">
        <v>6291</v>
      </c>
      <c r="D69" s="233">
        <v>6</v>
      </c>
      <c r="E69" s="233" t="s">
        <v>6205</v>
      </c>
      <c r="F69" s="233" t="s">
        <v>6284</v>
      </c>
      <c r="G69" s="232" t="s">
        <v>6261</v>
      </c>
      <c r="H69" s="233">
        <v>1403</v>
      </c>
      <c r="I69" s="233" t="s">
        <v>6191</v>
      </c>
      <c r="J69" s="233">
        <v>1</v>
      </c>
      <c r="K69" s="233">
        <v>3</v>
      </c>
      <c r="L69" s="235" t="s">
        <v>6285</v>
      </c>
      <c r="M69" s="234" t="s">
        <v>6291</v>
      </c>
      <c r="N69" s="232">
        <v>202405</v>
      </c>
      <c r="O69" s="233">
        <v>22</v>
      </c>
      <c r="P69" s="232">
        <v>202422</v>
      </c>
      <c r="Q69" s="233">
        <v>2024</v>
      </c>
      <c r="R69" s="232" t="s">
        <v>6220</v>
      </c>
      <c r="S69" s="232">
        <v>4</v>
      </c>
      <c r="T69" s="233">
        <v>293</v>
      </c>
      <c r="U69" s="233">
        <v>26</v>
      </c>
      <c r="V69" s="232" t="s">
        <v>6193</v>
      </c>
      <c r="W69" s="232" t="s">
        <v>6194</v>
      </c>
      <c r="X69" s="233">
        <v>3</v>
      </c>
      <c r="Y69" s="232" t="s">
        <v>6195</v>
      </c>
      <c r="Z69" s="232" t="s">
        <v>6196</v>
      </c>
      <c r="AA69" s="232" t="s">
        <v>6286</v>
      </c>
      <c r="AB69" s="233">
        <v>14030306</v>
      </c>
    </row>
    <row r="70" spans="1:28" x14ac:dyDescent="0.25">
      <c r="A70" s="233">
        <v>8914</v>
      </c>
      <c r="B70" s="238">
        <v>45439</v>
      </c>
      <c r="C70" s="234" t="s">
        <v>6292</v>
      </c>
      <c r="D70" s="233">
        <v>7</v>
      </c>
      <c r="E70" s="233" t="s">
        <v>6207</v>
      </c>
      <c r="F70" s="233" t="s">
        <v>6284</v>
      </c>
      <c r="G70" s="232" t="s">
        <v>6261</v>
      </c>
      <c r="H70" s="233">
        <v>1403</v>
      </c>
      <c r="I70" s="233" t="s">
        <v>6191</v>
      </c>
      <c r="J70" s="233">
        <v>1</v>
      </c>
      <c r="K70" s="233">
        <v>3</v>
      </c>
      <c r="L70" s="235" t="s">
        <v>6285</v>
      </c>
      <c r="M70" s="234" t="s">
        <v>6292</v>
      </c>
      <c r="N70" s="232">
        <v>202405</v>
      </c>
      <c r="O70" s="233">
        <v>22</v>
      </c>
      <c r="P70" s="232">
        <v>202422</v>
      </c>
      <c r="Q70" s="233">
        <v>2024</v>
      </c>
      <c r="R70" s="232" t="s">
        <v>6220</v>
      </c>
      <c r="S70" s="232">
        <v>4</v>
      </c>
      <c r="T70" s="233">
        <v>293</v>
      </c>
      <c r="U70" s="233">
        <v>27</v>
      </c>
      <c r="V70" s="232" t="s">
        <v>6193</v>
      </c>
      <c r="W70" s="232" t="s">
        <v>6194</v>
      </c>
      <c r="X70" s="233">
        <v>3</v>
      </c>
      <c r="Y70" s="232" t="s">
        <v>6195</v>
      </c>
      <c r="Z70" s="232" t="s">
        <v>6196</v>
      </c>
      <c r="AA70" s="232" t="s">
        <v>6286</v>
      </c>
      <c r="AB70" s="233">
        <v>14030307</v>
      </c>
    </row>
    <row r="71" spans="1:28" x14ac:dyDescent="0.25">
      <c r="A71" s="233">
        <v>8915</v>
      </c>
      <c r="B71" s="238">
        <v>45440</v>
      </c>
      <c r="C71" s="234" t="s">
        <v>6293</v>
      </c>
      <c r="D71" s="233">
        <v>8</v>
      </c>
      <c r="E71" s="233" t="s">
        <v>6209</v>
      </c>
      <c r="F71" s="233" t="s">
        <v>6284</v>
      </c>
      <c r="G71" s="232" t="s">
        <v>6261</v>
      </c>
      <c r="H71" s="233">
        <v>1403</v>
      </c>
      <c r="I71" s="233" t="s">
        <v>6191</v>
      </c>
      <c r="J71" s="233">
        <v>1</v>
      </c>
      <c r="K71" s="233">
        <v>3</v>
      </c>
      <c r="L71" s="235" t="s">
        <v>6285</v>
      </c>
      <c r="M71" s="234" t="s">
        <v>6293</v>
      </c>
      <c r="N71" s="232">
        <v>202405</v>
      </c>
      <c r="O71" s="233">
        <v>22</v>
      </c>
      <c r="P71" s="232">
        <v>202422</v>
      </c>
      <c r="Q71" s="233">
        <v>2024</v>
      </c>
      <c r="R71" s="232" t="s">
        <v>6220</v>
      </c>
      <c r="S71" s="232">
        <v>4</v>
      </c>
      <c r="T71" s="233">
        <v>293</v>
      </c>
      <c r="U71" s="233">
        <v>28</v>
      </c>
      <c r="V71" s="232" t="s">
        <v>6193</v>
      </c>
      <c r="W71" s="232" t="s">
        <v>6194</v>
      </c>
      <c r="X71" s="233">
        <v>3</v>
      </c>
      <c r="Y71" s="232" t="s">
        <v>6211</v>
      </c>
      <c r="Z71" s="232" t="s">
        <v>6212</v>
      </c>
      <c r="AA71" s="232" t="s">
        <v>6294</v>
      </c>
      <c r="AB71" s="233">
        <v>14030308</v>
      </c>
    </row>
    <row r="72" spans="1:28" x14ac:dyDescent="0.25">
      <c r="A72" s="233">
        <v>8916</v>
      </c>
      <c r="B72" s="238">
        <v>45441</v>
      </c>
      <c r="C72" s="234" t="s">
        <v>6295</v>
      </c>
      <c r="D72" s="233">
        <v>9</v>
      </c>
      <c r="E72" s="233" t="s">
        <v>6188</v>
      </c>
      <c r="F72" s="233" t="s">
        <v>6284</v>
      </c>
      <c r="G72" s="232" t="s">
        <v>6261</v>
      </c>
      <c r="H72" s="233">
        <v>1403</v>
      </c>
      <c r="I72" s="233" t="s">
        <v>6191</v>
      </c>
      <c r="J72" s="233">
        <v>1</v>
      </c>
      <c r="K72" s="233">
        <v>3</v>
      </c>
      <c r="L72" s="235" t="s">
        <v>6285</v>
      </c>
      <c r="M72" s="234" t="s">
        <v>6295</v>
      </c>
      <c r="N72" s="232">
        <v>202405</v>
      </c>
      <c r="O72" s="233">
        <v>22</v>
      </c>
      <c r="P72" s="232">
        <v>202422</v>
      </c>
      <c r="Q72" s="233">
        <v>2024</v>
      </c>
      <c r="R72" s="232" t="s">
        <v>6220</v>
      </c>
      <c r="S72" s="232">
        <v>4</v>
      </c>
      <c r="T72" s="233">
        <v>293</v>
      </c>
      <c r="U72" s="233">
        <v>29</v>
      </c>
      <c r="V72" s="232" t="s">
        <v>6193</v>
      </c>
      <c r="W72" s="232" t="s">
        <v>6194</v>
      </c>
      <c r="X72" s="233">
        <v>3</v>
      </c>
      <c r="Y72" s="232" t="s">
        <v>6211</v>
      </c>
      <c r="Z72" s="232" t="s">
        <v>6212</v>
      </c>
      <c r="AA72" s="232" t="s">
        <v>6294</v>
      </c>
      <c r="AB72" s="233">
        <v>14030309</v>
      </c>
    </row>
    <row r="73" spans="1:28" x14ac:dyDescent="0.25">
      <c r="A73" s="233">
        <v>8917</v>
      </c>
      <c r="B73" s="238">
        <v>45442</v>
      </c>
      <c r="C73" s="234" t="s">
        <v>6296</v>
      </c>
      <c r="D73" s="233">
        <v>10</v>
      </c>
      <c r="E73" s="233" t="s">
        <v>6199</v>
      </c>
      <c r="F73" s="233" t="s">
        <v>6284</v>
      </c>
      <c r="G73" s="232" t="s">
        <v>6261</v>
      </c>
      <c r="H73" s="233">
        <v>1403</v>
      </c>
      <c r="I73" s="233" t="s">
        <v>6191</v>
      </c>
      <c r="J73" s="233">
        <v>1</v>
      </c>
      <c r="K73" s="233">
        <v>3</v>
      </c>
      <c r="L73" s="235" t="s">
        <v>6285</v>
      </c>
      <c r="M73" s="234" t="s">
        <v>6296</v>
      </c>
      <c r="N73" s="232">
        <v>202405</v>
      </c>
      <c r="O73" s="233">
        <v>22</v>
      </c>
      <c r="P73" s="232">
        <v>202422</v>
      </c>
      <c r="Q73" s="233">
        <v>2024</v>
      </c>
      <c r="R73" s="232" t="s">
        <v>6220</v>
      </c>
      <c r="S73" s="232">
        <v>4</v>
      </c>
      <c r="T73" s="233">
        <v>293</v>
      </c>
      <c r="U73" s="233">
        <v>30</v>
      </c>
      <c r="V73" s="232" t="s">
        <v>6193</v>
      </c>
      <c r="W73" s="232" t="s">
        <v>6194</v>
      </c>
      <c r="X73" s="233">
        <v>3</v>
      </c>
      <c r="Y73" s="232" t="s">
        <v>6211</v>
      </c>
      <c r="Z73" s="232" t="s">
        <v>6212</v>
      </c>
      <c r="AA73" s="232" t="s">
        <v>6294</v>
      </c>
      <c r="AB73" s="233">
        <v>14030310</v>
      </c>
    </row>
    <row r="74" spans="1:28" x14ac:dyDescent="0.25">
      <c r="A74" s="233">
        <v>8918</v>
      </c>
      <c r="B74" s="238">
        <v>45443</v>
      </c>
      <c r="C74" s="234" t="s">
        <v>6297</v>
      </c>
      <c r="D74" s="233">
        <v>11</v>
      </c>
      <c r="E74" s="233" t="s">
        <v>6201</v>
      </c>
      <c r="F74" s="233" t="s">
        <v>6284</v>
      </c>
      <c r="G74" s="232" t="s">
        <v>6261</v>
      </c>
      <c r="H74" s="233">
        <v>1403</v>
      </c>
      <c r="I74" s="233" t="s">
        <v>6191</v>
      </c>
      <c r="J74" s="233">
        <v>1</v>
      </c>
      <c r="K74" s="233">
        <v>3</v>
      </c>
      <c r="L74" s="235" t="s">
        <v>6285</v>
      </c>
      <c r="M74" s="234" t="s">
        <v>6297</v>
      </c>
      <c r="N74" s="232">
        <v>202405</v>
      </c>
      <c r="O74" s="233">
        <v>22</v>
      </c>
      <c r="P74" s="232">
        <v>202422</v>
      </c>
      <c r="Q74" s="233">
        <v>2024</v>
      </c>
      <c r="R74" s="232" t="s">
        <v>6220</v>
      </c>
      <c r="S74" s="232">
        <v>4</v>
      </c>
      <c r="T74" s="233">
        <v>293</v>
      </c>
      <c r="U74" s="233">
        <v>31</v>
      </c>
      <c r="V74" s="232" t="s">
        <v>6193</v>
      </c>
      <c r="W74" s="232" t="s">
        <v>6194</v>
      </c>
      <c r="X74" s="233">
        <v>3</v>
      </c>
      <c r="Y74" s="232" t="s">
        <v>6211</v>
      </c>
      <c r="Z74" s="232" t="s">
        <v>6212</v>
      </c>
      <c r="AA74" s="232" t="s">
        <v>6294</v>
      </c>
      <c r="AB74" s="233">
        <v>14030311</v>
      </c>
    </row>
    <row r="75" spans="1:28" x14ac:dyDescent="0.25">
      <c r="A75" s="233">
        <v>8919</v>
      </c>
      <c r="B75" s="238">
        <v>45444</v>
      </c>
      <c r="C75" s="234" t="s">
        <v>6298</v>
      </c>
      <c r="D75" s="233">
        <v>12</v>
      </c>
      <c r="E75" s="233" t="s">
        <v>6203</v>
      </c>
      <c r="F75" s="233" t="s">
        <v>6284</v>
      </c>
      <c r="G75" s="232" t="s">
        <v>6299</v>
      </c>
      <c r="H75" s="233">
        <v>1403</v>
      </c>
      <c r="I75" s="233" t="s">
        <v>6191</v>
      </c>
      <c r="J75" s="233">
        <v>1</v>
      </c>
      <c r="K75" s="233">
        <v>3</v>
      </c>
      <c r="L75" s="235" t="s">
        <v>6285</v>
      </c>
      <c r="M75" s="234" t="s">
        <v>6298</v>
      </c>
      <c r="N75" s="232">
        <v>202406</v>
      </c>
      <c r="O75" s="233">
        <v>22</v>
      </c>
      <c r="P75" s="232">
        <v>202422</v>
      </c>
      <c r="Q75" s="233">
        <v>2024</v>
      </c>
      <c r="R75" s="232" t="s">
        <v>6220</v>
      </c>
      <c r="S75" s="232">
        <v>1</v>
      </c>
      <c r="T75" s="233">
        <v>294</v>
      </c>
      <c r="U75" s="233">
        <v>1</v>
      </c>
      <c r="V75" s="232" t="s">
        <v>6193</v>
      </c>
      <c r="W75" s="232" t="s">
        <v>6194</v>
      </c>
      <c r="X75" s="233">
        <v>3</v>
      </c>
      <c r="Y75" s="232" t="s">
        <v>6211</v>
      </c>
      <c r="Z75" s="232" t="s">
        <v>6212</v>
      </c>
      <c r="AA75" s="232" t="s">
        <v>6294</v>
      </c>
      <c r="AB75" s="233">
        <v>14030312</v>
      </c>
    </row>
    <row r="76" spans="1:28" x14ac:dyDescent="0.25">
      <c r="A76" s="233">
        <v>8920</v>
      </c>
      <c r="B76" s="238">
        <v>45445</v>
      </c>
      <c r="C76" s="234" t="s">
        <v>6300</v>
      </c>
      <c r="D76" s="233">
        <v>13</v>
      </c>
      <c r="E76" s="233" t="s">
        <v>6205</v>
      </c>
      <c r="F76" s="233" t="s">
        <v>6284</v>
      </c>
      <c r="G76" s="232" t="s">
        <v>6299</v>
      </c>
      <c r="H76" s="233">
        <v>1403</v>
      </c>
      <c r="I76" s="233" t="s">
        <v>6191</v>
      </c>
      <c r="J76" s="233">
        <v>1</v>
      </c>
      <c r="K76" s="233">
        <v>3</v>
      </c>
      <c r="L76" s="235" t="s">
        <v>6285</v>
      </c>
      <c r="M76" s="234" t="s">
        <v>6300</v>
      </c>
      <c r="N76" s="232">
        <v>202406</v>
      </c>
      <c r="O76" s="233">
        <v>23</v>
      </c>
      <c r="P76" s="232">
        <v>202423</v>
      </c>
      <c r="Q76" s="233">
        <v>2024</v>
      </c>
      <c r="R76" s="232" t="s">
        <v>6220</v>
      </c>
      <c r="S76" s="232">
        <v>1</v>
      </c>
      <c r="T76" s="233">
        <v>294</v>
      </c>
      <c r="U76" s="233">
        <v>2</v>
      </c>
      <c r="V76" s="232" t="s">
        <v>6193</v>
      </c>
      <c r="W76" s="232" t="s">
        <v>6194</v>
      </c>
      <c r="X76" s="233">
        <v>3</v>
      </c>
      <c r="Y76" s="232" t="s">
        <v>6211</v>
      </c>
      <c r="Z76" s="232" t="s">
        <v>6212</v>
      </c>
      <c r="AA76" s="232" t="s">
        <v>6294</v>
      </c>
      <c r="AB76" s="233">
        <v>14030313</v>
      </c>
    </row>
    <row r="77" spans="1:28" x14ac:dyDescent="0.25">
      <c r="A77" s="233">
        <v>8921</v>
      </c>
      <c r="B77" s="238">
        <v>45446</v>
      </c>
      <c r="C77" s="234" t="s">
        <v>6301</v>
      </c>
      <c r="D77" s="233">
        <v>14</v>
      </c>
      <c r="E77" s="233" t="s">
        <v>6207</v>
      </c>
      <c r="F77" s="233" t="s">
        <v>6284</v>
      </c>
      <c r="G77" s="232" t="s">
        <v>6299</v>
      </c>
      <c r="H77" s="233">
        <v>1403</v>
      </c>
      <c r="I77" s="233" t="s">
        <v>6191</v>
      </c>
      <c r="J77" s="233">
        <v>1</v>
      </c>
      <c r="K77" s="233">
        <v>3</v>
      </c>
      <c r="L77" s="235" t="s">
        <v>6285</v>
      </c>
      <c r="M77" s="234" t="s">
        <v>6301</v>
      </c>
      <c r="N77" s="232">
        <v>202406</v>
      </c>
      <c r="O77" s="233">
        <v>23</v>
      </c>
      <c r="P77" s="232">
        <v>202423</v>
      </c>
      <c r="Q77" s="233">
        <v>2024</v>
      </c>
      <c r="R77" s="232" t="s">
        <v>6220</v>
      </c>
      <c r="S77" s="232">
        <v>2</v>
      </c>
      <c r="T77" s="233">
        <v>294</v>
      </c>
      <c r="U77" s="233">
        <v>3</v>
      </c>
      <c r="V77" s="232" t="s">
        <v>6193</v>
      </c>
      <c r="W77" s="232" t="s">
        <v>6194</v>
      </c>
      <c r="X77" s="233">
        <v>3</v>
      </c>
      <c r="Y77" s="232" t="s">
        <v>6211</v>
      </c>
      <c r="Z77" s="232" t="s">
        <v>6212</v>
      </c>
      <c r="AA77" s="232" t="s">
        <v>6294</v>
      </c>
      <c r="AB77" s="233">
        <v>14030314</v>
      </c>
    </row>
    <row r="78" spans="1:28" x14ac:dyDescent="0.25">
      <c r="A78" s="233">
        <v>8922</v>
      </c>
      <c r="B78" s="238">
        <v>45447</v>
      </c>
      <c r="C78" s="234" t="s">
        <v>6302</v>
      </c>
      <c r="D78" s="233">
        <v>15</v>
      </c>
      <c r="E78" s="233" t="s">
        <v>6209</v>
      </c>
      <c r="F78" s="233" t="s">
        <v>6284</v>
      </c>
      <c r="G78" s="232" t="s">
        <v>6299</v>
      </c>
      <c r="H78" s="233">
        <v>1403</v>
      </c>
      <c r="I78" s="233" t="s">
        <v>6191</v>
      </c>
      <c r="J78" s="233">
        <v>1</v>
      </c>
      <c r="K78" s="233">
        <v>3</v>
      </c>
      <c r="L78" s="235" t="s">
        <v>6285</v>
      </c>
      <c r="M78" s="234" t="s">
        <v>6302</v>
      </c>
      <c r="N78" s="232">
        <v>202406</v>
      </c>
      <c r="O78" s="233">
        <v>23</v>
      </c>
      <c r="P78" s="232">
        <v>202423</v>
      </c>
      <c r="Q78" s="233">
        <v>2024</v>
      </c>
      <c r="R78" s="232" t="s">
        <v>6220</v>
      </c>
      <c r="S78" s="232">
        <v>2</v>
      </c>
      <c r="T78" s="233">
        <v>294</v>
      </c>
      <c r="U78" s="233">
        <v>4</v>
      </c>
      <c r="V78" s="232" t="s">
        <v>6193</v>
      </c>
      <c r="W78" s="232" t="s">
        <v>6194</v>
      </c>
      <c r="X78" s="233">
        <v>3</v>
      </c>
      <c r="Y78" s="232" t="s">
        <v>6223</v>
      </c>
      <c r="Z78" s="232" t="s">
        <v>6224</v>
      </c>
      <c r="AA78" s="232" t="s">
        <v>6303</v>
      </c>
      <c r="AB78" s="233">
        <v>14030315</v>
      </c>
    </row>
    <row r="79" spans="1:28" x14ac:dyDescent="0.25">
      <c r="A79" s="233">
        <v>8923</v>
      </c>
      <c r="B79" s="238">
        <v>45448</v>
      </c>
      <c r="C79" s="234" t="s">
        <v>6304</v>
      </c>
      <c r="D79" s="233">
        <v>16</v>
      </c>
      <c r="E79" s="233" t="s">
        <v>6188</v>
      </c>
      <c r="F79" s="233" t="s">
        <v>6284</v>
      </c>
      <c r="G79" s="232" t="s">
        <v>6299</v>
      </c>
      <c r="H79" s="233">
        <v>1403</v>
      </c>
      <c r="I79" s="233" t="s">
        <v>6191</v>
      </c>
      <c r="J79" s="233">
        <v>1</v>
      </c>
      <c r="K79" s="233">
        <v>3</v>
      </c>
      <c r="L79" s="235" t="s">
        <v>6285</v>
      </c>
      <c r="M79" s="234" t="s">
        <v>6304</v>
      </c>
      <c r="N79" s="232">
        <v>202406</v>
      </c>
      <c r="O79" s="233">
        <v>23</v>
      </c>
      <c r="P79" s="232">
        <v>202423</v>
      </c>
      <c r="Q79" s="233">
        <v>2024</v>
      </c>
      <c r="R79" s="232" t="s">
        <v>6220</v>
      </c>
      <c r="S79" s="232">
        <v>2</v>
      </c>
      <c r="T79" s="233">
        <v>294</v>
      </c>
      <c r="U79" s="233">
        <v>5</v>
      </c>
      <c r="V79" s="232" t="s">
        <v>6193</v>
      </c>
      <c r="W79" s="232" t="s">
        <v>6194</v>
      </c>
      <c r="X79" s="233">
        <v>3</v>
      </c>
      <c r="Y79" s="232" t="s">
        <v>6223</v>
      </c>
      <c r="Z79" s="232" t="s">
        <v>6224</v>
      </c>
      <c r="AA79" s="232" t="s">
        <v>6303</v>
      </c>
      <c r="AB79" s="233">
        <v>14030316</v>
      </c>
    </row>
    <row r="80" spans="1:28" x14ac:dyDescent="0.25">
      <c r="A80" s="233">
        <v>8924</v>
      </c>
      <c r="B80" s="238">
        <v>45449</v>
      </c>
      <c r="C80" s="234" t="s">
        <v>6305</v>
      </c>
      <c r="D80" s="233">
        <v>17</v>
      </c>
      <c r="E80" s="233" t="s">
        <v>6199</v>
      </c>
      <c r="F80" s="233" t="s">
        <v>6284</v>
      </c>
      <c r="G80" s="232" t="s">
        <v>6299</v>
      </c>
      <c r="H80" s="233">
        <v>1403</v>
      </c>
      <c r="I80" s="233" t="s">
        <v>6191</v>
      </c>
      <c r="J80" s="233">
        <v>1</v>
      </c>
      <c r="K80" s="233">
        <v>3</v>
      </c>
      <c r="L80" s="235" t="s">
        <v>6285</v>
      </c>
      <c r="M80" s="234" t="s">
        <v>6305</v>
      </c>
      <c r="N80" s="232">
        <v>202406</v>
      </c>
      <c r="O80" s="233">
        <v>23</v>
      </c>
      <c r="P80" s="232">
        <v>202423</v>
      </c>
      <c r="Q80" s="233">
        <v>2024</v>
      </c>
      <c r="R80" s="232" t="s">
        <v>6220</v>
      </c>
      <c r="S80" s="232">
        <v>2</v>
      </c>
      <c r="T80" s="233">
        <v>294</v>
      </c>
      <c r="U80" s="233">
        <v>6</v>
      </c>
      <c r="V80" s="232" t="s">
        <v>6193</v>
      </c>
      <c r="W80" s="232" t="s">
        <v>6194</v>
      </c>
      <c r="X80" s="233">
        <v>3</v>
      </c>
      <c r="Y80" s="232" t="s">
        <v>6223</v>
      </c>
      <c r="Z80" s="232" t="s">
        <v>6224</v>
      </c>
      <c r="AA80" s="232" t="s">
        <v>6303</v>
      </c>
      <c r="AB80" s="233">
        <v>14030317</v>
      </c>
    </row>
    <row r="81" spans="1:28" x14ac:dyDescent="0.25">
      <c r="A81" s="233">
        <v>8925</v>
      </c>
      <c r="B81" s="238">
        <v>45450</v>
      </c>
      <c r="C81" s="234" t="s">
        <v>6306</v>
      </c>
      <c r="D81" s="233">
        <v>18</v>
      </c>
      <c r="E81" s="233" t="s">
        <v>6201</v>
      </c>
      <c r="F81" s="233" t="s">
        <v>6284</v>
      </c>
      <c r="G81" s="232" t="s">
        <v>6299</v>
      </c>
      <c r="H81" s="233">
        <v>1403</v>
      </c>
      <c r="I81" s="233" t="s">
        <v>6191</v>
      </c>
      <c r="J81" s="233">
        <v>1</v>
      </c>
      <c r="K81" s="233">
        <v>3</v>
      </c>
      <c r="L81" s="235" t="s">
        <v>6285</v>
      </c>
      <c r="M81" s="234" t="s">
        <v>6306</v>
      </c>
      <c r="N81" s="232">
        <v>202406</v>
      </c>
      <c r="O81" s="233">
        <v>23</v>
      </c>
      <c r="P81" s="232">
        <v>202423</v>
      </c>
      <c r="Q81" s="233">
        <v>2024</v>
      </c>
      <c r="R81" s="232" t="s">
        <v>6220</v>
      </c>
      <c r="S81" s="232">
        <v>2</v>
      </c>
      <c r="T81" s="233">
        <v>294</v>
      </c>
      <c r="U81" s="233">
        <v>7</v>
      </c>
      <c r="V81" s="232" t="s">
        <v>6193</v>
      </c>
      <c r="W81" s="232" t="s">
        <v>6194</v>
      </c>
      <c r="X81" s="233">
        <v>3</v>
      </c>
      <c r="Y81" s="232" t="s">
        <v>6223</v>
      </c>
      <c r="Z81" s="232" t="s">
        <v>6224</v>
      </c>
      <c r="AA81" s="232" t="s">
        <v>6303</v>
      </c>
      <c r="AB81" s="233">
        <v>14030318</v>
      </c>
    </row>
    <row r="82" spans="1:28" x14ac:dyDescent="0.25">
      <c r="A82" s="233">
        <v>8926</v>
      </c>
      <c r="B82" s="238">
        <v>45451</v>
      </c>
      <c r="C82" s="234" t="s">
        <v>6307</v>
      </c>
      <c r="D82" s="233">
        <v>19</v>
      </c>
      <c r="E82" s="233" t="s">
        <v>6203</v>
      </c>
      <c r="F82" s="233" t="s">
        <v>6284</v>
      </c>
      <c r="G82" s="232" t="s">
        <v>6299</v>
      </c>
      <c r="H82" s="233">
        <v>1403</v>
      </c>
      <c r="I82" s="233" t="s">
        <v>6191</v>
      </c>
      <c r="J82" s="233">
        <v>1</v>
      </c>
      <c r="K82" s="233">
        <v>3</v>
      </c>
      <c r="L82" s="235" t="s">
        <v>6285</v>
      </c>
      <c r="M82" s="234" t="s">
        <v>6307</v>
      </c>
      <c r="N82" s="232">
        <v>202406</v>
      </c>
      <c r="O82" s="233">
        <v>23</v>
      </c>
      <c r="P82" s="232">
        <v>202423</v>
      </c>
      <c r="Q82" s="233">
        <v>2024</v>
      </c>
      <c r="R82" s="232" t="s">
        <v>6220</v>
      </c>
      <c r="S82" s="232">
        <v>2</v>
      </c>
      <c r="T82" s="233">
        <v>294</v>
      </c>
      <c r="U82" s="233">
        <v>8</v>
      </c>
      <c r="V82" s="232" t="s">
        <v>6193</v>
      </c>
      <c r="W82" s="232" t="s">
        <v>6194</v>
      </c>
      <c r="X82" s="233">
        <v>3</v>
      </c>
      <c r="Y82" s="232" t="s">
        <v>6223</v>
      </c>
      <c r="Z82" s="232" t="s">
        <v>6224</v>
      </c>
      <c r="AA82" s="232" t="s">
        <v>6303</v>
      </c>
      <c r="AB82" s="233">
        <v>14030319</v>
      </c>
    </row>
    <row r="83" spans="1:28" x14ac:dyDescent="0.25">
      <c r="A83" s="233">
        <v>8927</v>
      </c>
      <c r="B83" s="238">
        <v>45452</v>
      </c>
      <c r="C83" s="234" t="s">
        <v>6308</v>
      </c>
      <c r="D83" s="233">
        <v>20</v>
      </c>
      <c r="E83" s="233" t="s">
        <v>6205</v>
      </c>
      <c r="F83" s="233" t="s">
        <v>6284</v>
      </c>
      <c r="G83" s="232" t="s">
        <v>6299</v>
      </c>
      <c r="H83" s="233">
        <v>1403</v>
      </c>
      <c r="I83" s="233" t="s">
        <v>6191</v>
      </c>
      <c r="J83" s="233">
        <v>1</v>
      </c>
      <c r="K83" s="233">
        <v>3</v>
      </c>
      <c r="L83" s="235" t="s">
        <v>6285</v>
      </c>
      <c r="M83" s="234" t="s">
        <v>6308</v>
      </c>
      <c r="N83" s="232">
        <v>202406</v>
      </c>
      <c r="O83" s="233">
        <v>24</v>
      </c>
      <c r="P83" s="232">
        <v>202424</v>
      </c>
      <c r="Q83" s="233">
        <v>2024</v>
      </c>
      <c r="R83" s="232" t="s">
        <v>6220</v>
      </c>
      <c r="S83" s="232">
        <v>2</v>
      </c>
      <c r="T83" s="233">
        <v>294</v>
      </c>
      <c r="U83" s="233">
        <v>9</v>
      </c>
      <c r="V83" s="232" t="s">
        <v>6193</v>
      </c>
      <c r="W83" s="232" t="s">
        <v>6194</v>
      </c>
      <c r="X83" s="233">
        <v>3</v>
      </c>
      <c r="Y83" s="232" t="s">
        <v>6223</v>
      </c>
      <c r="Z83" s="232" t="s">
        <v>6224</v>
      </c>
      <c r="AA83" s="232" t="s">
        <v>6303</v>
      </c>
      <c r="AB83" s="233">
        <v>14030320</v>
      </c>
    </row>
    <row r="84" spans="1:28" x14ac:dyDescent="0.25">
      <c r="A84" s="233">
        <v>8928</v>
      </c>
      <c r="B84" s="238">
        <v>45453</v>
      </c>
      <c r="C84" s="234" t="s">
        <v>6309</v>
      </c>
      <c r="D84" s="233">
        <v>21</v>
      </c>
      <c r="E84" s="233" t="s">
        <v>6207</v>
      </c>
      <c r="F84" s="233" t="s">
        <v>6284</v>
      </c>
      <c r="G84" s="232" t="s">
        <v>6299</v>
      </c>
      <c r="H84" s="233">
        <v>1403</v>
      </c>
      <c r="I84" s="233" t="s">
        <v>6191</v>
      </c>
      <c r="J84" s="233">
        <v>1</v>
      </c>
      <c r="K84" s="233">
        <v>3</v>
      </c>
      <c r="L84" s="235" t="s">
        <v>6285</v>
      </c>
      <c r="M84" s="234" t="s">
        <v>6309</v>
      </c>
      <c r="N84" s="232">
        <v>202406</v>
      </c>
      <c r="O84" s="233">
        <v>24</v>
      </c>
      <c r="P84" s="232">
        <v>202424</v>
      </c>
      <c r="Q84" s="233">
        <v>2024</v>
      </c>
      <c r="R84" s="232" t="s">
        <v>6220</v>
      </c>
      <c r="S84" s="232">
        <v>3</v>
      </c>
      <c r="T84" s="233">
        <v>294</v>
      </c>
      <c r="U84" s="233">
        <v>10</v>
      </c>
      <c r="V84" s="232" t="s">
        <v>6193</v>
      </c>
      <c r="W84" s="232" t="s">
        <v>6194</v>
      </c>
      <c r="X84" s="233">
        <v>3</v>
      </c>
      <c r="Y84" s="232" t="s">
        <v>6223</v>
      </c>
      <c r="Z84" s="232" t="s">
        <v>6224</v>
      </c>
      <c r="AA84" s="232" t="s">
        <v>6303</v>
      </c>
      <c r="AB84" s="233">
        <v>14030321</v>
      </c>
    </row>
    <row r="85" spans="1:28" x14ac:dyDescent="0.25">
      <c r="A85" s="233">
        <v>8929</v>
      </c>
      <c r="B85" s="238">
        <v>45454</v>
      </c>
      <c r="C85" s="234" t="s">
        <v>6310</v>
      </c>
      <c r="D85" s="233">
        <v>22</v>
      </c>
      <c r="E85" s="233" t="s">
        <v>6209</v>
      </c>
      <c r="F85" s="233" t="s">
        <v>6284</v>
      </c>
      <c r="G85" s="232" t="s">
        <v>6299</v>
      </c>
      <c r="H85" s="233">
        <v>1403</v>
      </c>
      <c r="I85" s="233" t="s">
        <v>6191</v>
      </c>
      <c r="J85" s="233">
        <v>1</v>
      </c>
      <c r="K85" s="233">
        <v>3</v>
      </c>
      <c r="L85" s="235" t="s">
        <v>6285</v>
      </c>
      <c r="M85" s="234" t="s">
        <v>6310</v>
      </c>
      <c r="N85" s="232">
        <v>202406</v>
      </c>
      <c r="O85" s="233">
        <v>24</v>
      </c>
      <c r="P85" s="232">
        <v>202424</v>
      </c>
      <c r="Q85" s="233">
        <v>2024</v>
      </c>
      <c r="R85" s="232" t="s">
        <v>6220</v>
      </c>
      <c r="S85" s="232">
        <v>3</v>
      </c>
      <c r="T85" s="233">
        <v>294</v>
      </c>
      <c r="U85" s="233">
        <v>11</v>
      </c>
      <c r="V85" s="232" t="s">
        <v>6193</v>
      </c>
      <c r="W85" s="232" t="s">
        <v>6194</v>
      </c>
      <c r="X85" s="233">
        <v>3</v>
      </c>
      <c r="Y85" s="232" t="s">
        <v>6233</v>
      </c>
      <c r="Z85" s="232" t="s">
        <v>6234</v>
      </c>
      <c r="AA85" s="232" t="s">
        <v>6311</v>
      </c>
      <c r="AB85" s="233">
        <v>14030322</v>
      </c>
    </row>
    <row r="86" spans="1:28" x14ac:dyDescent="0.25">
      <c r="A86" s="233">
        <v>8930</v>
      </c>
      <c r="B86" s="238">
        <v>45455</v>
      </c>
      <c r="C86" s="234" t="s">
        <v>6312</v>
      </c>
      <c r="D86" s="233">
        <v>23</v>
      </c>
      <c r="E86" s="233" t="s">
        <v>6188</v>
      </c>
      <c r="F86" s="233" t="s">
        <v>6284</v>
      </c>
      <c r="G86" s="232" t="s">
        <v>6299</v>
      </c>
      <c r="H86" s="233">
        <v>1403</v>
      </c>
      <c r="I86" s="233" t="s">
        <v>6191</v>
      </c>
      <c r="J86" s="233">
        <v>1</v>
      </c>
      <c r="K86" s="233">
        <v>3</v>
      </c>
      <c r="L86" s="235" t="s">
        <v>6285</v>
      </c>
      <c r="M86" s="234" t="s">
        <v>6312</v>
      </c>
      <c r="N86" s="232">
        <v>202406</v>
      </c>
      <c r="O86" s="233">
        <v>24</v>
      </c>
      <c r="P86" s="232">
        <v>202424</v>
      </c>
      <c r="Q86" s="233">
        <v>2024</v>
      </c>
      <c r="R86" s="232" t="s">
        <v>6220</v>
      </c>
      <c r="S86" s="232">
        <v>3</v>
      </c>
      <c r="T86" s="233">
        <v>294</v>
      </c>
      <c r="U86" s="233">
        <v>12</v>
      </c>
      <c r="V86" s="232" t="s">
        <v>6193</v>
      </c>
      <c r="W86" s="232" t="s">
        <v>6194</v>
      </c>
      <c r="X86" s="233">
        <v>3</v>
      </c>
      <c r="Y86" s="232" t="s">
        <v>6233</v>
      </c>
      <c r="Z86" s="232" t="s">
        <v>6234</v>
      </c>
      <c r="AA86" s="232" t="s">
        <v>6311</v>
      </c>
      <c r="AB86" s="233">
        <v>14030323</v>
      </c>
    </row>
    <row r="87" spans="1:28" x14ac:dyDescent="0.25">
      <c r="A87" s="233">
        <v>8931</v>
      </c>
      <c r="B87" s="238">
        <v>45456</v>
      </c>
      <c r="C87" s="234" t="s">
        <v>6313</v>
      </c>
      <c r="D87" s="233">
        <v>24</v>
      </c>
      <c r="E87" s="233" t="s">
        <v>6199</v>
      </c>
      <c r="F87" s="233" t="s">
        <v>6284</v>
      </c>
      <c r="G87" s="232" t="s">
        <v>6299</v>
      </c>
      <c r="H87" s="233">
        <v>1403</v>
      </c>
      <c r="I87" s="233" t="s">
        <v>6191</v>
      </c>
      <c r="J87" s="233">
        <v>1</v>
      </c>
      <c r="K87" s="233">
        <v>3</v>
      </c>
      <c r="L87" s="235" t="s">
        <v>6285</v>
      </c>
      <c r="M87" s="234" t="s">
        <v>6313</v>
      </c>
      <c r="N87" s="232">
        <v>202406</v>
      </c>
      <c r="O87" s="233">
        <v>24</v>
      </c>
      <c r="P87" s="232">
        <v>202424</v>
      </c>
      <c r="Q87" s="233">
        <v>2024</v>
      </c>
      <c r="R87" s="232" t="s">
        <v>6220</v>
      </c>
      <c r="S87" s="232">
        <v>3</v>
      </c>
      <c r="T87" s="233">
        <v>294</v>
      </c>
      <c r="U87" s="233">
        <v>13</v>
      </c>
      <c r="V87" s="232" t="s">
        <v>6193</v>
      </c>
      <c r="W87" s="232" t="s">
        <v>6194</v>
      </c>
      <c r="X87" s="233">
        <v>3</v>
      </c>
      <c r="Y87" s="232" t="s">
        <v>6233</v>
      </c>
      <c r="Z87" s="232" t="s">
        <v>6234</v>
      </c>
      <c r="AA87" s="232" t="s">
        <v>6311</v>
      </c>
      <c r="AB87" s="233">
        <v>14030324</v>
      </c>
    </row>
    <row r="88" spans="1:28" x14ac:dyDescent="0.25">
      <c r="A88" s="233">
        <v>8932</v>
      </c>
      <c r="B88" s="238">
        <v>45457</v>
      </c>
      <c r="C88" s="234" t="s">
        <v>6314</v>
      </c>
      <c r="D88" s="233">
        <v>25</v>
      </c>
      <c r="E88" s="233" t="s">
        <v>6201</v>
      </c>
      <c r="F88" s="233" t="s">
        <v>6284</v>
      </c>
      <c r="G88" s="232" t="s">
        <v>6299</v>
      </c>
      <c r="H88" s="233">
        <v>1403</v>
      </c>
      <c r="I88" s="233" t="s">
        <v>6191</v>
      </c>
      <c r="J88" s="233">
        <v>1</v>
      </c>
      <c r="K88" s="233">
        <v>3</v>
      </c>
      <c r="L88" s="235" t="s">
        <v>6285</v>
      </c>
      <c r="M88" s="234" t="s">
        <v>6314</v>
      </c>
      <c r="N88" s="232">
        <v>202406</v>
      </c>
      <c r="O88" s="233">
        <v>24</v>
      </c>
      <c r="P88" s="232">
        <v>202424</v>
      </c>
      <c r="Q88" s="233">
        <v>2024</v>
      </c>
      <c r="R88" s="232" t="s">
        <v>6220</v>
      </c>
      <c r="S88" s="232">
        <v>3</v>
      </c>
      <c r="T88" s="233">
        <v>294</v>
      </c>
      <c r="U88" s="233">
        <v>14</v>
      </c>
      <c r="V88" s="232" t="s">
        <v>6193</v>
      </c>
      <c r="W88" s="232" t="s">
        <v>6194</v>
      </c>
      <c r="X88" s="233">
        <v>3</v>
      </c>
      <c r="Y88" s="232" t="s">
        <v>6233</v>
      </c>
      <c r="Z88" s="232" t="s">
        <v>6234</v>
      </c>
      <c r="AA88" s="232" t="s">
        <v>6311</v>
      </c>
      <c r="AB88" s="233">
        <v>14030325</v>
      </c>
    </row>
    <row r="89" spans="1:28" x14ac:dyDescent="0.25">
      <c r="A89" s="233">
        <v>8933</v>
      </c>
      <c r="B89" s="238">
        <v>45458</v>
      </c>
      <c r="C89" s="234" t="s">
        <v>6315</v>
      </c>
      <c r="D89" s="233">
        <v>26</v>
      </c>
      <c r="E89" s="233" t="s">
        <v>6203</v>
      </c>
      <c r="F89" s="233" t="s">
        <v>6284</v>
      </c>
      <c r="G89" s="232" t="s">
        <v>6299</v>
      </c>
      <c r="H89" s="233">
        <v>1403</v>
      </c>
      <c r="I89" s="233" t="s">
        <v>6191</v>
      </c>
      <c r="J89" s="233">
        <v>1</v>
      </c>
      <c r="K89" s="233">
        <v>3</v>
      </c>
      <c r="L89" s="235" t="s">
        <v>6285</v>
      </c>
      <c r="M89" s="234" t="s">
        <v>6315</v>
      </c>
      <c r="N89" s="232">
        <v>202406</v>
      </c>
      <c r="O89" s="233">
        <v>24</v>
      </c>
      <c r="P89" s="232">
        <v>202424</v>
      </c>
      <c r="Q89" s="233">
        <v>2024</v>
      </c>
      <c r="R89" s="232" t="s">
        <v>6220</v>
      </c>
      <c r="S89" s="232">
        <v>3</v>
      </c>
      <c r="T89" s="233">
        <v>294</v>
      </c>
      <c r="U89" s="233">
        <v>15</v>
      </c>
      <c r="V89" s="232" t="s">
        <v>6193</v>
      </c>
      <c r="W89" s="232" t="s">
        <v>6194</v>
      </c>
      <c r="X89" s="233">
        <v>3</v>
      </c>
      <c r="Y89" s="232" t="s">
        <v>6233</v>
      </c>
      <c r="Z89" s="232" t="s">
        <v>6234</v>
      </c>
      <c r="AA89" s="232" t="s">
        <v>6311</v>
      </c>
      <c r="AB89" s="233">
        <v>14030326</v>
      </c>
    </row>
    <row r="90" spans="1:28" x14ac:dyDescent="0.25">
      <c r="A90" s="233">
        <v>8934</v>
      </c>
      <c r="B90" s="238">
        <v>45459</v>
      </c>
      <c r="C90" s="234" t="s">
        <v>6316</v>
      </c>
      <c r="D90" s="233">
        <v>27</v>
      </c>
      <c r="E90" s="233" t="s">
        <v>6205</v>
      </c>
      <c r="F90" s="233" t="s">
        <v>6284</v>
      </c>
      <c r="G90" s="232" t="s">
        <v>6299</v>
      </c>
      <c r="H90" s="233">
        <v>1403</v>
      </c>
      <c r="I90" s="233" t="s">
        <v>6191</v>
      </c>
      <c r="J90" s="233">
        <v>1</v>
      </c>
      <c r="K90" s="233">
        <v>3</v>
      </c>
      <c r="L90" s="235" t="s">
        <v>6285</v>
      </c>
      <c r="M90" s="234" t="s">
        <v>6316</v>
      </c>
      <c r="N90" s="232">
        <v>202406</v>
      </c>
      <c r="O90" s="233">
        <v>25</v>
      </c>
      <c r="P90" s="232">
        <v>202425</v>
      </c>
      <c r="Q90" s="233">
        <v>2024</v>
      </c>
      <c r="R90" s="232" t="s">
        <v>6220</v>
      </c>
      <c r="S90" s="232">
        <v>3</v>
      </c>
      <c r="T90" s="233">
        <v>294</v>
      </c>
      <c r="U90" s="233">
        <v>16</v>
      </c>
      <c r="V90" s="232" t="s">
        <v>6193</v>
      </c>
      <c r="W90" s="232" t="s">
        <v>6194</v>
      </c>
      <c r="X90" s="233">
        <v>3</v>
      </c>
      <c r="Y90" s="232" t="s">
        <v>6233</v>
      </c>
      <c r="Z90" s="232" t="s">
        <v>6234</v>
      </c>
      <c r="AA90" s="232" t="s">
        <v>6311</v>
      </c>
      <c r="AB90" s="233">
        <v>14030327</v>
      </c>
    </row>
    <row r="91" spans="1:28" x14ac:dyDescent="0.25">
      <c r="A91" s="233">
        <v>8935</v>
      </c>
      <c r="B91" s="238">
        <v>45460</v>
      </c>
      <c r="C91" s="234" t="s">
        <v>6317</v>
      </c>
      <c r="D91" s="233">
        <v>28</v>
      </c>
      <c r="E91" s="233" t="s">
        <v>6207</v>
      </c>
      <c r="F91" s="233" t="s">
        <v>6284</v>
      </c>
      <c r="G91" s="232" t="s">
        <v>6299</v>
      </c>
      <c r="H91" s="233">
        <v>1403</v>
      </c>
      <c r="I91" s="233" t="s">
        <v>6191</v>
      </c>
      <c r="J91" s="233">
        <v>1</v>
      </c>
      <c r="K91" s="233">
        <v>3</v>
      </c>
      <c r="L91" s="235" t="s">
        <v>6285</v>
      </c>
      <c r="M91" s="234" t="s">
        <v>6317</v>
      </c>
      <c r="N91" s="232">
        <v>202406</v>
      </c>
      <c r="O91" s="233">
        <v>25</v>
      </c>
      <c r="P91" s="232">
        <v>202425</v>
      </c>
      <c r="Q91" s="233">
        <v>2024</v>
      </c>
      <c r="R91" s="232" t="s">
        <v>6220</v>
      </c>
      <c r="S91" s="232">
        <v>4</v>
      </c>
      <c r="T91" s="233">
        <v>294</v>
      </c>
      <c r="U91" s="233">
        <v>17</v>
      </c>
      <c r="V91" s="232" t="s">
        <v>6193</v>
      </c>
      <c r="W91" s="232" t="s">
        <v>6194</v>
      </c>
      <c r="X91" s="233">
        <v>3</v>
      </c>
      <c r="Y91" s="232" t="s">
        <v>6233</v>
      </c>
      <c r="Z91" s="232" t="s">
        <v>6234</v>
      </c>
      <c r="AA91" s="232" t="s">
        <v>6311</v>
      </c>
      <c r="AB91" s="233">
        <v>14030328</v>
      </c>
    </row>
    <row r="92" spans="1:28" x14ac:dyDescent="0.25">
      <c r="A92" s="233">
        <v>8936</v>
      </c>
      <c r="B92" s="238">
        <v>45461</v>
      </c>
      <c r="C92" s="234" t="s">
        <v>6318</v>
      </c>
      <c r="D92" s="233">
        <v>29</v>
      </c>
      <c r="E92" s="233" t="s">
        <v>6209</v>
      </c>
      <c r="F92" s="233" t="s">
        <v>6284</v>
      </c>
      <c r="G92" s="232" t="s">
        <v>6299</v>
      </c>
      <c r="H92" s="233">
        <v>1403</v>
      </c>
      <c r="I92" s="233" t="s">
        <v>6191</v>
      </c>
      <c r="J92" s="233">
        <v>1</v>
      </c>
      <c r="K92" s="233">
        <v>3</v>
      </c>
      <c r="L92" s="235" t="s">
        <v>6285</v>
      </c>
      <c r="M92" s="234" t="s">
        <v>6318</v>
      </c>
      <c r="N92" s="232">
        <v>202406</v>
      </c>
      <c r="O92" s="233">
        <v>25</v>
      </c>
      <c r="P92" s="232">
        <v>202425</v>
      </c>
      <c r="Q92" s="233">
        <v>2024</v>
      </c>
      <c r="R92" s="232" t="s">
        <v>6220</v>
      </c>
      <c r="S92" s="232">
        <v>4</v>
      </c>
      <c r="T92" s="233">
        <v>294</v>
      </c>
      <c r="U92" s="233">
        <v>18</v>
      </c>
      <c r="V92" s="232" t="s">
        <v>6193</v>
      </c>
      <c r="W92" s="232" t="s">
        <v>6194</v>
      </c>
      <c r="X92" s="233">
        <v>3</v>
      </c>
      <c r="Y92" s="232" t="s">
        <v>6233</v>
      </c>
      <c r="Z92" s="232" t="s">
        <v>6234</v>
      </c>
      <c r="AA92" s="232" t="s">
        <v>6311</v>
      </c>
      <c r="AB92" s="233">
        <v>14030329</v>
      </c>
    </row>
    <row r="93" spans="1:28" x14ac:dyDescent="0.25">
      <c r="A93" s="233">
        <v>8937</v>
      </c>
      <c r="B93" s="238">
        <v>45462</v>
      </c>
      <c r="C93" s="234" t="s">
        <v>6319</v>
      </c>
      <c r="D93" s="233">
        <v>30</v>
      </c>
      <c r="E93" s="233" t="s">
        <v>6188</v>
      </c>
      <c r="F93" s="233" t="s">
        <v>6284</v>
      </c>
      <c r="G93" s="232" t="s">
        <v>6299</v>
      </c>
      <c r="H93" s="233">
        <v>1403</v>
      </c>
      <c r="I93" s="233" t="s">
        <v>6191</v>
      </c>
      <c r="J93" s="233">
        <v>1</v>
      </c>
      <c r="K93" s="233">
        <v>3</v>
      </c>
      <c r="L93" s="235" t="s">
        <v>6285</v>
      </c>
      <c r="M93" s="234" t="s">
        <v>6319</v>
      </c>
      <c r="N93" s="232">
        <v>202406</v>
      </c>
      <c r="O93" s="233">
        <v>25</v>
      </c>
      <c r="P93" s="232">
        <v>202425</v>
      </c>
      <c r="Q93" s="233">
        <v>2024</v>
      </c>
      <c r="R93" s="232" t="s">
        <v>6220</v>
      </c>
      <c r="S93" s="232">
        <v>4</v>
      </c>
      <c r="T93" s="233">
        <v>294</v>
      </c>
      <c r="U93" s="233">
        <v>19</v>
      </c>
      <c r="V93" s="232" t="s">
        <v>6193</v>
      </c>
      <c r="W93" s="232" t="s">
        <v>6194</v>
      </c>
      <c r="X93" s="233">
        <v>3</v>
      </c>
      <c r="Y93" s="232" t="s">
        <v>6233</v>
      </c>
      <c r="Z93" s="232" t="s">
        <v>6234</v>
      </c>
      <c r="AA93" s="232" t="s">
        <v>6311</v>
      </c>
      <c r="AB93" s="233">
        <v>14030330</v>
      </c>
    </row>
    <row r="94" spans="1:28" x14ac:dyDescent="0.25">
      <c r="A94" s="233">
        <v>8938</v>
      </c>
      <c r="B94" s="238">
        <v>45463</v>
      </c>
      <c r="C94" s="234" t="s">
        <v>6320</v>
      </c>
      <c r="D94" s="233">
        <v>31</v>
      </c>
      <c r="E94" s="233" t="s">
        <v>6199</v>
      </c>
      <c r="F94" s="233" t="s">
        <v>6284</v>
      </c>
      <c r="G94" s="232" t="s">
        <v>6299</v>
      </c>
      <c r="H94" s="233">
        <v>1403</v>
      </c>
      <c r="I94" s="233" t="s">
        <v>6191</v>
      </c>
      <c r="J94" s="233">
        <v>1</v>
      </c>
      <c r="K94" s="233">
        <v>3</v>
      </c>
      <c r="L94" s="235" t="s">
        <v>6285</v>
      </c>
      <c r="M94" s="234" t="s">
        <v>6320</v>
      </c>
      <c r="N94" s="232">
        <v>202406</v>
      </c>
      <c r="O94" s="233">
        <v>25</v>
      </c>
      <c r="P94" s="232">
        <v>202425</v>
      </c>
      <c r="Q94" s="233">
        <v>2024</v>
      </c>
      <c r="R94" s="232" t="s">
        <v>6220</v>
      </c>
      <c r="S94" s="232">
        <v>4</v>
      </c>
      <c r="T94" s="233">
        <v>294</v>
      </c>
      <c r="U94" s="233">
        <v>20</v>
      </c>
      <c r="V94" s="232" t="s">
        <v>6193</v>
      </c>
      <c r="W94" s="232" t="s">
        <v>6194</v>
      </c>
      <c r="X94" s="233">
        <v>3</v>
      </c>
      <c r="Y94" s="232" t="s">
        <v>6233</v>
      </c>
      <c r="Z94" s="232" t="s">
        <v>6234</v>
      </c>
      <c r="AA94" s="232" t="s">
        <v>6311</v>
      </c>
      <c r="AB94" s="233">
        <v>14030331</v>
      </c>
    </row>
    <row r="95" spans="1:28" x14ac:dyDescent="0.25">
      <c r="A95" s="233">
        <v>8939</v>
      </c>
      <c r="B95" s="238">
        <v>45464</v>
      </c>
      <c r="C95" s="234" t="s">
        <v>6321</v>
      </c>
      <c r="D95" s="233">
        <v>1</v>
      </c>
      <c r="E95" s="233" t="s">
        <v>6201</v>
      </c>
      <c r="F95" s="233" t="s">
        <v>6322</v>
      </c>
      <c r="G95" s="232" t="s">
        <v>6299</v>
      </c>
      <c r="H95" s="233">
        <v>1403</v>
      </c>
      <c r="I95" s="233" t="s">
        <v>6323</v>
      </c>
      <c r="J95" s="233">
        <v>2</v>
      </c>
      <c r="K95" s="233">
        <v>4</v>
      </c>
      <c r="L95" s="235" t="s">
        <v>6324</v>
      </c>
      <c r="M95" s="234" t="s">
        <v>6321</v>
      </c>
      <c r="N95" s="232">
        <v>202406</v>
      </c>
      <c r="O95" s="233">
        <v>25</v>
      </c>
      <c r="P95" s="232">
        <v>202425</v>
      </c>
      <c r="Q95" s="233">
        <v>2024</v>
      </c>
      <c r="R95" s="232" t="s">
        <v>6220</v>
      </c>
      <c r="S95" s="232">
        <v>4</v>
      </c>
      <c r="T95" s="233">
        <v>294</v>
      </c>
      <c r="U95" s="233">
        <v>21</v>
      </c>
      <c r="V95" s="232" t="s">
        <v>6220</v>
      </c>
      <c r="W95" s="232" t="s">
        <v>6325</v>
      </c>
      <c r="X95" s="233">
        <v>1</v>
      </c>
      <c r="Y95" s="232" t="s">
        <v>6195</v>
      </c>
      <c r="Z95" s="232" t="s">
        <v>6326</v>
      </c>
      <c r="AA95" s="232" t="s">
        <v>6327</v>
      </c>
      <c r="AB95" s="233">
        <v>14030401</v>
      </c>
    </row>
    <row r="96" spans="1:28" x14ac:dyDescent="0.25">
      <c r="A96" s="233">
        <v>8940</v>
      </c>
      <c r="B96" s="238">
        <v>45465</v>
      </c>
      <c r="C96" s="234" t="s">
        <v>6328</v>
      </c>
      <c r="D96" s="233">
        <v>2</v>
      </c>
      <c r="E96" s="233" t="s">
        <v>6203</v>
      </c>
      <c r="F96" s="233" t="s">
        <v>6322</v>
      </c>
      <c r="G96" s="232" t="s">
        <v>6299</v>
      </c>
      <c r="H96" s="233">
        <v>1403</v>
      </c>
      <c r="I96" s="233" t="s">
        <v>6323</v>
      </c>
      <c r="J96" s="233">
        <v>2</v>
      </c>
      <c r="K96" s="233">
        <v>4</v>
      </c>
      <c r="L96" s="235" t="s">
        <v>6324</v>
      </c>
      <c r="M96" s="234" t="s">
        <v>6328</v>
      </c>
      <c r="N96" s="232">
        <v>202406</v>
      </c>
      <c r="O96" s="233">
        <v>25</v>
      </c>
      <c r="P96" s="232">
        <v>202425</v>
      </c>
      <c r="Q96" s="233">
        <v>2024</v>
      </c>
      <c r="R96" s="232" t="s">
        <v>6220</v>
      </c>
      <c r="S96" s="232">
        <v>4</v>
      </c>
      <c r="T96" s="233">
        <v>294</v>
      </c>
      <c r="U96" s="233">
        <v>22</v>
      </c>
      <c r="V96" s="232" t="s">
        <v>6220</v>
      </c>
      <c r="W96" s="232" t="s">
        <v>6325</v>
      </c>
      <c r="X96" s="233">
        <v>1</v>
      </c>
      <c r="Y96" s="232" t="s">
        <v>6195</v>
      </c>
      <c r="Z96" s="232" t="s">
        <v>6326</v>
      </c>
      <c r="AA96" s="232" t="s">
        <v>6327</v>
      </c>
      <c r="AB96" s="233">
        <v>14030402</v>
      </c>
    </row>
    <row r="97" spans="1:28" x14ac:dyDescent="0.25">
      <c r="A97" s="233">
        <v>8941</v>
      </c>
      <c r="B97" s="238">
        <v>45466</v>
      </c>
      <c r="C97" s="234" t="s">
        <v>6329</v>
      </c>
      <c r="D97" s="233">
        <v>3</v>
      </c>
      <c r="E97" s="233" t="s">
        <v>6205</v>
      </c>
      <c r="F97" s="233" t="s">
        <v>6322</v>
      </c>
      <c r="G97" s="232" t="s">
        <v>6299</v>
      </c>
      <c r="H97" s="233">
        <v>1403</v>
      </c>
      <c r="I97" s="233" t="s">
        <v>6323</v>
      </c>
      <c r="J97" s="233">
        <v>2</v>
      </c>
      <c r="K97" s="233">
        <v>4</v>
      </c>
      <c r="L97" s="235" t="s">
        <v>6324</v>
      </c>
      <c r="M97" s="234" t="s">
        <v>6329</v>
      </c>
      <c r="N97" s="232">
        <v>202406</v>
      </c>
      <c r="O97" s="233">
        <v>26</v>
      </c>
      <c r="P97" s="232">
        <v>202426</v>
      </c>
      <c r="Q97" s="233">
        <v>2024</v>
      </c>
      <c r="R97" s="232" t="s">
        <v>6220</v>
      </c>
      <c r="S97" s="232">
        <v>4</v>
      </c>
      <c r="T97" s="233">
        <v>294</v>
      </c>
      <c r="U97" s="233">
        <v>23</v>
      </c>
      <c r="V97" s="232" t="s">
        <v>6220</v>
      </c>
      <c r="W97" s="232" t="s">
        <v>6325</v>
      </c>
      <c r="X97" s="233">
        <v>1</v>
      </c>
      <c r="Y97" s="232" t="s">
        <v>6195</v>
      </c>
      <c r="Z97" s="232" t="s">
        <v>6326</v>
      </c>
      <c r="AA97" s="232" t="s">
        <v>6327</v>
      </c>
      <c r="AB97" s="233">
        <v>14030403</v>
      </c>
    </row>
    <row r="98" spans="1:28" x14ac:dyDescent="0.25">
      <c r="A98" s="233">
        <v>8942</v>
      </c>
      <c r="B98" s="238">
        <v>45467</v>
      </c>
      <c r="C98" s="234" t="s">
        <v>6330</v>
      </c>
      <c r="D98" s="233">
        <v>4</v>
      </c>
      <c r="E98" s="233" t="s">
        <v>6207</v>
      </c>
      <c r="F98" s="233" t="s">
        <v>6322</v>
      </c>
      <c r="G98" s="232" t="s">
        <v>6299</v>
      </c>
      <c r="H98" s="233">
        <v>1403</v>
      </c>
      <c r="I98" s="233" t="s">
        <v>6323</v>
      </c>
      <c r="J98" s="233">
        <v>2</v>
      </c>
      <c r="K98" s="233">
        <v>4</v>
      </c>
      <c r="L98" s="235" t="s">
        <v>6324</v>
      </c>
      <c r="M98" s="234" t="s">
        <v>6330</v>
      </c>
      <c r="N98" s="232">
        <v>202406</v>
      </c>
      <c r="O98" s="233">
        <v>26</v>
      </c>
      <c r="P98" s="232">
        <v>202426</v>
      </c>
      <c r="Q98" s="233">
        <v>2024</v>
      </c>
      <c r="R98" s="232" t="s">
        <v>6220</v>
      </c>
      <c r="S98" s="232">
        <v>4</v>
      </c>
      <c r="T98" s="233">
        <v>294</v>
      </c>
      <c r="U98" s="233">
        <v>24</v>
      </c>
      <c r="V98" s="232" t="s">
        <v>6220</v>
      </c>
      <c r="W98" s="232" t="s">
        <v>6325</v>
      </c>
      <c r="X98" s="233">
        <v>1</v>
      </c>
      <c r="Y98" s="232" t="s">
        <v>6195</v>
      </c>
      <c r="Z98" s="232" t="s">
        <v>6326</v>
      </c>
      <c r="AA98" s="232" t="s">
        <v>6327</v>
      </c>
      <c r="AB98" s="233">
        <v>14030404</v>
      </c>
    </row>
    <row r="99" spans="1:28" x14ac:dyDescent="0.25">
      <c r="A99" s="233">
        <v>8943</v>
      </c>
      <c r="B99" s="238">
        <v>45468</v>
      </c>
      <c r="C99" s="234" t="s">
        <v>6331</v>
      </c>
      <c r="D99" s="233">
        <v>5</v>
      </c>
      <c r="E99" s="233" t="s">
        <v>6209</v>
      </c>
      <c r="F99" s="233" t="s">
        <v>6322</v>
      </c>
      <c r="G99" s="232" t="s">
        <v>6299</v>
      </c>
      <c r="H99" s="233">
        <v>1403</v>
      </c>
      <c r="I99" s="233" t="s">
        <v>6323</v>
      </c>
      <c r="J99" s="233">
        <v>2</v>
      </c>
      <c r="K99" s="233">
        <v>4</v>
      </c>
      <c r="L99" s="235" t="s">
        <v>6324</v>
      </c>
      <c r="M99" s="234" t="s">
        <v>6331</v>
      </c>
      <c r="N99" s="232">
        <v>202406</v>
      </c>
      <c r="O99" s="233">
        <v>26</v>
      </c>
      <c r="P99" s="232">
        <v>202426</v>
      </c>
      <c r="Q99" s="233">
        <v>2024</v>
      </c>
      <c r="R99" s="232" t="s">
        <v>6220</v>
      </c>
      <c r="S99" s="232">
        <v>4</v>
      </c>
      <c r="T99" s="233">
        <v>294</v>
      </c>
      <c r="U99" s="233">
        <v>25</v>
      </c>
      <c r="V99" s="232" t="s">
        <v>6220</v>
      </c>
      <c r="W99" s="232" t="s">
        <v>6325</v>
      </c>
      <c r="X99" s="233">
        <v>1</v>
      </c>
      <c r="Y99" s="232" t="s">
        <v>6195</v>
      </c>
      <c r="Z99" s="232" t="s">
        <v>6326</v>
      </c>
      <c r="AA99" s="232" t="s">
        <v>6327</v>
      </c>
      <c r="AB99" s="233">
        <v>14030405</v>
      </c>
    </row>
    <row r="100" spans="1:28" x14ac:dyDescent="0.25">
      <c r="A100" s="233">
        <v>8944</v>
      </c>
      <c r="B100" s="238">
        <v>45469</v>
      </c>
      <c r="C100" s="234" t="s">
        <v>6332</v>
      </c>
      <c r="D100" s="233">
        <v>6</v>
      </c>
      <c r="E100" s="233" t="s">
        <v>6188</v>
      </c>
      <c r="F100" s="233" t="s">
        <v>6322</v>
      </c>
      <c r="G100" s="232" t="s">
        <v>6299</v>
      </c>
      <c r="H100" s="233">
        <v>1403</v>
      </c>
      <c r="I100" s="233" t="s">
        <v>6323</v>
      </c>
      <c r="J100" s="233">
        <v>2</v>
      </c>
      <c r="K100" s="233">
        <v>4</v>
      </c>
      <c r="L100" s="235" t="s">
        <v>6324</v>
      </c>
      <c r="M100" s="234" t="s">
        <v>6332</v>
      </c>
      <c r="N100" s="232">
        <v>202406</v>
      </c>
      <c r="O100" s="233">
        <v>26</v>
      </c>
      <c r="P100" s="232">
        <v>202426</v>
      </c>
      <c r="Q100" s="233">
        <v>2024</v>
      </c>
      <c r="R100" s="232" t="s">
        <v>6220</v>
      </c>
      <c r="S100" s="232">
        <v>4</v>
      </c>
      <c r="T100" s="233">
        <v>294</v>
      </c>
      <c r="U100" s="233">
        <v>26</v>
      </c>
      <c r="V100" s="232" t="s">
        <v>6220</v>
      </c>
      <c r="W100" s="232" t="s">
        <v>6325</v>
      </c>
      <c r="X100" s="233">
        <v>1</v>
      </c>
      <c r="Y100" s="232" t="s">
        <v>6195</v>
      </c>
      <c r="Z100" s="232" t="s">
        <v>6326</v>
      </c>
      <c r="AA100" s="232" t="s">
        <v>6327</v>
      </c>
      <c r="AB100" s="233">
        <v>14030406</v>
      </c>
    </row>
    <row r="101" spans="1:28" x14ac:dyDescent="0.25">
      <c r="A101" s="233">
        <v>8945</v>
      </c>
      <c r="B101" s="238">
        <v>45470</v>
      </c>
      <c r="C101" s="234" t="s">
        <v>6333</v>
      </c>
      <c r="D101" s="233">
        <v>7</v>
      </c>
      <c r="E101" s="233" t="s">
        <v>6199</v>
      </c>
      <c r="F101" s="233" t="s">
        <v>6322</v>
      </c>
      <c r="G101" s="232" t="s">
        <v>6299</v>
      </c>
      <c r="H101" s="233">
        <v>1403</v>
      </c>
      <c r="I101" s="233" t="s">
        <v>6323</v>
      </c>
      <c r="J101" s="233">
        <v>2</v>
      </c>
      <c r="K101" s="233">
        <v>4</v>
      </c>
      <c r="L101" s="235" t="s">
        <v>6324</v>
      </c>
      <c r="M101" s="234" t="s">
        <v>6333</v>
      </c>
      <c r="N101" s="232">
        <v>202406</v>
      </c>
      <c r="O101" s="233">
        <v>26</v>
      </c>
      <c r="P101" s="232">
        <v>202426</v>
      </c>
      <c r="Q101" s="233">
        <v>2024</v>
      </c>
      <c r="R101" s="232" t="s">
        <v>6220</v>
      </c>
      <c r="S101" s="232">
        <v>4</v>
      </c>
      <c r="T101" s="233">
        <v>294</v>
      </c>
      <c r="U101" s="233">
        <v>27</v>
      </c>
      <c r="V101" s="232" t="s">
        <v>6220</v>
      </c>
      <c r="W101" s="232" t="s">
        <v>6325</v>
      </c>
      <c r="X101" s="233">
        <v>1</v>
      </c>
      <c r="Y101" s="232" t="s">
        <v>6195</v>
      </c>
      <c r="Z101" s="232" t="s">
        <v>6326</v>
      </c>
      <c r="AA101" s="232" t="s">
        <v>6327</v>
      </c>
      <c r="AB101" s="233">
        <v>14030407</v>
      </c>
    </row>
    <row r="102" spans="1:28" x14ac:dyDescent="0.25">
      <c r="A102" s="233">
        <v>8946</v>
      </c>
      <c r="B102" s="238">
        <v>45471</v>
      </c>
      <c r="C102" s="234" t="s">
        <v>6334</v>
      </c>
      <c r="D102" s="233">
        <v>8</v>
      </c>
      <c r="E102" s="233" t="s">
        <v>6201</v>
      </c>
      <c r="F102" s="233" t="s">
        <v>6322</v>
      </c>
      <c r="G102" s="232" t="s">
        <v>6299</v>
      </c>
      <c r="H102" s="233">
        <v>1403</v>
      </c>
      <c r="I102" s="233" t="s">
        <v>6323</v>
      </c>
      <c r="J102" s="233">
        <v>2</v>
      </c>
      <c r="K102" s="233">
        <v>4</v>
      </c>
      <c r="L102" s="235" t="s">
        <v>6324</v>
      </c>
      <c r="M102" s="234" t="s">
        <v>6334</v>
      </c>
      <c r="N102" s="232">
        <v>202406</v>
      </c>
      <c r="O102" s="233">
        <v>26</v>
      </c>
      <c r="P102" s="232">
        <v>202426</v>
      </c>
      <c r="Q102" s="233">
        <v>2024</v>
      </c>
      <c r="R102" s="232" t="s">
        <v>6220</v>
      </c>
      <c r="S102" s="232">
        <v>4</v>
      </c>
      <c r="T102" s="233">
        <v>294</v>
      </c>
      <c r="U102" s="233">
        <v>28</v>
      </c>
      <c r="V102" s="232" t="s">
        <v>6220</v>
      </c>
      <c r="W102" s="232" t="s">
        <v>6325</v>
      </c>
      <c r="X102" s="233">
        <v>1</v>
      </c>
      <c r="Y102" s="232" t="s">
        <v>6211</v>
      </c>
      <c r="Z102" s="232" t="s">
        <v>6335</v>
      </c>
      <c r="AA102" s="232" t="s">
        <v>6336</v>
      </c>
      <c r="AB102" s="233">
        <v>14030408</v>
      </c>
    </row>
    <row r="103" spans="1:28" x14ac:dyDescent="0.25">
      <c r="A103" s="233">
        <v>8947</v>
      </c>
      <c r="B103" s="238">
        <v>45472</v>
      </c>
      <c r="C103" s="234" t="s">
        <v>6337</v>
      </c>
      <c r="D103" s="233">
        <v>9</v>
      </c>
      <c r="E103" s="233" t="s">
        <v>6203</v>
      </c>
      <c r="F103" s="233" t="s">
        <v>6322</v>
      </c>
      <c r="G103" s="232" t="s">
        <v>6299</v>
      </c>
      <c r="H103" s="233">
        <v>1403</v>
      </c>
      <c r="I103" s="233" t="s">
        <v>6323</v>
      </c>
      <c r="J103" s="233">
        <v>2</v>
      </c>
      <c r="K103" s="233">
        <v>4</v>
      </c>
      <c r="L103" s="235" t="s">
        <v>6324</v>
      </c>
      <c r="M103" s="234" t="s">
        <v>6337</v>
      </c>
      <c r="N103" s="232">
        <v>202406</v>
      </c>
      <c r="O103" s="233">
        <v>26</v>
      </c>
      <c r="P103" s="232">
        <v>202426</v>
      </c>
      <c r="Q103" s="233">
        <v>2024</v>
      </c>
      <c r="R103" s="232" t="s">
        <v>6220</v>
      </c>
      <c r="S103" s="232">
        <v>4</v>
      </c>
      <c r="T103" s="233">
        <v>294</v>
      </c>
      <c r="U103" s="233">
        <v>29</v>
      </c>
      <c r="V103" s="232" t="s">
        <v>6220</v>
      </c>
      <c r="W103" s="232" t="s">
        <v>6325</v>
      </c>
      <c r="X103" s="233">
        <v>1</v>
      </c>
      <c r="Y103" s="232" t="s">
        <v>6211</v>
      </c>
      <c r="Z103" s="232" t="s">
        <v>6335</v>
      </c>
      <c r="AA103" s="232" t="s">
        <v>6336</v>
      </c>
      <c r="AB103" s="233">
        <v>14030409</v>
      </c>
    </row>
    <row r="104" spans="1:28" x14ac:dyDescent="0.25">
      <c r="A104" s="233">
        <v>8948</v>
      </c>
      <c r="B104" s="238">
        <v>45473</v>
      </c>
      <c r="C104" s="234" t="s">
        <v>6338</v>
      </c>
      <c r="D104" s="233">
        <v>10</v>
      </c>
      <c r="E104" s="233" t="s">
        <v>6205</v>
      </c>
      <c r="F104" s="233" t="s">
        <v>6322</v>
      </c>
      <c r="G104" s="232" t="s">
        <v>6299</v>
      </c>
      <c r="H104" s="233">
        <v>1403</v>
      </c>
      <c r="I104" s="233" t="s">
        <v>6323</v>
      </c>
      <c r="J104" s="233">
        <v>2</v>
      </c>
      <c r="K104" s="233">
        <v>4</v>
      </c>
      <c r="L104" s="235" t="s">
        <v>6324</v>
      </c>
      <c r="M104" s="234" t="s">
        <v>6338</v>
      </c>
      <c r="N104" s="232">
        <v>202406</v>
      </c>
      <c r="O104" s="233">
        <v>27</v>
      </c>
      <c r="P104" s="232">
        <v>202427</v>
      </c>
      <c r="Q104" s="233">
        <v>2024</v>
      </c>
      <c r="R104" s="232" t="s">
        <v>6220</v>
      </c>
      <c r="S104" s="232">
        <v>4</v>
      </c>
      <c r="T104" s="233">
        <v>294</v>
      </c>
      <c r="U104" s="233">
        <v>30</v>
      </c>
      <c r="V104" s="232" t="s">
        <v>6220</v>
      </c>
      <c r="W104" s="232" t="s">
        <v>6325</v>
      </c>
      <c r="X104" s="233">
        <v>1</v>
      </c>
      <c r="Y104" s="232" t="s">
        <v>6211</v>
      </c>
      <c r="Z104" s="232" t="s">
        <v>6335</v>
      </c>
      <c r="AA104" s="232" t="s">
        <v>6336</v>
      </c>
      <c r="AB104" s="233">
        <v>14030410</v>
      </c>
    </row>
    <row r="105" spans="1:28" x14ac:dyDescent="0.25">
      <c r="A105" s="233">
        <v>8949</v>
      </c>
      <c r="B105" s="238">
        <v>45474</v>
      </c>
      <c r="C105" s="234" t="s">
        <v>6339</v>
      </c>
      <c r="D105" s="233">
        <v>11</v>
      </c>
      <c r="E105" s="233" t="s">
        <v>6207</v>
      </c>
      <c r="F105" s="233" t="s">
        <v>6322</v>
      </c>
      <c r="G105" s="232" t="s">
        <v>6340</v>
      </c>
      <c r="H105" s="233">
        <v>1403</v>
      </c>
      <c r="I105" s="233" t="s">
        <v>6323</v>
      </c>
      <c r="J105" s="233">
        <v>2</v>
      </c>
      <c r="K105" s="233">
        <v>4</v>
      </c>
      <c r="L105" s="235" t="s">
        <v>6324</v>
      </c>
      <c r="M105" s="234" t="s">
        <v>6339</v>
      </c>
      <c r="N105" s="232">
        <v>202407</v>
      </c>
      <c r="O105" s="233">
        <v>27</v>
      </c>
      <c r="P105" s="232">
        <v>202427</v>
      </c>
      <c r="Q105" s="233">
        <v>2024</v>
      </c>
      <c r="R105" s="232" t="s">
        <v>6341</v>
      </c>
      <c r="S105" s="232">
        <v>1</v>
      </c>
      <c r="T105" s="233">
        <v>295</v>
      </c>
      <c r="U105" s="233">
        <v>1</v>
      </c>
      <c r="V105" s="232" t="s">
        <v>6220</v>
      </c>
      <c r="W105" s="232" t="s">
        <v>6325</v>
      </c>
      <c r="X105" s="233">
        <v>1</v>
      </c>
      <c r="Y105" s="232" t="s">
        <v>6211</v>
      </c>
      <c r="Z105" s="232" t="s">
        <v>6335</v>
      </c>
      <c r="AA105" s="232" t="s">
        <v>6336</v>
      </c>
      <c r="AB105" s="233">
        <v>14030411</v>
      </c>
    </row>
    <row r="106" spans="1:28" x14ac:dyDescent="0.25">
      <c r="A106" s="233">
        <v>8950</v>
      </c>
      <c r="B106" s="238">
        <v>45475</v>
      </c>
      <c r="C106" s="234" t="s">
        <v>6342</v>
      </c>
      <c r="D106" s="233">
        <v>12</v>
      </c>
      <c r="E106" s="233" t="s">
        <v>6209</v>
      </c>
      <c r="F106" s="233" t="s">
        <v>6322</v>
      </c>
      <c r="G106" s="232" t="s">
        <v>6340</v>
      </c>
      <c r="H106" s="233">
        <v>1403</v>
      </c>
      <c r="I106" s="233" t="s">
        <v>6323</v>
      </c>
      <c r="J106" s="233">
        <v>2</v>
      </c>
      <c r="K106" s="233">
        <v>4</v>
      </c>
      <c r="L106" s="235" t="s">
        <v>6324</v>
      </c>
      <c r="M106" s="234" t="s">
        <v>6342</v>
      </c>
      <c r="N106" s="232">
        <v>202407</v>
      </c>
      <c r="O106" s="233">
        <v>27</v>
      </c>
      <c r="P106" s="232">
        <v>202427</v>
      </c>
      <c r="Q106" s="233">
        <v>2024</v>
      </c>
      <c r="R106" s="232" t="s">
        <v>6341</v>
      </c>
      <c r="S106" s="232">
        <v>1</v>
      </c>
      <c r="T106" s="233">
        <v>295</v>
      </c>
      <c r="U106" s="233">
        <v>2</v>
      </c>
      <c r="V106" s="232" t="s">
        <v>6220</v>
      </c>
      <c r="W106" s="232" t="s">
        <v>6325</v>
      </c>
      <c r="X106" s="233">
        <v>1</v>
      </c>
      <c r="Y106" s="232" t="s">
        <v>6211</v>
      </c>
      <c r="Z106" s="232" t="s">
        <v>6335</v>
      </c>
      <c r="AA106" s="232" t="s">
        <v>6336</v>
      </c>
      <c r="AB106" s="233">
        <v>14030412</v>
      </c>
    </row>
    <row r="107" spans="1:28" x14ac:dyDescent="0.25">
      <c r="A107" s="233">
        <v>8951</v>
      </c>
      <c r="B107" s="238">
        <v>45476</v>
      </c>
      <c r="C107" s="234" t="s">
        <v>6343</v>
      </c>
      <c r="D107" s="233">
        <v>13</v>
      </c>
      <c r="E107" s="233" t="s">
        <v>6188</v>
      </c>
      <c r="F107" s="233" t="s">
        <v>6322</v>
      </c>
      <c r="G107" s="232" t="s">
        <v>6340</v>
      </c>
      <c r="H107" s="233">
        <v>1403</v>
      </c>
      <c r="I107" s="233" t="s">
        <v>6323</v>
      </c>
      <c r="J107" s="233">
        <v>2</v>
      </c>
      <c r="K107" s="233">
        <v>4</v>
      </c>
      <c r="L107" s="235" t="s">
        <v>6324</v>
      </c>
      <c r="M107" s="234" t="s">
        <v>6343</v>
      </c>
      <c r="N107" s="232">
        <v>202407</v>
      </c>
      <c r="O107" s="233">
        <v>27</v>
      </c>
      <c r="P107" s="232">
        <v>202427</v>
      </c>
      <c r="Q107" s="233">
        <v>2024</v>
      </c>
      <c r="R107" s="232" t="s">
        <v>6341</v>
      </c>
      <c r="S107" s="232">
        <v>1</v>
      </c>
      <c r="T107" s="233">
        <v>295</v>
      </c>
      <c r="U107" s="233">
        <v>3</v>
      </c>
      <c r="V107" s="232" t="s">
        <v>6220</v>
      </c>
      <c r="W107" s="232" t="s">
        <v>6325</v>
      </c>
      <c r="X107" s="233">
        <v>1</v>
      </c>
      <c r="Y107" s="232" t="s">
        <v>6211</v>
      </c>
      <c r="Z107" s="232" t="s">
        <v>6335</v>
      </c>
      <c r="AA107" s="232" t="s">
        <v>6336</v>
      </c>
      <c r="AB107" s="233">
        <v>14030413</v>
      </c>
    </row>
    <row r="108" spans="1:28" x14ac:dyDescent="0.25">
      <c r="A108" s="233">
        <v>8952</v>
      </c>
      <c r="B108" s="238">
        <v>45477</v>
      </c>
      <c r="C108" s="234" t="s">
        <v>6344</v>
      </c>
      <c r="D108" s="233">
        <v>14</v>
      </c>
      <c r="E108" s="233" t="s">
        <v>6199</v>
      </c>
      <c r="F108" s="233" t="s">
        <v>6322</v>
      </c>
      <c r="G108" s="232" t="s">
        <v>6340</v>
      </c>
      <c r="H108" s="233">
        <v>1403</v>
      </c>
      <c r="I108" s="233" t="s">
        <v>6323</v>
      </c>
      <c r="J108" s="233">
        <v>2</v>
      </c>
      <c r="K108" s="233">
        <v>4</v>
      </c>
      <c r="L108" s="235" t="s">
        <v>6324</v>
      </c>
      <c r="M108" s="234" t="s">
        <v>6344</v>
      </c>
      <c r="N108" s="232">
        <v>202407</v>
      </c>
      <c r="O108" s="233">
        <v>27</v>
      </c>
      <c r="P108" s="232">
        <v>202427</v>
      </c>
      <c r="Q108" s="233">
        <v>2024</v>
      </c>
      <c r="R108" s="232" t="s">
        <v>6341</v>
      </c>
      <c r="S108" s="232">
        <v>1</v>
      </c>
      <c r="T108" s="233">
        <v>295</v>
      </c>
      <c r="U108" s="233">
        <v>4</v>
      </c>
      <c r="V108" s="232" t="s">
        <v>6220</v>
      </c>
      <c r="W108" s="232" t="s">
        <v>6325</v>
      </c>
      <c r="X108" s="233">
        <v>1</v>
      </c>
      <c r="Y108" s="232" t="s">
        <v>6211</v>
      </c>
      <c r="Z108" s="232" t="s">
        <v>6335</v>
      </c>
      <c r="AA108" s="232" t="s">
        <v>6336</v>
      </c>
      <c r="AB108" s="233">
        <v>14030414</v>
      </c>
    </row>
    <row r="109" spans="1:28" x14ac:dyDescent="0.25">
      <c r="A109" s="233">
        <v>8953</v>
      </c>
      <c r="B109" s="238">
        <v>45478</v>
      </c>
      <c r="C109" s="234" t="s">
        <v>6345</v>
      </c>
      <c r="D109" s="233">
        <v>15</v>
      </c>
      <c r="E109" s="233" t="s">
        <v>6201</v>
      </c>
      <c r="F109" s="233" t="s">
        <v>6322</v>
      </c>
      <c r="G109" s="232" t="s">
        <v>6340</v>
      </c>
      <c r="H109" s="233">
        <v>1403</v>
      </c>
      <c r="I109" s="233" t="s">
        <v>6323</v>
      </c>
      <c r="J109" s="233">
        <v>2</v>
      </c>
      <c r="K109" s="233">
        <v>4</v>
      </c>
      <c r="L109" s="235" t="s">
        <v>6324</v>
      </c>
      <c r="M109" s="234" t="s">
        <v>6345</v>
      </c>
      <c r="N109" s="232">
        <v>202407</v>
      </c>
      <c r="O109" s="233">
        <v>27</v>
      </c>
      <c r="P109" s="232">
        <v>202427</v>
      </c>
      <c r="Q109" s="233">
        <v>2024</v>
      </c>
      <c r="R109" s="232" t="s">
        <v>6341</v>
      </c>
      <c r="S109" s="232">
        <v>1</v>
      </c>
      <c r="T109" s="233">
        <v>295</v>
      </c>
      <c r="U109" s="233">
        <v>5</v>
      </c>
      <c r="V109" s="232" t="s">
        <v>6220</v>
      </c>
      <c r="W109" s="232" t="s">
        <v>6325</v>
      </c>
      <c r="X109" s="233">
        <v>1</v>
      </c>
      <c r="Y109" s="232" t="s">
        <v>6223</v>
      </c>
      <c r="Z109" s="232" t="s">
        <v>6346</v>
      </c>
      <c r="AA109" s="232" t="s">
        <v>6347</v>
      </c>
      <c r="AB109" s="233">
        <v>14030415</v>
      </c>
    </row>
    <row r="110" spans="1:28" x14ac:dyDescent="0.25">
      <c r="A110" s="233">
        <v>8954</v>
      </c>
      <c r="B110" s="238">
        <v>45479</v>
      </c>
      <c r="C110" s="234" t="s">
        <v>6348</v>
      </c>
      <c r="D110" s="233">
        <v>16</v>
      </c>
      <c r="E110" s="233" t="s">
        <v>6203</v>
      </c>
      <c r="F110" s="233" t="s">
        <v>6322</v>
      </c>
      <c r="G110" s="232" t="s">
        <v>6340</v>
      </c>
      <c r="H110" s="233">
        <v>1403</v>
      </c>
      <c r="I110" s="233" t="s">
        <v>6323</v>
      </c>
      <c r="J110" s="233">
        <v>2</v>
      </c>
      <c r="K110" s="233">
        <v>4</v>
      </c>
      <c r="L110" s="235" t="s">
        <v>6324</v>
      </c>
      <c r="M110" s="234" t="s">
        <v>6348</v>
      </c>
      <c r="N110" s="232">
        <v>202407</v>
      </c>
      <c r="O110" s="233">
        <v>27</v>
      </c>
      <c r="P110" s="232">
        <v>202427</v>
      </c>
      <c r="Q110" s="233">
        <v>2024</v>
      </c>
      <c r="R110" s="232" t="s">
        <v>6341</v>
      </c>
      <c r="S110" s="232">
        <v>1</v>
      </c>
      <c r="T110" s="233">
        <v>295</v>
      </c>
      <c r="U110" s="233">
        <v>6</v>
      </c>
      <c r="V110" s="232" t="s">
        <v>6220</v>
      </c>
      <c r="W110" s="232" t="s">
        <v>6325</v>
      </c>
      <c r="X110" s="233">
        <v>1</v>
      </c>
      <c r="Y110" s="232" t="s">
        <v>6223</v>
      </c>
      <c r="Z110" s="232" t="s">
        <v>6346</v>
      </c>
      <c r="AA110" s="232" t="s">
        <v>6347</v>
      </c>
      <c r="AB110" s="233">
        <v>14030416</v>
      </c>
    </row>
    <row r="111" spans="1:28" x14ac:dyDescent="0.25">
      <c r="A111" s="233">
        <v>8955</v>
      </c>
      <c r="B111" s="238">
        <v>45480</v>
      </c>
      <c r="C111" s="234" t="s">
        <v>6349</v>
      </c>
      <c r="D111" s="233">
        <v>17</v>
      </c>
      <c r="E111" s="233" t="s">
        <v>6205</v>
      </c>
      <c r="F111" s="233" t="s">
        <v>6322</v>
      </c>
      <c r="G111" s="232" t="s">
        <v>6340</v>
      </c>
      <c r="H111" s="233">
        <v>1403</v>
      </c>
      <c r="I111" s="233" t="s">
        <v>6323</v>
      </c>
      <c r="J111" s="233">
        <v>2</v>
      </c>
      <c r="K111" s="233">
        <v>4</v>
      </c>
      <c r="L111" s="235" t="s">
        <v>6324</v>
      </c>
      <c r="M111" s="234" t="s">
        <v>6349</v>
      </c>
      <c r="N111" s="232">
        <v>202407</v>
      </c>
      <c r="O111" s="233">
        <v>28</v>
      </c>
      <c r="P111" s="232">
        <v>202428</v>
      </c>
      <c r="Q111" s="233">
        <v>2024</v>
      </c>
      <c r="R111" s="232" t="s">
        <v>6341</v>
      </c>
      <c r="S111" s="232">
        <v>1</v>
      </c>
      <c r="T111" s="233">
        <v>295</v>
      </c>
      <c r="U111" s="233">
        <v>7</v>
      </c>
      <c r="V111" s="232" t="s">
        <v>6220</v>
      </c>
      <c r="W111" s="232" t="s">
        <v>6325</v>
      </c>
      <c r="X111" s="233">
        <v>1</v>
      </c>
      <c r="Y111" s="232" t="s">
        <v>6223</v>
      </c>
      <c r="Z111" s="232" t="s">
        <v>6346</v>
      </c>
      <c r="AA111" s="232" t="s">
        <v>6347</v>
      </c>
      <c r="AB111" s="233">
        <v>14030417</v>
      </c>
    </row>
    <row r="112" spans="1:28" x14ac:dyDescent="0.25">
      <c r="A112" s="233">
        <v>8956</v>
      </c>
      <c r="B112" s="238">
        <v>45481</v>
      </c>
      <c r="C112" s="234" t="s">
        <v>6350</v>
      </c>
      <c r="D112" s="233">
        <v>18</v>
      </c>
      <c r="E112" s="233" t="s">
        <v>6207</v>
      </c>
      <c r="F112" s="233" t="s">
        <v>6322</v>
      </c>
      <c r="G112" s="232" t="s">
        <v>6340</v>
      </c>
      <c r="H112" s="233">
        <v>1403</v>
      </c>
      <c r="I112" s="233" t="s">
        <v>6323</v>
      </c>
      <c r="J112" s="233">
        <v>2</v>
      </c>
      <c r="K112" s="233">
        <v>4</v>
      </c>
      <c r="L112" s="235" t="s">
        <v>6324</v>
      </c>
      <c r="M112" s="234" t="s">
        <v>6350</v>
      </c>
      <c r="N112" s="232">
        <v>202407</v>
      </c>
      <c r="O112" s="233">
        <v>28</v>
      </c>
      <c r="P112" s="232">
        <v>202428</v>
      </c>
      <c r="Q112" s="233">
        <v>2024</v>
      </c>
      <c r="R112" s="232" t="s">
        <v>6341</v>
      </c>
      <c r="S112" s="232">
        <v>2</v>
      </c>
      <c r="T112" s="233">
        <v>295</v>
      </c>
      <c r="U112" s="233">
        <v>8</v>
      </c>
      <c r="V112" s="232" t="s">
        <v>6220</v>
      </c>
      <c r="W112" s="232" t="s">
        <v>6325</v>
      </c>
      <c r="X112" s="233">
        <v>1</v>
      </c>
      <c r="Y112" s="232" t="s">
        <v>6223</v>
      </c>
      <c r="Z112" s="232" t="s">
        <v>6346</v>
      </c>
      <c r="AA112" s="232" t="s">
        <v>6347</v>
      </c>
      <c r="AB112" s="233">
        <v>14030418</v>
      </c>
    </row>
    <row r="113" spans="1:28" x14ac:dyDescent="0.25">
      <c r="A113" s="233">
        <v>8957</v>
      </c>
      <c r="B113" s="238">
        <v>45482</v>
      </c>
      <c r="C113" s="234" t="s">
        <v>6351</v>
      </c>
      <c r="D113" s="233">
        <v>19</v>
      </c>
      <c r="E113" s="233" t="s">
        <v>6209</v>
      </c>
      <c r="F113" s="233" t="s">
        <v>6322</v>
      </c>
      <c r="G113" s="232" t="s">
        <v>6340</v>
      </c>
      <c r="H113" s="233">
        <v>1403</v>
      </c>
      <c r="I113" s="233" t="s">
        <v>6323</v>
      </c>
      <c r="J113" s="233">
        <v>2</v>
      </c>
      <c r="K113" s="233">
        <v>4</v>
      </c>
      <c r="L113" s="235" t="s">
        <v>6324</v>
      </c>
      <c r="M113" s="234" t="s">
        <v>6351</v>
      </c>
      <c r="N113" s="232">
        <v>202407</v>
      </c>
      <c r="O113" s="233">
        <v>28</v>
      </c>
      <c r="P113" s="232">
        <v>202428</v>
      </c>
      <c r="Q113" s="233">
        <v>2024</v>
      </c>
      <c r="R113" s="232" t="s">
        <v>6341</v>
      </c>
      <c r="S113" s="232">
        <v>2</v>
      </c>
      <c r="T113" s="233">
        <v>295</v>
      </c>
      <c r="U113" s="233">
        <v>9</v>
      </c>
      <c r="V113" s="232" t="s">
        <v>6220</v>
      </c>
      <c r="W113" s="232" t="s">
        <v>6325</v>
      </c>
      <c r="X113" s="233">
        <v>1</v>
      </c>
      <c r="Y113" s="232" t="s">
        <v>6223</v>
      </c>
      <c r="Z113" s="232" t="s">
        <v>6346</v>
      </c>
      <c r="AA113" s="232" t="s">
        <v>6347</v>
      </c>
      <c r="AB113" s="233">
        <v>14030419</v>
      </c>
    </row>
    <row r="114" spans="1:28" x14ac:dyDescent="0.25">
      <c r="A114" s="233">
        <v>8958</v>
      </c>
      <c r="B114" s="238">
        <v>45483</v>
      </c>
      <c r="C114" s="234" t="s">
        <v>6352</v>
      </c>
      <c r="D114" s="233">
        <v>20</v>
      </c>
      <c r="E114" s="233" t="s">
        <v>6188</v>
      </c>
      <c r="F114" s="233" t="s">
        <v>6322</v>
      </c>
      <c r="G114" s="232" t="s">
        <v>6340</v>
      </c>
      <c r="H114" s="233">
        <v>1403</v>
      </c>
      <c r="I114" s="233" t="s">
        <v>6323</v>
      </c>
      <c r="J114" s="233">
        <v>2</v>
      </c>
      <c r="K114" s="233">
        <v>4</v>
      </c>
      <c r="L114" s="235" t="s">
        <v>6324</v>
      </c>
      <c r="M114" s="234" t="s">
        <v>6352</v>
      </c>
      <c r="N114" s="232">
        <v>202407</v>
      </c>
      <c r="O114" s="233">
        <v>28</v>
      </c>
      <c r="P114" s="232">
        <v>202428</v>
      </c>
      <c r="Q114" s="233">
        <v>2024</v>
      </c>
      <c r="R114" s="232" t="s">
        <v>6341</v>
      </c>
      <c r="S114" s="232">
        <v>2</v>
      </c>
      <c r="T114" s="233">
        <v>295</v>
      </c>
      <c r="U114" s="233">
        <v>10</v>
      </c>
      <c r="V114" s="232" t="s">
        <v>6220</v>
      </c>
      <c r="W114" s="232" t="s">
        <v>6325</v>
      </c>
      <c r="X114" s="233">
        <v>1</v>
      </c>
      <c r="Y114" s="232" t="s">
        <v>6223</v>
      </c>
      <c r="Z114" s="232" t="s">
        <v>6346</v>
      </c>
      <c r="AA114" s="232" t="s">
        <v>6347</v>
      </c>
      <c r="AB114" s="233">
        <v>14030420</v>
      </c>
    </row>
    <row r="115" spans="1:28" x14ac:dyDescent="0.25">
      <c r="A115" s="233">
        <v>8959</v>
      </c>
      <c r="B115" s="238">
        <v>45484</v>
      </c>
      <c r="C115" s="234" t="s">
        <v>6353</v>
      </c>
      <c r="D115" s="233">
        <v>21</v>
      </c>
      <c r="E115" s="233" t="s">
        <v>6199</v>
      </c>
      <c r="F115" s="233" t="s">
        <v>6322</v>
      </c>
      <c r="G115" s="232" t="s">
        <v>6340</v>
      </c>
      <c r="H115" s="233">
        <v>1403</v>
      </c>
      <c r="I115" s="233" t="s">
        <v>6323</v>
      </c>
      <c r="J115" s="233">
        <v>2</v>
      </c>
      <c r="K115" s="233">
        <v>4</v>
      </c>
      <c r="L115" s="235" t="s">
        <v>6324</v>
      </c>
      <c r="M115" s="234" t="s">
        <v>6353</v>
      </c>
      <c r="N115" s="232">
        <v>202407</v>
      </c>
      <c r="O115" s="233">
        <v>28</v>
      </c>
      <c r="P115" s="232">
        <v>202428</v>
      </c>
      <c r="Q115" s="233">
        <v>2024</v>
      </c>
      <c r="R115" s="232" t="s">
        <v>6341</v>
      </c>
      <c r="S115" s="232">
        <v>2</v>
      </c>
      <c r="T115" s="233">
        <v>295</v>
      </c>
      <c r="U115" s="233">
        <v>11</v>
      </c>
      <c r="V115" s="232" t="s">
        <v>6220</v>
      </c>
      <c r="W115" s="232" t="s">
        <v>6325</v>
      </c>
      <c r="X115" s="233">
        <v>1</v>
      </c>
      <c r="Y115" s="232" t="s">
        <v>6223</v>
      </c>
      <c r="Z115" s="232" t="s">
        <v>6346</v>
      </c>
      <c r="AA115" s="232" t="s">
        <v>6347</v>
      </c>
      <c r="AB115" s="233">
        <v>14030421</v>
      </c>
    </row>
    <row r="116" spans="1:28" x14ac:dyDescent="0.25">
      <c r="A116" s="233">
        <v>8960</v>
      </c>
      <c r="B116" s="238">
        <v>45485</v>
      </c>
      <c r="C116" s="234" t="s">
        <v>6354</v>
      </c>
      <c r="D116" s="233">
        <v>22</v>
      </c>
      <c r="E116" s="233" t="s">
        <v>6201</v>
      </c>
      <c r="F116" s="233" t="s">
        <v>6322</v>
      </c>
      <c r="G116" s="232" t="s">
        <v>6340</v>
      </c>
      <c r="H116" s="233">
        <v>1403</v>
      </c>
      <c r="I116" s="233" t="s">
        <v>6323</v>
      </c>
      <c r="J116" s="233">
        <v>2</v>
      </c>
      <c r="K116" s="233">
        <v>4</v>
      </c>
      <c r="L116" s="235" t="s">
        <v>6324</v>
      </c>
      <c r="M116" s="234" t="s">
        <v>6354</v>
      </c>
      <c r="N116" s="232">
        <v>202407</v>
      </c>
      <c r="O116" s="233">
        <v>28</v>
      </c>
      <c r="P116" s="232">
        <v>202428</v>
      </c>
      <c r="Q116" s="233">
        <v>2024</v>
      </c>
      <c r="R116" s="232" t="s">
        <v>6341</v>
      </c>
      <c r="S116" s="232">
        <v>2</v>
      </c>
      <c r="T116" s="233">
        <v>295</v>
      </c>
      <c r="U116" s="233">
        <v>12</v>
      </c>
      <c r="V116" s="232" t="s">
        <v>6220</v>
      </c>
      <c r="W116" s="232" t="s">
        <v>6325</v>
      </c>
      <c r="X116" s="233">
        <v>1</v>
      </c>
      <c r="Y116" s="232" t="s">
        <v>6233</v>
      </c>
      <c r="Z116" s="232" t="s">
        <v>6355</v>
      </c>
      <c r="AA116" s="232" t="s">
        <v>6356</v>
      </c>
      <c r="AB116" s="233">
        <v>14030422</v>
      </c>
    </row>
    <row r="117" spans="1:28" x14ac:dyDescent="0.25">
      <c r="A117" s="233">
        <v>8961</v>
      </c>
      <c r="B117" s="238">
        <v>45486</v>
      </c>
      <c r="C117" s="234" t="s">
        <v>6357</v>
      </c>
      <c r="D117" s="233">
        <v>23</v>
      </c>
      <c r="E117" s="233" t="s">
        <v>6203</v>
      </c>
      <c r="F117" s="233" t="s">
        <v>6322</v>
      </c>
      <c r="G117" s="232" t="s">
        <v>6340</v>
      </c>
      <c r="H117" s="233">
        <v>1403</v>
      </c>
      <c r="I117" s="233" t="s">
        <v>6323</v>
      </c>
      <c r="J117" s="233">
        <v>2</v>
      </c>
      <c r="K117" s="233">
        <v>4</v>
      </c>
      <c r="L117" s="235" t="s">
        <v>6324</v>
      </c>
      <c r="M117" s="234" t="s">
        <v>6357</v>
      </c>
      <c r="N117" s="232">
        <v>202407</v>
      </c>
      <c r="O117" s="233">
        <v>28</v>
      </c>
      <c r="P117" s="232">
        <v>202428</v>
      </c>
      <c r="Q117" s="233">
        <v>2024</v>
      </c>
      <c r="R117" s="232" t="s">
        <v>6341</v>
      </c>
      <c r="S117" s="232">
        <v>2</v>
      </c>
      <c r="T117" s="233">
        <v>295</v>
      </c>
      <c r="U117" s="233">
        <v>13</v>
      </c>
      <c r="V117" s="232" t="s">
        <v>6220</v>
      </c>
      <c r="W117" s="232" t="s">
        <v>6325</v>
      </c>
      <c r="X117" s="233">
        <v>1</v>
      </c>
      <c r="Y117" s="232" t="s">
        <v>6233</v>
      </c>
      <c r="Z117" s="232" t="s">
        <v>6355</v>
      </c>
      <c r="AA117" s="232" t="s">
        <v>6356</v>
      </c>
      <c r="AB117" s="233">
        <v>14030423</v>
      </c>
    </row>
    <row r="118" spans="1:28" x14ac:dyDescent="0.25">
      <c r="A118" s="233">
        <v>8962</v>
      </c>
      <c r="B118" s="238">
        <v>45487</v>
      </c>
      <c r="C118" s="234" t="s">
        <v>6358</v>
      </c>
      <c r="D118" s="233">
        <v>24</v>
      </c>
      <c r="E118" s="233" t="s">
        <v>6205</v>
      </c>
      <c r="F118" s="233" t="s">
        <v>6322</v>
      </c>
      <c r="G118" s="232" t="s">
        <v>6340</v>
      </c>
      <c r="H118" s="233">
        <v>1403</v>
      </c>
      <c r="I118" s="233" t="s">
        <v>6323</v>
      </c>
      <c r="J118" s="233">
        <v>2</v>
      </c>
      <c r="K118" s="233">
        <v>4</v>
      </c>
      <c r="L118" s="235" t="s">
        <v>6324</v>
      </c>
      <c r="M118" s="234" t="s">
        <v>6358</v>
      </c>
      <c r="N118" s="232">
        <v>202407</v>
      </c>
      <c r="O118" s="233">
        <v>29</v>
      </c>
      <c r="P118" s="232">
        <v>202429</v>
      </c>
      <c r="Q118" s="233">
        <v>2024</v>
      </c>
      <c r="R118" s="232" t="s">
        <v>6341</v>
      </c>
      <c r="S118" s="232">
        <v>2</v>
      </c>
      <c r="T118" s="233">
        <v>295</v>
      </c>
      <c r="U118" s="233">
        <v>14</v>
      </c>
      <c r="V118" s="232" t="s">
        <v>6220</v>
      </c>
      <c r="W118" s="232" t="s">
        <v>6325</v>
      </c>
      <c r="X118" s="233">
        <v>1</v>
      </c>
      <c r="Y118" s="232" t="s">
        <v>6233</v>
      </c>
      <c r="Z118" s="232" t="s">
        <v>6355</v>
      </c>
      <c r="AA118" s="232" t="s">
        <v>6356</v>
      </c>
      <c r="AB118" s="233">
        <v>14030424</v>
      </c>
    </row>
    <row r="119" spans="1:28" x14ac:dyDescent="0.25">
      <c r="A119" s="233">
        <v>8963</v>
      </c>
      <c r="B119" s="238">
        <v>45488</v>
      </c>
      <c r="C119" s="234" t="s">
        <v>6359</v>
      </c>
      <c r="D119" s="233">
        <v>25</v>
      </c>
      <c r="E119" s="233" t="s">
        <v>6207</v>
      </c>
      <c r="F119" s="233" t="s">
        <v>6322</v>
      </c>
      <c r="G119" s="232" t="s">
        <v>6340</v>
      </c>
      <c r="H119" s="233">
        <v>1403</v>
      </c>
      <c r="I119" s="233" t="s">
        <v>6323</v>
      </c>
      <c r="J119" s="233">
        <v>2</v>
      </c>
      <c r="K119" s="233">
        <v>4</v>
      </c>
      <c r="L119" s="235" t="s">
        <v>6324</v>
      </c>
      <c r="M119" s="234" t="s">
        <v>6359</v>
      </c>
      <c r="N119" s="232">
        <v>202407</v>
      </c>
      <c r="O119" s="233">
        <v>29</v>
      </c>
      <c r="P119" s="232">
        <v>202429</v>
      </c>
      <c r="Q119" s="233">
        <v>2024</v>
      </c>
      <c r="R119" s="232" t="s">
        <v>6341</v>
      </c>
      <c r="S119" s="232">
        <v>3</v>
      </c>
      <c r="T119" s="233">
        <v>295</v>
      </c>
      <c r="U119" s="233">
        <v>15</v>
      </c>
      <c r="V119" s="232" t="s">
        <v>6220</v>
      </c>
      <c r="W119" s="232" t="s">
        <v>6325</v>
      </c>
      <c r="X119" s="233">
        <v>1</v>
      </c>
      <c r="Y119" s="232" t="s">
        <v>6233</v>
      </c>
      <c r="Z119" s="232" t="s">
        <v>6355</v>
      </c>
      <c r="AA119" s="232" t="s">
        <v>6356</v>
      </c>
      <c r="AB119" s="233">
        <v>14030425</v>
      </c>
    </row>
    <row r="120" spans="1:28" x14ac:dyDescent="0.25">
      <c r="A120" s="233">
        <v>8964</v>
      </c>
      <c r="B120" s="238">
        <v>45489</v>
      </c>
      <c r="C120" s="234" t="s">
        <v>6360</v>
      </c>
      <c r="D120" s="233">
        <v>26</v>
      </c>
      <c r="E120" s="233" t="s">
        <v>6209</v>
      </c>
      <c r="F120" s="233" t="s">
        <v>6322</v>
      </c>
      <c r="G120" s="232" t="s">
        <v>6340</v>
      </c>
      <c r="H120" s="233">
        <v>1403</v>
      </c>
      <c r="I120" s="233" t="s">
        <v>6323</v>
      </c>
      <c r="J120" s="233">
        <v>2</v>
      </c>
      <c r="K120" s="233">
        <v>4</v>
      </c>
      <c r="L120" s="235" t="s">
        <v>6324</v>
      </c>
      <c r="M120" s="234" t="s">
        <v>6360</v>
      </c>
      <c r="N120" s="232">
        <v>202407</v>
      </c>
      <c r="O120" s="233">
        <v>29</v>
      </c>
      <c r="P120" s="232">
        <v>202429</v>
      </c>
      <c r="Q120" s="233">
        <v>2024</v>
      </c>
      <c r="R120" s="232" t="s">
        <v>6341</v>
      </c>
      <c r="S120" s="232">
        <v>3</v>
      </c>
      <c r="T120" s="233">
        <v>295</v>
      </c>
      <c r="U120" s="233">
        <v>16</v>
      </c>
      <c r="V120" s="232" t="s">
        <v>6220</v>
      </c>
      <c r="W120" s="232" t="s">
        <v>6325</v>
      </c>
      <c r="X120" s="233">
        <v>1</v>
      </c>
      <c r="Y120" s="232" t="s">
        <v>6233</v>
      </c>
      <c r="Z120" s="232" t="s">
        <v>6355</v>
      </c>
      <c r="AA120" s="232" t="s">
        <v>6356</v>
      </c>
      <c r="AB120" s="233">
        <v>14030426</v>
      </c>
    </row>
    <row r="121" spans="1:28" x14ac:dyDescent="0.25">
      <c r="A121" s="233">
        <v>8965</v>
      </c>
      <c r="B121" s="238">
        <v>45490</v>
      </c>
      <c r="C121" s="234" t="s">
        <v>6361</v>
      </c>
      <c r="D121" s="233">
        <v>27</v>
      </c>
      <c r="E121" s="233" t="s">
        <v>6188</v>
      </c>
      <c r="F121" s="233" t="s">
        <v>6322</v>
      </c>
      <c r="G121" s="232" t="s">
        <v>6340</v>
      </c>
      <c r="H121" s="233">
        <v>1403</v>
      </c>
      <c r="I121" s="233" t="s">
        <v>6323</v>
      </c>
      <c r="J121" s="233">
        <v>2</v>
      </c>
      <c r="K121" s="233">
        <v>4</v>
      </c>
      <c r="L121" s="235" t="s">
        <v>6324</v>
      </c>
      <c r="M121" s="234" t="s">
        <v>6361</v>
      </c>
      <c r="N121" s="232">
        <v>202407</v>
      </c>
      <c r="O121" s="233">
        <v>29</v>
      </c>
      <c r="P121" s="232">
        <v>202429</v>
      </c>
      <c r="Q121" s="233">
        <v>2024</v>
      </c>
      <c r="R121" s="232" t="s">
        <v>6341</v>
      </c>
      <c r="S121" s="232">
        <v>3</v>
      </c>
      <c r="T121" s="233">
        <v>295</v>
      </c>
      <c r="U121" s="233">
        <v>17</v>
      </c>
      <c r="V121" s="232" t="s">
        <v>6220</v>
      </c>
      <c r="W121" s="232" t="s">
        <v>6325</v>
      </c>
      <c r="X121" s="233">
        <v>1</v>
      </c>
      <c r="Y121" s="232" t="s">
        <v>6233</v>
      </c>
      <c r="Z121" s="232" t="s">
        <v>6355</v>
      </c>
      <c r="AA121" s="232" t="s">
        <v>6356</v>
      </c>
      <c r="AB121" s="233">
        <v>14030427</v>
      </c>
    </row>
    <row r="122" spans="1:28" x14ac:dyDescent="0.25">
      <c r="A122" s="233">
        <v>8966</v>
      </c>
      <c r="B122" s="238">
        <v>45491</v>
      </c>
      <c r="C122" s="234" t="s">
        <v>6362</v>
      </c>
      <c r="D122" s="233">
        <v>28</v>
      </c>
      <c r="E122" s="233" t="s">
        <v>6199</v>
      </c>
      <c r="F122" s="233" t="s">
        <v>6322</v>
      </c>
      <c r="G122" s="232" t="s">
        <v>6340</v>
      </c>
      <c r="H122" s="233">
        <v>1403</v>
      </c>
      <c r="I122" s="233" t="s">
        <v>6323</v>
      </c>
      <c r="J122" s="233">
        <v>2</v>
      </c>
      <c r="K122" s="233">
        <v>4</v>
      </c>
      <c r="L122" s="235" t="s">
        <v>6324</v>
      </c>
      <c r="M122" s="234" t="s">
        <v>6362</v>
      </c>
      <c r="N122" s="232">
        <v>202407</v>
      </c>
      <c r="O122" s="233">
        <v>29</v>
      </c>
      <c r="P122" s="232">
        <v>202429</v>
      </c>
      <c r="Q122" s="233">
        <v>2024</v>
      </c>
      <c r="R122" s="232" t="s">
        <v>6341</v>
      </c>
      <c r="S122" s="232">
        <v>3</v>
      </c>
      <c r="T122" s="233">
        <v>295</v>
      </c>
      <c r="U122" s="233">
        <v>18</v>
      </c>
      <c r="V122" s="232" t="s">
        <v>6220</v>
      </c>
      <c r="W122" s="232" t="s">
        <v>6325</v>
      </c>
      <c r="X122" s="233">
        <v>1</v>
      </c>
      <c r="Y122" s="232" t="s">
        <v>6233</v>
      </c>
      <c r="Z122" s="232" t="s">
        <v>6355</v>
      </c>
      <c r="AA122" s="232" t="s">
        <v>6356</v>
      </c>
      <c r="AB122" s="233">
        <v>14030428</v>
      </c>
    </row>
    <row r="123" spans="1:28" x14ac:dyDescent="0.25">
      <c r="A123" s="233">
        <v>8967</v>
      </c>
      <c r="B123" s="238">
        <v>45492</v>
      </c>
      <c r="C123" s="234" t="s">
        <v>6363</v>
      </c>
      <c r="D123" s="233">
        <v>29</v>
      </c>
      <c r="E123" s="233" t="s">
        <v>6201</v>
      </c>
      <c r="F123" s="233" t="s">
        <v>6322</v>
      </c>
      <c r="G123" s="232" t="s">
        <v>6340</v>
      </c>
      <c r="H123" s="233">
        <v>1403</v>
      </c>
      <c r="I123" s="233" t="s">
        <v>6323</v>
      </c>
      <c r="J123" s="233">
        <v>2</v>
      </c>
      <c r="K123" s="233">
        <v>4</v>
      </c>
      <c r="L123" s="235" t="s">
        <v>6324</v>
      </c>
      <c r="M123" s="234" t="s">
        <v>6363</v>
      </c>
      <c r="N123" s="232">
        <v>202407</v>
      </c>
      <c r="O123" s="233">
        <v>29</v>
      </c>
      <c r="P123" s="232">
        <v>202429</v>
      </c>
      <c r="Q123" s="233">
        <v>2024</v>
      </c>
      <c r="R123" s="232" t="s">
        <v>6341</v>
      </c>
      <c r="S123" s="232">
        <v>3</v>
      </c>
      <c r="T123" s="233">
        <v>295</v>
      </c>
      <c r="U123" s="233">
        <v>19</v>
      </c>
      <c r="V123" s="232" t="s">
        <v>6220</v>
      </c>
      <c r="W123" s="232" t="s">
        <v>6325</v>
      </c>
      <c r="X123" s="233">
        <v>1</v>
      </c>
      <c r="Y123" s="232" t="s">
        <v>6233</v>
      </c>
      <c r="Z123" s="232" t="s">
        <v>6355</v>
      </c>
      <c r="AA123" s="232" t="s">
        <v>6356</v>
      </c>
      <c r="AB123" s="233">
        <v>14030429</v>
      </c>
    </row>
    <row r="124" spans="1:28" x14ac:dyDescent="0.25">
      <c r="A124" s="233">
        <v>8968</v>
      </c>
      <c r="B124" s="238">
        <v>45493</v>
      </c>
      <c r="C124" s="234" t="s">
        <v>6364</v>
      </c>
      <c r="D124" s="233">
        <v>30</v>
      </c>
      <c r="E124" s="233" t="s">
        <v>6203</v>
      </c>
      <c r="F124" s="233" t="s">
        <v>6322</v>
      </c>
      <c r="G124" s="232" t="s">
        <v>6340</v>
      </c>
      <c r="H124" s="233">
        <v>1403</v>
      </c>
      <c r="I124" s="233" t="s">
        <v>6323</v>
      </c>
      <c r="J124" s="233">
        <v>2</v>
      </c>
      <c r="K124" s="233">
        <v>4</v>
      </c>
      <c r="L124" s="235" t="s">
        <v>6324</v>
      </c>
      <c r="M124" s="234" t="s">
        <v>6364</v>
      </c>
      <c r="N124" s="232">
        <v>202407</v>
      </c>
      <c r="O124" s="233">
        <v>29</v>
      </c>
      <c r="P124" s="232">
        <v>202429</v>
      </c>
      <c r="Q124" s="233">
        <v>2024</v>
      </c>
      <c r="R124" s="232" t="s">
        <v>6341</v>
      </c>
      <c r="S124" s="232">
        <v>3</v>
      </c>
      <c r="T124" s="233">
        <v>295</v>
      </c>
      <c r="U124" s="233">
        <v>20</v>
      </c>
      <c r="V124" s="232" t="s">
        <v>6220</v>
      </c>
      <c r="W124" s="232" t="s">
        <v>6325</v>
      </c>
      <c r="X124" s="233">
        <v>1</v>
      </c>
      <c r="Y124" s="232" t="s">
        <v>6233</v>
      </c>
      <c r="Z124" s="232" t="s">
        <v>6355</v>
      </c>
      <c r="AA124" s="232" t="s">
        <v>6356</v>
      </c>
      <c r="AB124" s="233">
        <v>14030430</v>
      </c>
    </row>
    <row r="125" spans="1:28" x14ac:dyDescent="0.25">
      <c r="A125" s="233">
        <v>8969</v>
      </c>
      <c r="B125" s="238">
        <v>45494</v>
      </c>
      <c r="C125" s="232" t="s">
        <v>6365</v>
      </c>
      <c r="D125" s="233">
        <v>31</v>
      </c>
      <c r="E125" s="233" t="s">
        <v>6205</v>
      </c>
      <c r="F125" s="233" t="s">
        <v>6322</v>
      </c>
      <c r="G125" s="232" t="s">
        <v>6340</v>
      </c>
      <c r="H125" s="233">
        <v>1403</v>
      </c>
      <c r="I125" s="233" t="s">
        <v>6323</v>
      </c>
      <c r="J125" s="233">
        <v>2</v>
      </c>
      <c r="K125" s="233">
        <v>4</v>
      </c>
      <c r="L125" s="235" t="s">
        <v>6324</v>
      </c>
      <c r="M125" s="232" t="s">
        <v>6365</v>
      </c>
      <c r="N125" s="232">
        <v>202407</v>
      </c>
      <c r="O125" s="233">
        <v>30</v>
      </c>
      <c r="P125" s="232">
        <v>202430</v>
      </c>
      <c r="Q125" s="233">
        <v>2024</v>
      </c>
      <c r="R125" s="232" t="s">
        <v>6341</v>
      </c>
      <c r="S125" s="232">
        <v>3</v>
      </c>
      <c r="T125" s="233">
        <v>295</v>
      </c>
      <c r="U125" s="233">
        <v>21</v>
      </c>
      <c r="V125" s="232" t="s">
        <v>6220</v>
      </c>
      <c r="W125" s="232" t="s">
        <v>6325</v>
      </c>
      <c r="X125" s="233">
        <v>1</v>
      </c>
      <c r="Y125" s="232" t="s">
        <v>6233</v>
      </c>
      <c r="Z125" s="232" t="s">
        <v>6355</v>
      </c>
      <c r="AA125" s="232" t="s">
        <v>6356</v>
      </c>
      <c r="AB125" s="233">
        <v>14030431</v>
      </c>
    </row>
    <row r="126" spans="1:28" x14ac:dyDescent="0.25">
      <c r="A126" s="233">
        <v>8970</v>
      </c>
      <c r="B126" s="238">
        <v>45495</v>
      </c>
      <c r="C126" s="234" t="s">
        <v>6366</v>
      </c>
      <c r="D126" s="233">
        <v>1</v>
      </c>
      <c r="E126" s="233" t="s">
        <v>6207</v>
      </c>
      <c r="F126" s="233" t="s">
        <v>6367</v>
      </c>
      <c r="G126" s="232" t="s">
        <v>6340</v>
      </c>
      <c r="H126" s="233">
        <v>1403</v>
      </c>
      <c r="I126" s="233" t="s">
        <v>6323</v>
      </c>
      <c r="J126" s="233">
        <v>2</v>
      </c>
      <c r="K126" s="233">
        <v>5</v>
      </c>
      <c r="L126" s="235" t="s">
        <v>6368</v>
      </c>
      <c r="M126" s="234" t="s">
        <v>6366</v>
      </c>
      <c r="N126" s="232">
        <v>202407</v>
      </c>
      <c r="O126" s="233">
        <v>30</v>
      </c>
      <c r="P126" s="232">
        <v>202430</v>
      </c>
      <c r="Q126" s="233">
        <v>2024</v>
      </c>
      <c r="R126" s="232" t="s">
        <v>6341</v>
      </c>
      <c r="S126" s="232">
        <v>4</v>
      </c>
      <c r="T126" s="233">
        <v>295</v>
      </c>
      <c r="U126" s="233">
        <v>22</v>
      </c>
      <c r="V126" s="232" t="s">
        <v>6220</v>
      </c>
      <c r="W126" s="232" t="s">
        <v>6325</v>
      </c>
      <c r="X126" s="233">
        <v>2</v>
      </c>
      <c r="Y126" s="232" t="s">
        <v>6195</v>
      </c>
      <c r="Z126" s="232" t="s">
        <v>6326</v>
      </c>
      <c r="AA126" s="232" t="s">
        <v>6369</v>
      </c>
      <c r="AB126" s="233">
        <v>14030501</v>
      </c>
    </row>
    <row r="127" spans="1:28" x14ac:dyDescent="0.25">
      <c r="A127" s="233">
        <v>8971</v>
      </c>
      <c r="B127" s="238">
        <v>45496</v>
      </c>
      <c r="C127" s="234" t="s">
        <v>6370</v>
      </c>
      <c r="D127" s="233">
        <v>2</v>
      </c>
      <c r="E127" s="233" t="s">
        <v>6209</v>
      </c>
      <c r="F127" s="233" t="s">
        <v>6367</v>
      </c>
      <c r="G127" s="232" t="s">
        <v>6340</v>
      </c>
      <c r="H127" s="233">
        <v>1403</v>
      </c>
      <c r="I127" s="233" t="s">
        <v>6323</v>
      </c>
      <c r="J127" s="233">
        <v>2</v>
      </c>
      <c r="K127" s="233">
        <v>5</v>
      </c>
      <c r="L127" s="235" t="s">
        <v>6368</v>
      </c>
      <c r="M127" s="234" t="s">
        <v>6370</v>
      </c>
      <c r="N127" s="232">
        <v>202407</v>
      </c>
      <c r="O127" s="233">
        <v>30</v>
      </c>
      <c r="P127" s="232">
        <v>202430</v>
      </c>
      <c r="Q127" s="233">
        <v>2024</v>
      </c>
      <c r="R127" s="232" t="s">
        <v>6341</v>
      </c>
      <c r="S127" s="232">
        <v>4</v>
      </c>
      <c r="T127" s="233">
        <v>295</v>
      </c>
      <c r="U127" s="233">
        <v>23</v>
      </c>
      <c r="V127" s="232" t="s">
        <v>6220</v>
      </c>
      <c r="W127" s="232" t="s">
        <v>6325</v>
      </c>
      <c r="X127" s="233">
        <v>2</v>
      </c>
      <c r="Y127" s="232" t="s">
        <v>6195</v>
      </c>
      <c r="Z127" s="232" t="s">
        <v>6326</v>
      </c>
      <c r="AA127" s="232" t="s">
        <v>6369</v>
      </c>
      <c r="AB127" s="233">
        <v>14030502</v>
      </c>
    </row>
    <row r="128" spans="1:28" x14ac:dyDescent="0.25">
      <c r="A128" s="233">
        <v>8972</v>
      </c>
      <c r="B128" s="238">
        <v>45497</v>
      </c>
      <c r="C128" s="234" t="s">
        <v>6371</v>
      </c>
      <c r="D128" s="233">
        <v>3</v>
      </c>
      <c r="E128" s="233" t="s">
        <v>6188</v>
      </c>
      <c r="F128" s="233" t="s">
        <v>6367</v>
      </c>
      <c r="G128" s="232" t="s">
        <v>6340</v>
      </c>
      <c r="H128" s="233">
        <v>1403</v>
      </c>
      <c r="I128" s="233" t="s">
        <v>6323</v>
      </c>
      <c r="J128" s="233">
        <v>2</v>
      </c>
      <c r="K128" s="233">
        <v>5</v>
      </c>
      <c r="L128" s="235" t="s">
        <v>6368</v>
      </c>
      <c r="M128" s="234" t="s">
        <v>6371</v>
      </c>
      <c r="N128" s="232">
        <v>202407</v>
      </c>
      <c r="O128" s="233">
        <v>30</v>
      </c>
      <c r="P128" s="232">
        <v>202430</v>
      </c>
      <c r="Q128" s="233">
        <v>2024</v>
      </c>
      <c r="R128" s="232" t="s">
        <v>6341</v>
      </c>
      <c r="S128" s="232">
        <v>4</v>
      </c>
      <c r="T128" s="233">
        <v>295</v>
      </c>
      <c r="U128" s="233">
        <v>24</v>
      </c>
      <c r="V128" s="232" t="s">
        <v>6220</v>
      </c>
      <c r="W128" s="232" t="s">
        <v>6325</v>
      </c>
      <c r="X128" s="233">
        <v>2</v>
      </c>
      <c r="Y128" s="232" t="s">
        <v>6195</v>
      </c>
      <c r="Z128" s="232" t="s">
        <v>6326</v>
      </c>
      <c r="AA128" s="232" t="s">
        <v>6369</v>
      </c>
      <c r="AB128" s="233">
        <v>14030503</v>
      </c>
    </row>
    <row r="129" spans="1:28" x14ac:dyDescent="0.25">
      <c r="A129" s="233">
        <v>8973</v>
      </c>
      <c r="B129" s="238">
        <v>45498</v>
      </c>
      <c r="C129" s="234" t="s">
        <v>6372</v>
      </c>
      <c r="D129" s="233">
        <v>4</v>
      </c>
      <c r="E129" s="233" t="s">
        <v>6199</v>
      </c>
      <c r="F129" s="233" t="s">
        <v>6367</v>
      </c>
      <c r="G129" s="232" t="s">
        <v>6340</v>
      </c>
      <c r="H129" s="233">
        <v>1403</v>
      </c>
      <c r="I129" s="233" t="s">
        <v>6323</v>
      </c>
      <c r="J129" s="233">
        <v>2</v>
      </c>
      <c r="K129" s="233">
        <v>5</v>
      </c>
      <c r="L129" s="235" t="s">
        <v>6368</v>
      </c>
      <c r="M129" s="234" t="s">
        <v>6372</v>
      </c>
      <c r="N129" s="232">
        <v>202407</v>
      </c>
      <c r="O129" s="233">
        <v>30</v>
      </c>
      <c r="P129" s="232">
        <v>202430</v>
      </c>
      <c r="Q129" s="233">
        <v>2024</v>
      </c>
      <c r="R129" s="232" t="s">
        <v>6341</v>
      </c>
      <c r="S129" s="232">
        <v>4</v>
      </c>
      <c r="T129" s="233">
        <v>295</v>
      </c>
      <c r="U129" s="233">
        <v>25</v>
      </c>
      <c r="V129" s="232" t="s">
        <v>6220</v>
      </c>
      <c r="W129" s="232" t="s">
        <v>6325</v>
      </c>
      <c r="X129" s="233">
        <v>2</v>
      </c>
      <c r="Y129" s="232" t="s">
        <v>6195</v>
      </c>
      <c r="Z129" s="232" t="s">
        <v>6326</v>
      </c>
      <c r="AA129" s="232" t="s">
        <v>6369</v>
      </c>
      <c r="AB129" s="233">
        <v>14030504</v>
      </c>
    </row>
    <row r="130" spans="1:28" x14ac:dyDescent="0.25">
      <c r="A130" s="233">
        <v>8974</v>
      </c>
      <c r="B130" s="238">
        <v>45499</v>
      </c>
      <c r="C130" s="234" t="s">
        <v>6373</v>
      </c>
      <c r="D130" s="233">
        <v>5</v>
      </c>
      <c r="E130" s="233" t="s">
        <v>6201</v>
      </c>
      <c r="F130" s="233" t="s">
        <v>6367</v>
      </c>
      <c r="G130" s="232" t="s">
        <v>6340</v>
      </c>
      <c r="H130" s="233">
        <v>1403</v>
      </c>
      <c r="I130" s="233" t="s">
        <v>6323</v>
      </c>
      <c r="J130" s="233">
        <v>2</v>
      </c>
      <c r="K130" s="233">
        <v>5</v>
      </c>
      <c r="L130" s="235" t="s">
        <v>6368</v>
      </c>
      <c r="M130" s="234" t="s">
        <v>6373</v>
      </c>
      <c r="N130" s="232">
        <v>202407</v>
      </c>
      <c r="O130" s="233">
        <v>30</v>
      </c>
      <c r="P130" s="232">
        <v>202430</v>
      </c>
      <c r="Q130" s="233">
        <v>2024</v>
      </c>
      <c r="R130" s="232" t="s">
        <v>6341</v>
      </c>
      <c r="S130" s="232">
        <v>4</v>
      </c>
      <c r="T130" s="233">
        <v>295</v>
      </c>
      <c r="U130" s="233">
        <v>26</v>
      </c>
      <c r="V130" s="232" t="s">
        <v>6220</v>
      </c>
      <c r="W130" s="232" t="s">
        <v>6325</v>
      </c>
      <c r="X130" s="233">
        <v>2</v>
      </c>
      <c r="Y130" s="232" t="s">
        <v>6195</v>
      </c>
      <c r="Z130" s="232" t="s">
        <v>6326</v>
      </c>
      <c r="AA130" s="232" t="s">
        <v>6369</v>
      </c>
      <c r="AB130" s="233">
        <v>14030505</v>
      </c>
    </row>
    <row r="131" spans="1:28" x14ac:dyDescent="0.25">
      <c r="A131" s="233">
        <v>8975</v>
      </c>
      <c r="B131" s="238">
        <v>45500</v>
      </c>
      <c r="C131" s="234" t="s">
        <v>6374</v>
      </c>
      <c r="D131" s="233">
        <v>6</v>
      </c>
      <c r="E131" s="233" t="s">
        <v>6203</v>
      </c>
      <c r="F131" s="233" t="s">
        <v>6367</v>
      </c>
      <c r="G131" s="232" t="s">
        <v>6340</v>
      </c>
      <c r="H131" s="233">
        <v>1403</v>
      </c>
      <c r="I131" s="233" t="s">
        <v>6323</v>
      </c>
      <c r="J131" s="233">
        <v>2</v>
      </c>
      <c r="K131" s="233">
        <v>5</v>
      </c>
      <c r="L131" s="235" t="s">
        <v>6368</v>
      </c>
      <c r="M131" s="234" t="s">
        <v>6374</v>
      </c>
      <c r="N131" s="232">
        <v>202407</v>
      </c>
      <c r="O131" s="233">
        <v>30</v>
      </c>
      <c r="P131" s="232">
        <v>202430</v>
      </c>
      <c r="Q131" s="233">
        <v>2024</v>
      </c>
      <c r="R131" s="232" t="s">
        <v>6341</v>
      </c>
      <c r="S131" s="232">
        <v>4</v>
      </c>
      <c r="T131" s="233">
        <v>295</v>
      </c>
      <c r="U131" s="233">
        <v>27</v>
      </c>
      <c r="V131" s="232" t="s">
        <v>6220</v>
      </c>
      <c r="W131" s="232" t="s">
        <v>6325</v>
      </c>
      <c r="X131" s="233">
        <v>2</v>
      </c>
      <c r="Y131" s="232" t="s">
        <v>6195</v>
      </c>
      <c r="Z131" s="232" t="s">
        <v>6326</v>
      </c>
      <c r="AA131" s="232" t="s">
        <v>6369</v>
      </c>
      <c r="AB131" s="233">
        <v>14030506</v>
      </c>
    </row>
    <row r="132" spans="1:28" x14ac:dyDescent="0.25">
      <c r="A132" s="233">
        <v>8976</v>
      </c>
      <c r="B132" s="238">
        <v>45501</v>
      </c>
      <c r="C132" s="234" t="s">
        <v>6375</v>
      </c>
      <c r="D132" s="233">
        <v>7</v>
      </c>
      <c r="E132" s="233" t="s">
        <v>6205</v>
      </c>
      <c r="F132" s="233" t="s">
        <v>6367</v>
      </c>
      <c r="G132" s="232" t="s">
        <v>6340</v>
      </c>
      <c r="H132" s="233">
        <v>1403</v>
      </c>
      <c r="I132" s="233" t="s">
        <v>6323</v>
      </c>
      <c r="J132" s="233">
        <v>2</v>
      </c>
      <c r="K132" s="233">
        <v>5</v>
      </c>
      <c r="L132" s="235" t="s">
        <v>6368</v>
      </c>
      <c r="M132" s="234" t="s">
        <v>6375</v>
      </c>
      <c r="N132" s="232">
        <v>202407</v>
      </c>
      <c r="O132" s="233">
        <v>31</v>
      </c>
      <c r="P132" s="232">
        <v>202431</v>
      </c>
      <c r="Q132" s="233">
        <v>2024</v>
      </c>
      <c r="R132" s="232" t="s">
        <v>6341</v>
      </c>
      <c r="S132" s="232">
        <v>4</v>
      </c>
      <c r="T132" s="233">
        <v>295</v>
      </c>
      <c r="U132" s="233">
        <v>28</v>
      </c>
      <c r="V132" s="232" t="s">
        <v>6220</v>
      </c>
      <c r="W132" s="232" t="s">
        <v>6325</v>
      </c>
      <c r="X132" s="233">
        <v>2</v>
      </c>
      <c r="Y132" s="232" t="s">
        <v>6195</v>
      </c>
      <c r="Z132" s="232" t="s">
        <v>6326</v>
      </c>
      <c r="AA132" s="232" t="s">
        <v>6369</v>
      </c>
      <c r="AB132" s="233">
        <v>14030507</v>
      </c>
    </row>
    <row r="133" spans="1:28" x14ac:dyDescent="0.25">
      <c r="A133" s="233">
        <v>8977</v>
      </c>
      <c r="B133" s="238">
        <v>45502</v>
      </c>
      <c r="C133" s="234" t="s">
        <v>6376</v>
      </c>
      <c r="D133" s="233">
        <v>8</v>
      </c>
      <c r="E133" s="233" t="s">
        <v>6207</v>
      </c>
      <c r="F133" s="233" t="s">
        <v>6367</v>
      </c>
      <c r="G133" s="232" t="s">
        <v>6340</v>
      </c>
      <c r="H133" s="233">
        <v>1403</v>
      </c>
      <c r="I133" s="233" t="s">
        <v>6323</v>
      </c>
      <c r="J133" s="233">
        <v>2</v>
      </c>
      <c r="K133" s="233">
        <v>5</v>
      </c>
      <c r="L133" s="235" t="s">
        <v>6368</v>
      </c>
      <c r="M133" s="234" t="s">
        <v>6376</v>
      </c>
      <c r="N133" s="232">
        <v>202407</v>
      </c>
      <c r="O133" s="233">
        <v>31</v>
      </c>
      <c r="P133" s="232">
        <v>202431</v>
      </c>
      <c r="Q133" s="233">
        <v>2024</v>
      </c>
      <c r="R133" s="232" t="s">
        <v>6341</v>
      </c>
      <c r="S133" s="232">
        <v>4</v>
      </c>
      <c r="T133" s="233">
        <v>295</v>
      </c>
      <c r="U133" s="233">
        <v>29</v>
      </c>
      <c r="V133" s="232" t="s">
        <v>6220</v>
      </c>
      <c r="W133" s="232" t="s">
        <v>6325</v>
      </c>
      <c r="X133" s="233">
        <v>2</v>
      </c>
      <c r="Y133" s="232" t="s">
        <v>6211</v>
      </c>
      <c r="Z133" s="232" t="s">
        <v>6335</v>
      </c>
      <c r="AA133" s="232" t="s">
        <v>6377</v>
      </c>
      <c r="AB133" s="233">
        <v>14030508</v>
      </c>
    </row>
    <row r="134" spans="1:28" x14ac:dyDescent="0.25">
      <c r="A134" s="233">
        <v>8978</v>
      </c>
      <c r="B134" s="238">
        <v>45503</v>
      </c>
      <c r="C134" s="234" t="s">
        <v>6378</v>
      </c>
      <c r="D134" s="233">
        <v>9</v>
      </c>
      <c r="E134" s="233" t="s">
        <v>6209</v>
      </c>
      <c r="F134" s="233" t="s">
        <v>6367</v>
      </c>
      <c r="G134" s="232" t="s">
        <v>6340</v>
      </c>
      <c r="H134" s="233">
        <v>1403</v>
      </c>
      <c r="I134" s="233" t="s">
        <v>6323</v>
      </c>
      <c r="J134" s="233">
        <v>2</v>
      </c>
      <c r="K134" s="233">
        <v>5</v>
      </c>
      <c r="L134" s="235" t="s">
        <v>6368</v>
      </c>
      <c r="M134" s="234" t="s">
        <v>6378</v>
      </c>
      <c r="N134" s="232">
        <v>202407</v>
      </c>
      <c r="O134" s="233">
        <v>31</v>
      </c>
      <c r="P134" s="232">
        <v>202431</v>
      </c>
      <c r="Q134" s="233">
        <v>2024</v>
      </c>
      <c r="R134" s="232" t="s">
        <v>6341</v>
      </c>
      <c r="S134" s="232">
        <v>4</v>
      </c>
      <c r="T134" s="233">
        <v>295</v>
      </c>
      <c r="U134" s="233">
        <v>30</v>
      </c>
      <c r="V134" s="232" t="s">
        <v>6220</v>
      </c>
      <c r="W134" s="232" t="s">
        <v>6325</v>
      </c>
      <c r="X134" s="233">
        <v>2</v>
      </c>
      <c r="Y134" s="232" t="s">
        <v>6211</v>
      </c>
      <c r="Z134" s="232" t="s">
        <v>6335</v>
      </c>
      <c r="AA134" s="232" t="s">
        <v>6377</v>
      </c>
      <c r="AB134" s="233">
        <v>14030509</v>
      </c>
    </row>
    <row r="135" spans="1:28" x14ac:dyDescent="0.25">
      <c r="A135" s="233">
        <v>8979</v>
      </c>
      <c r="B135" s="238">
        <v>45504</v>
      </c>
      <c r="C135" s="234" t="s">
        <v>6379</v>
      </c>
      <c r="D135" s="233">
        <v>10</v>
      </c>
      <c r="E135" s="233" t="s">
        <v>6188</v>
      </c>
      <c r="F135" s="233" t="s">
        <v>6367</v>
      </c>
      <c r="G135" s="232" t="s">
        <v>6340</v>
      </c>
      <c r="H135" s="233">
        <v>1403</v>
      </c>
      <c r="I135" s="233" t="s">
        <v>6323</v>
      </c>
      <c r="J135" s="233">
        <v>2</v>
      </c>
      <c r="K135" s="233">
        <v>5</v>
      </c>
      <c r="L135" s="235" t="s">
        <v>6368</v>
      </c>
      <c r="M135" s="234" t="s">
        <v>6379</v>
      </c>
      <c r="N135" s="232">
        <v>202407</v>
      </c>
      <c r="O135" s="233">
        <v>31</v>
      </c>
      <c r="P135" s="232">
        <v>202431</v>
      </c>
      <c r="Q135" s="233">
        <v>2024</v>
      </c>
      <c r="R135" s="232" t="s">
        <v>6341</v>
      </c>
      <c r="S135" s="232">
        <v>4</v>
      </c>
      <c r="T135" s="233">
        <v>295</v>
      </c>
      <c r="U135" s="233">
        <v>31</v>
      </c>
      <c r="V135" s="232" t="s">
        <v>6220</v>
      </c>
      <c r="W135" s="232" t="s">
        <v>6325</v>
      </c>
      <c r="X135" s="233">
        <v>2</v>
      </c>
      <c r="Y135" s="232" t="s">
        <v>6211</v>
      </c>
      <c r="Z135" s="232" t="s">
        <v>6335</v>
      </c>
      <c r="AA135" s="232" t="s">
        <v>6377</v>
      </c>
      <c r="AB135" s="233">
        <v>14030510</v>
      </c>
    </row>
    <row r="136" spans="1:28" x14ac:dyDescent="0.25">
      <c r="A136" s="233">
        <v>8980</v>
      </c>
      <c r="B136" s="238">
        <v>45505</v>
      </c>
      <c r="C136" s="234" t="s">
        <v>6380</v>
      </c>
      <c r="D136" s="233">
        <v>11</v>
      </c>
      <c r="E136" s="233" t="s">
        <v>6199</v>
      </c>
      <c r="F136" s="233" t="s">
        <v>6367</v>
      </c>
      <c r="G136" s="232" t="s">
        <v>6381</v>
      </c>
      <c r="H136" s="233">
        <v>1403</v>
      </c>
      <c r="I136" s="233" t="s">
        <v>6323</v>
      </c>
      <c r="J136" s="233">
        <v>2</v>
      </c>
      <c r="K136" s="233">
        <v>5</v>
      </c>
      <c r="L136" s="235" t="s">
        <v>6368</v>
      </c>
      <c r="M136" s="234" t="s">
        <v>6380</v>
      </c>
      <c r="N136" s="232">
        <v>202408</v>
      </c>
      <c r="O136" s="233">
        <v>31</v>
      </c>
      <c r="P136" s="232">
        <v>202431</v>
      </c>
      <c r="Q136" s="233">
        <v>2024</v>
      </c>
      <c r="R136" s="232" t="s">
        <v>6341</v>
      </c>
      <c r="S136" s="232">
        <v>1</v>
      </c>
      <c r="T136" s="233">
        <v>296</v>
      </c>
      <c r="U136" s="233">
        <v>1</v>
      </c>
      <c r="V136" s="232" t="s">
        <v>6220</v>
      </c>
      <c r="W136" s="232" t="s">
        <v>6325</v>
      </c>
      <c r="X136" s="233">
        <v>2</v>
      </c>
      <c r="Y136" s="232" t="s">
        <v>6211</v>
      </c>
      <c r="Z136" s="232" t="s">
        <v>6335</v>
      </c>
      <c r="AA136" s="232" t="s">
        <v>6377</v>
      </c>
      <c r="AB136" s="233">
        <v>14030511</v>
      </c>
    </row>
    <row r="137" spans="1:28" x14ac:dyDescent="0.25">
      <c r="A137" s="233">
        <v>8981</v>
      </c>
      <c r="B137" s="238">
        <v>45506</v>
      </c>
      <c r="C137" s="234" t="s">
        <v>6382</v>
      </c>
      <c r="D137" s="233">
        <v>12</v>
      </c>
      <c r="E137" s="233" t="s">
        <v>6201</v>
      </c>
      <c r="F137" s="233" t="s">
        <v>6367</v>
      </c>
      <c r="G137" s="232" t="s">
        <v>6381</v>
      </c>
      <c r="H137" s="233">
        <v>1403</v>
      </c>
      <c r="I137" s="233" t="s">
        <v>6323</v>
      </c>
      <c r="J137" s="233">
        <v>2</v>
      </c>
      <c r="K137" s="233">
        <v>5</v>
      </c>
      <c r="L137" s="235" t="s">
        <v>6368</v>
      </c>
      <c r="M137" s="234" t="s">
        <v>6382</v>
      </c>
      <c r="N137" s="232">
        <v>202408</v>
      </c>
      <c r="O137" s="233">
        <v>31</v>
      </c>
      <c r="P137" s="232">
        <v>202431</v>
      </c>
      <c r="Q137" s="233">
        <v>2024</v>
      </c>
      <c r="R137" s="232" t="s">
        <v>6341</v>
      </c>
      <c r="S137" s="232">
        <v>1</v>
      </c>
      <c r="T137" s="233">
        <v>296</v>
      </c>
      <c r="U137" s="233">
        <v>2</v>
      </c>
      <c r="V137" s="232" t="s">
        <v>6220</v>
      </c>
      <c r="W137" s="232" t="s">
        <v>6325</v>
      </c>
      <c r="X137" s="233">
        <v>2</v>
      </c>
      <c r="Y137" s="232" t="s">
        <v>6211</v>
      </c>
      <c r="Z137" s="232" t="s">
        <v>6335</v>
      </c>
      <c r="AA137" s="232" t="s">
        <v>6377</v>
      </c>
      <c r="AB137" s="233">
        <v>14030512</v>
      </c>
    </row>
    <row r="138" spans="1:28" x14ac:dyDescent="0.25">
      <c r="A138" s="233">
        <v>8982</v>
      </c>
      <c r="B138" s="238">
        <v>45507</v>
      </c>
      <c r="C138" s="234" t="s">
        <v>6383</v>
      </c>
      <c r="D138" s="233">
        <v>13</v>
      </c>
      <c r="E138" s="233" t="s">
        <v>6203</v>
      </c>
      <c r="F138" s="233" t="s">
        <v>6367</v>
      </c>
      <c r="G138" s="232" t="s">
        <v>6381</v>
      </c>
      <c r="H138" s="233">
        <v>1403</v>
      </c>
      <c r="I138" s="233" t="s">
        <v>6323</v>
      </c>
      <c r="J138" s="233">
        <v>2</v>
      </c>
      <c r="K138" s="233">
        <v>5</v>
      </c>
      <c r="L138" s="235" t="s">
        <v>6368</v>
      </c>
      <c r="M138" s="234" t="s">
        <v>6383</v>
      </c>
      <c r="N138" s="232">
        <v>202408</v>
      </c>
      <c r="O138" s="233">
        <v>31</v>
      </c>
      <c r="P138" s="232">
        <v>202431</v>
      </c>
      <c r="Q138" s="233">
        <v>2024</v>
      </c>
      <c r="R138" s="232" t="s">
        <v>6341</v>
      </c>
      <c r="S138" s="232">
        <v>1</v>
      </c>
      <c r="T138" s="233">
        <v>296</v>
      </c>
      <c r="U138" s="233">
        <v>3</v>
      </c>
      <c r="V138" s="232" t="s">
        <v>6220</v>
      </c>
      <c r="W138" s="232" t="s">
        <v>6325</v>
      </c>
      <c r="X138" s="233">
        <v>2</v>
      </c>
      <c r="Y138" s="232" t="s">
        <v>6211</v>
      </c>
      <c r="Z138" s="232" t="s">
        <v>6335</v>
      </c>
      <c r="AA138" s="232" t="s">
        <v>6377</v>
      </c>
      <c r="AB138" s="233">
        <v>14030513</v>
      </c>
    </row>
    <row r="139" spans="1:28" x14ac:dyDescent="0.25">
      <c r="A139" s="233">
        <v>8983</v>
      </c>
      <c r="B139" s="238">
        <v>45508</v>
      </c>
      <c r="C139" s="234" t="s">
        <v>6384</v>
      </c>
      <c r="D139" s="233">
        <v>14</v>
      </c>
      <c r="E139" s="233" t="s">
        <v>6205</v>
      </c>
      <c r="F139" s="233" t="s">
        <v>6367</v>
      </c>
      <c r="G139" s="232" t="s">
        <v>6381</v>
      </c>
      <c r="H139" s="233">
        <v>1403</v>
      </c>
      <c r="I139" s="233" t="s">
        <v>6323</v>
      </c>
      <c r="J139" s="233">
        <v>2</v>
      </c>
      <c r="K139" s="233">
        <v>5</v>
      </c>
      <c r="L139" s="235" t="s">
        <v>6368</v>
      </c>
      <c r="M139" s="234" t="s">
        <v>6384</v>
      </c>
      <c r="N139" s="232">
        <v>202408</v>
      </c>
      <c r="O139" s="233">
        <v>32</v>
      </c>
      <c r="P139" s="232">
        <v>202432</v>
      </c>
      <c r="Q139" s="233">
        <v>2024</v>
      </c>
      <c r="R139" s="232" t="s">
        <v>6341</v>
      </c>
      <c r="S139" s="232">
        <v>1</v>
      </c>
      <c r="T139" s="233">
        <v>296</v>
      </c>
      <c r="U139" s="233">
        <v>4</v>
      </c>
      <c r="V139" s="232" t="s">
        <v>6220</v>
      </c>
      <c r="W139" s="232" t="s">
        <v>6325</v>
      </c>
      <c r="X139" s="233">
        <v>2</v>
      </c>
      <c r="Y139" s="232" t="s">
        <v>6211</v>
      </c>
      <c r="Z139" s="232" t="s">
        <v>6335</v>
      </c>
      <c r="AA139" s="232" t="s">
        <v>6377</v>
      </c>
      <c r="AB139" s="233">
        <v>14030514</v>
      </c>
    </row>
    <row r="140" spans="1:28" x14ac:dyDescent="0.25">
      <c r="A140" s="233">
        <v>8984</v>
      </c>
      <c r="B140" s="238">
        <v>45509</v>
      </c>
      <c r="C140" s="234" t="s">
        <v>6385</v>
      </c>
      <c r="D140" s="233">
        <v>15</v>
      </c>
      <c r="E140" s="233" t="s">
        <v>6207</v>
      </c>
      <c r="F140" s="233" t="s">
        <v>6367</v>
      </c>
      <c r="G140" s="232" t="s">
        <v>6381</v>
      </c>
      <c r="H140" s="233">
        <v>1403</v>
      </c>
      <c r="I140" s="233" t="s">
        <v>6323</v>
      </c>
      <c r="J140" s="233">
        <v>2</v>
      </c>
      <c r="K140" s="233">
        <v>5</v>
      </c>
      <c r="L140" s="235" t="s">
        <v>6368</v>
      </c>
      <c r="M140" s="234" t="s">
        <v>6385</v>
      </c>
      <c r="N140" s="232">
        <v>202408</v>
      </c>
      <c r="O140" s="233">
        <v>32</v>
      </c>
      <c r="P140" s="232">
        <v>202432</v>
      </c>
      <c r="Q140" s="233">
        <v>2024</v>
      </c>
      <c r="R140" s="232" t="s">
        <v>6341</v>
      </c>
      <c r="S140" s="232">
        <v>2</v>
      </c>
      <c r="T140" s="233">
        <v>296</v>
      </c>
      <c r="U140" s="233">
        <v>5</v>
      </c>
      <c r="V140" s="232" t="s">
        <v>6220</v>
      </c>
      <c r="W140" s="232" t="s">
        <v>6325</v>
      </c>
      <c r="X140" s="233">
        <v>2</v>
      </c>
      <c r="Y140" s="232" t="s">
        <v>6223</v>
      </c>
      <c r="Z140" s="232" t="s">
        <v>6346</v>
      </c>
      <c r="AA140" s="232" t="s">
        <v>6386</v>
      </c>
      <c r="AB140" s="233">
        <v>14030515</v>
      </c>
    </row>
    <row r="141" spans="1:28" x14ac:dyDescent="0.25">
      <c r="A141" s="233">
        <v>8985</v>
      </c>
      <c r="B141" s="238">
        <v>45510</v>
      </c>
      <c r="C141" s="234" t="s">
        <v>6387</v>
      </c>
      <c r="D141" s="233">
        <v>16</v>
      </c>
      <c r="E141" s="233" t="s">
        <v>6209</v>
      </c>
      <c r="F141" s="233" t="s">
        <v>6367</v>
      </c>
      <c r="G141" s="232" t="s">
        <v>6381</v>
      </c>
      <c r="H141" s="233">
        <v>1403</v>
      </c>
      <c r="I141" s="233" t="s">
        <v>6323</v>
      </c>
      <c r="J141" s="233">
        <v>2</v>
      </c>
      <c r="K141" s="233">
        <v>5</v>
      </c>
      <c r="L141" s="235" t="s">
        <v>6368</v>
      </c>
      <c r="M141" s="234" t="s">
        <v>6387</v>
      </c>
      <c r="N141" s="232">
        <v>202408</v>
      </c>
      <c r="O141" s="233">
        <v>32</v>
      </c>
      <c r="P141" s="232">
        <v>202432</v>
      </c>
      <c r="Q141" s="233">
        <v>2024</v>
      </c>
      <c r="R141" s="232" t="s">
        <v>6341</v>
      </c>
      <c r="S141" s="232">
        <v>2</v>
      </c>
      <c r="T141" s="233">
        <v>296</v>
      </c>
      <c r="U141" s="233">
        <v>6</v>
      </c>
      <c r="V141" s="232" t="s">
        <v>6220</v>
      </c>
      <c r="W141" s="232" t="s">
        <v>6325</v>
      </c>
      <c r="X141" s="233">
        <v>2</v>
      </c>
      <c r="Y141" s="232" t="s">
        <v>6223</v>
      </c>
      <c r="Z141" s="232" t="s">
        <v>6346</v>
      </c>
      <c r="AA141" s="232" t="s">
        <v>6386</v>
      </c>
      <c r="AB141" s="233">
        <v>14030516</v>
      </c>
    </row>
    <row r="142" spans="1:28" x14ac:dyDescent="0.25">
      <c r="A142" s="233">
        <v>8986</v>
      </c>
      <c r="B142" s="238">
        <v>45511</v>
      </c>
      <c r="C142" s="234" t="s">
        <v>6388</v>
      </c>
      <c r="D142" s="233">
        <v>17</v>
      </c>
      <c r="E142" s="233" t="s">
        <v>6188</v>
      </c>
      <c r="F142" s="233" t="s">
        <v>6367</v>
      </c>
      <c r="G142" s="232" t="s">
        <v>6381</v>
      </c>
      <c r="H142" s="233">
        <v>1403</v>
      </c>
      <c r="I142" s="233" t="s">
        <v>6323</v>
      </c>
      <c r="J142" s="233">
        <v>2</v>
      </c>
      <c r="K142" s="233">
        <v>5</v>
      </c>
      <c r="L142" s="235" t="s">
        <v>6368</v>
      </c>
      <c r="M142" s="234" t="s">
        <v>6388</v>
      </c>
      <c r="N142" s="232">
        <v>202408</v>
      </c>
      <c r="O142" s="233">
        <v>32</v>
      </c>
      <c r="P142" s="232">
        <v>202432</v>
      </c>
      <c r="Q142" s="233">
        <v>2024</v>
      </c>
      <c r="R142" s="232" t="s">
        <v>6341</v>
      </c>
      <c r="S142" s="232">
        <v>2</v>
      </c>
      <c r="T142" s="233">
        <v>296</v>
      </c>
      <c r="U142" s="233">
        <v>7</v>
      </c>
      <c r="V142" s="232" t="s">
        <v>6220</v>
      </c>
      <c r="W142" s="232" t="s">
        <v>6325</v>
      </c>
      <c r="X142" s="233">
        <v>2</v>
      </c>
      <c r="Y142" s="232" t="s">
        <v>6223</v>
      </c>
      <c r="Z142" s="232" t="s">
        <v>6346</v>
      </c>
      <c r="AA142" s="232" t="s">
        <v>6386</v>
      </c>
      <c r="AB142" s="233">
        <v>14030517</v>
      </c>
    </row>
    <row r="143" spans="1:28" x14ac:dyDescent="0.25">
      <c r="A143" s="233">
        <v>8987</v>
      </c>
      <c r="B143" s="238">
        <v>45512</v>
      </c>
      <c r="C143" s="234" t="s">
        <v>6389</v>
      </c>
      <c r="D143" s="233">
        <v>18</v>
      </c>
      <c r="E143" s="233" t="s">
        <v>6199</v>
      </c>
      <c r="F143" s="233" t="s">
        <v>6367</v>
      </c>
      <c r="G143" s="232" t="s">
        <v>6381</v>
      </c>
      <c r="H143" s="233">
        <v>1403</v>
      </c>
      <c r="I143" s="233" t="s">
        <v>6323</v>
      </c>
      <c r="J143" s="233">
        <v>2</v>
      </c>
      <c r="K143" s="233">
        <v>5</v>
      </c>
      <c r="L143" s="235" t="s">
        <v>6368</v>
      </c>
      <c r="M143" s="234" t="s">
        <v>6389</v>
      </c>
      <c r="N143" s="232">
        <v>202408</v>
      </c>
      <c r="O143" s="233">
        <v>32</v>
      </c>
      <c r="P143" s="232">
        <v>202432</v>
      </c>
      <c r="Q143" s="233">
        <v>2024</v>
      </c>
      <c r="R143" s="232" t="s">
        <v>6341</v>
      </c>
      <c r="S143" s="232">
        <v>2</v>
      </c>
      <c r="T143" s="233">
        <v>296</v>
      </c>
      <c r="U143" s="233">
        <v>8</v>
      </c>
      <c r="V143" s="232" t="s">
        <v>6220</v>
      </c>
      <c r="W143" s="232" t="s">
        <v>6325</v>
      </c>
      <c r="X143" s="233">
        <v>2</v>
      </c>
      <c r="Y143" s="232" t="s">
        <v>6223</v>
      </c>
      <c r="Z143" s="232" t="s">
        <v>6346</v>
      </c>
      <c r="AA143" s="232" t="s">
        <v>6386</v>
      </c>
      <c r="AB143" s="233">
        <v>14030518</v>
      </c>
    </row>
    <row r="144" spans="1:28" x14ac:dyDescent="0.25">
      <c r="A144" s="233">
        <v>8988</v>
      </c>
      <c r="B144" s="238">
        <v>45513</v>
      </c>
      <c r="C144" s="234" t="s">
        <v>6390</v>
      </c>
      <c r="D144" s="233">
        <v>19</v>
      </c>
      <c r="E144" s="233" t="s">
        <v>6201</v>
      </c>
      <c r="F144" s="233" t="s">
        <v>6367</v>
      </c>
      <c r="G144" s="232" t="s">
        <v>6381</v>
      </c>
      <c r="H144" s="233">
        <v>1403</v>
      </c>
      <c r="I144" s="233" t="s">
        <v>6323</v>
      </c>
      <c r="J144" s="233">
        <v>2</v>
      </c>
      <c r="K144" s="233">
        <v>5</v>
      </c>
      <c r="L144" s="235" t="s">
        <v>6368</v>
      </c>
      <c r="M144" s="234" t="s">
        <v>6390</v>
      </c>
      <c r="N144" s="232">
        <v>202408</v>
      </c>
      <c r="O144" s="233">
        <v>32</v>
      </c>
      <c r="P144" s="232">
        <v>202432</v>
      </c>
      <c r="Q144" s="233">
        <v>2024</v>
      </c>
      <c r="R144" s="232" t="s">
        <v>6341</v>
      </c>
      <c r="S144" s="232">
        <v>2</v>
      </c>
      <c r="T144" s="233">
        <v>296</v>
      </c>
      <c r="U144" s="233">
        <v>9</v>
      </c>
      <c r="V144" s="232" t="s">
        <v>6220</v>
      </c>
      <c r="W144" s="232" t="s">
        <v>6325</v>
      </c>
      <c r="X144" s="233">
        <v>2</v>
      </c>
      <c r="Y144" s="232" t="s">
        <v>6223</v>
      </c>
      <c r="Z144" s="232" t="s">
        <v>6346</v>
      </c>
      <c r="AA144" s="232" t="s">
        <v>6386</v>
      </c>
      <c r="AB144" s="233">
        <v>14030519</v>
      </c>
    </row>
    <row r="145" spans="1:28" x14ac:dyDescent="0.25">
      <c r="A145" s="233">
        <v>8989</v>
      </c>
      <c r="B145" s="238">
        <v>45514</v>
      </c>
      <c r="C145" s="234" t="s">
        <v>6391</v>
      </c>
      <c r="D145" s="233">
        <v>20</v>
      </c>
      <c r="E145" s="233" t="s">
        <v>6203</v>
      </c>
      <c r="F145" s="233" t="s">
        <v>6367</v>
      </c>
      <c r="G145" s="232" t="s">
        <v>6381</v>
      </c>
      <c r="H145" s="233">
        <v>1403</v>
      </c>
      <c r="I145" s="233" t="s">
        <v>6323</v>
      </c>
      <c r="J145" s="233">
        <v>2</v>
      </c>
      <c r="K145" s="233">
        <v>5</v>
      </c>
      <c r="L145" s="235" t="s">
        <v>6368</v>
      </c>
      <c r="M145" s="234" t="s">
        <v>6391</v>
      </c>
      <c r="N145" s="232">
        <v>202408</v>
      </c>
      <c r="O145" s="233">
        <v>32</v>
      </c>
      <c r="P145" s="232">
        <v>202432</v>
      </c>
      <c r="Q145" s="233">
        <v>2024</v>
      </c>
      <c r="R145" s="232" t="s">
        <v>6341</v>
      </c>
      <c r="S145" s="232">
        <v>2</v>
      </c>
      <c r="T145" s="233">
        <v>296</v>
      </c>
      <c r="U145" s="233">
        <v>10</v>
      </c>
      <c r="V145" s="232" t="s">
        <v>6220</v>
      </c>
      <c r="W145" s="232" t="s">
        <v>6325</v>
      </c>
      <c r="X145" s="233">
        <v>2</v>
      </c>
      <c r="Y145" s="232" t="s">
        <v>6223</v>
      </c>
      <c r="Z145" s="232" t="s">
        <v>6346</v>
      </c>
      <c r="AA145" s="232" t="s">
        <v>6386</v>
      </c>
      <c r="AB145" s="233">
        <v>14030520</v>
      </c>
    </row>
    <row r="146" spans="1:28" x14ac:dyDescent="0.25">
      <c r="A146" s="233">
        <v>8990</v>
      </c>
      <c r="B146" s="238">
        <v>45515</v>
      </c>
      <c r="C146" s="234" t="s">
        <v>6392</v>
      </c>
      <c r="D146" s="233">
        <v>21</v>
      </c>
      <c r="E146" s="233" t="s">
        <v>6205</v>
      </c>
      <c r="F146" s="233" t="s">
        <v>6367</v>
      </c>
      <c r="G146" s="232" t="s">
        <v>6381</v>
      </c>
      <c r="H146" s="233">
        <v>1403</v>
      </c>
      <c r="I146" s="233" t="s">
        <v>6323</v>
      </c>
      <c r="J146" s="233">
        <v>2</v>
      </c>
      <c r="K146" s="233">
        <v>5</v>
      </c>
      <c r="L146" s="235" t="s">
        <v>6368</v>
      </c>
      <c r="M146" s="234" t="s">
        <v>6392</v>
      </c>
      <c r="N146" s="232">
        <v>202408</v>
      </c>
      <c r="O146" s="233">
        <v>33</v>
      </c>
      <c r="P146" s="232">
        <v>202433</v>
      </c>
      <c r="Q146" s="233">
        <v>2024</v>
      </c>
      <c r="R146" s="232" t="s">
        <v>6341</v>
      </c>
      <c r="S146" s="232">
        <v>2</v>
      </c>
      <c r="T146" s="233">
        <v>296</v>
      </c>
      <c r="U146" s="233">
        <v>11</v>
      </c>
      <c r="V146" s="232" t="s">
        <v>6220</v>
      </c>
      <c r="W146" s="232" t="s">
        <v>6325</v>
      </c>
      <c r="X146" s="233">
        <v>2</v>
      </c>
      <c r="Y146" s="232" t="s">
        <v>6223</v>
      </c>
      <c r="Z146" s="232" t="s">
        <v>6346</v>
      </c>
      <c r="AA146" s="232" t="s">
        <v>6386</v>
      </c>
      <c r="AB146" s="233">
        <v>14030521</v>
      </c>
    </row>
    <row r="147" spans="1:28" x14ac:dyDescent="0.25">
      <c r="A147" s="233">
        <v>8991</v>
      </c>
      <c r="B147" s="238">
        <v>45516</v>
      </c>
      <c r="C147" s="234" t="s">
        <v>6393</v>
      </c>
      <c r="D147" s="233">
        <v>22</v>
      </c>
      <c r="E147" s="233" t="s">
        <v>6207</v>
      </c>
      <c r="F147" s="233" t="s">
        <v>6367</v>
      </c>
      <c r="G147" s="232" t="s">
        <v>6381</v>
      </c>
      <c r="H147" s="233">
        <v>1403</v>
      </c>
      <c r="I147" s="233" t="s">
        <v>6323</v>
      </c>
      <c r="J147" s="233">
        <v>2</v>
      </c>
      <c r="K147" s="233">
        <v>5</v>
      </c>
      <c r="L147" s="235" t="s">
        <v>6368</v>
      </c>
      <c r="M147" s="234" t="s">
        <v>6393</v>
      </c>
      <c r="N147" s="232">
        <v>202408</v>
      </c>
      <c r="O147" s="233">
        <v>33</v>
      </c>
      <c r="P147" s="232">
        <v>202433</v>
      </c>
      <c r="Q147" s="233">
        <v>2024</v>
      </c>
      <c r="R147" s="232" t="s">
        <v>6341</v>
      </c>
      <c r="S147" s="232">
        <v>3</v>
      </c>
      <c r="T147" s="233">
        <v>296</v>
      </c>
      <c r="U147" s="233">
        <v>12</v>
      </c>
      <c r="V147" s="232" t="s">
        <v>6220</v>
      </c>
      <c r="W147" s="232" t="s">
        <v>6325</v>
      </c>
      <c r="X147" s="233">
        <v>2</v>
      </c>
      <c r="Y147" s="232" t="s">
        <v>6233</v>
      </c>
      <c r="Z147" s="232" t="s">
        <v>6355</v>
      </c>
      <c r="AA147" s="232" t="s">
        <v>6394</v>
      </c>
      <c r="AB147" s="233">
        <v>14030522</v>
      </c>
    </row>
    <row r="148" spans="1:28" x14ac:dyDescent="0.25">
      <c r="A148" s="233">
        <v>8992</v>
      </c>
      <c r="B148" s="238">
        <v>45517</v>
      </c>
      <c r="C148" s="234" t="s">
        <v>6395</v>
      </c>
      <c r="D148" s="233">
        <v>23</v>
      </c>
      <c r="E148" s="233" t="s">
        <v>6209</v>
      </c>
      <c r="F148" s="233" t="s">
        <v>6367</v>
      </c>
      <c r="G148" s="232" t="s">
        <v>6381</v>
      </c>
      <c r="H148" s="233">
        <v>1403</v>
      </c>
      <c r="I148" s="233" t="s">
        <v>6323</v>
      </c>
      <c r="J148" s="233">
        <v>2</v>
      </c>
      <c r="K148" s="233">
        <v>5</v>
      </c>
      <c r="L148" s="235" t="s">
        <v>6368</v>
      </c>
      <c r="M148" s="234" t="s">
        <v>6395</v>
      </c>
      <c r="N148" s="232">
        <v>202408</v>
      </c>
      <c r="O148" s="233">
        <v>33</v>
      </c>
      <c r="P148" s="232">
        <v>202433</v>
      </c>
      <c r="Q148" s="233">
        <v>2024</v>
      </c>
      <c r="R148" s="232" t="s">
        <v>6341</v>
      </c>
      <c r="S148" s="232">
        <v>3</v>
      </c>
      <c r="T148" s="233">
        <v>296</v>
      </c>
      <c r="U148" s="233">
        <v>13</v>
      </c>
      <c r="V148" s="232" t="s">
        <v>6220</v>
      </c>
      <c r="W148" s="232" t="s">
        <v>6325</v>
      </c>
      <c r="X148" s="233">
        <v>2</v>
      </c>
      <c r="Y148" s="232" t="s">
        <v>6233</v>
      </c>
      <c r="Z148" s="232" t="s">
        <v>6355</v>
      </c>
      <c r="AA148" s="232" t="s">
        <v>6394</v>
      </c>
      <c r="AB148" s="233">
        <v>14030523</v>
      </c>
    </row>
    <row r="149" spans="1:28" x14ac:dyDescent="0.25">
      <c r="A149" s="233">
        <v>8993</v>
      </c>
      <c r="B149" s="238">
        <v>45518</v>
      </c>
      <c r="C149" s="234" t="s">
        <v>6396</v>
      </c>
      <c r="D149" s="233">
        <v>24</v>
      </c>
      <c r="E149" s="233" t="s">
        <v>6188</v>
      </c>
      <c r="F149" s="233" t="s">
        <v>6367</v>
      </c>
      <c r="G149" s="232" t="s">
        <v>6381</v>
      </c>
      <c r="H149" s="233">
        <v>1403</v>
      </c>
      <c r="I149" s="233" t="s">
        <v>6323</v>
      </c>
      <c r="J149" s="233">
        <v>2</v>
      </c>
      <c r="K149" s="233">
        <v>5</v>
      </c>
      <c r="L149" s="235" t="s">
        <v>6368</v>
      </c>
      <c r="M149" s="234" t="s">
        <v>6396</v>
      </c>
      <c r="N149" s="232">
        <v>202408</v>
      </c>
      <c r="O149" s="233">
        <v>33</v>
      </c>
      <c r="P149" s="232">
        <v>202433</v>
      </c>
      <c r="Q149" s="233">
        <v>2024</v>
      </c>
      <c r="R149" s="232" t="s">
        <v>6341</v>
      </c>
      <c r="S149" s="232">
        <v>3</v>
      </c>
      <c r="T149" s="233">
        <v>296</v>
      </c>
      <c r="U149" s="233">
        <v>14</v>
      </c>
      <c r="V149" s="232" t="s">
        <v>6220</v>
      </c>
      <c r="W149" s="232" t="s">
        <v>6325</v>
      </c>
      <c r="X149" s="233">
        <v>2</v>
      </c>
      <c r="Y149" s="232" t="s">
        <v>6233</v>
      </c>
      <c r="Z149" s="232" t="s">
        <v>6355</v>
      </c>
      <c r="AA149" s="232" t="s">
        <v>6394</v>
      </c>
      <c r="AB149" s="233">
        <v>14030524</v>
      </c>
    </row>
    <row r="150" spans="1:28" x14ac:dyDescent="0.25">
      <c r="A150" s="233">
        <v>8994</v>
      </c>
      <c r="B150" s="238">
        <v>45519</v>
      </c>
      <c r="C150" s="234" t="s">
        <v>6397</v>
      </c>
      <c r="D150" s="233">
        <v>25</v>
      </c>
      <c r="E150" s="233" t="s">
        <v>6199</v>
      </c>
      <c r="F150" s="233" t="s">
        <v>6367</v>
      </c>
      <c r="G150" s="232" t="s">
        <v>6381</v>
      </c>
      <c r="H150" s="233">
        <v>1403</v>
      </c>
      <c r="I150" s="233" t="s">
        <v>6323</v>
      </c>
      <c r="J150" s="233">
        <v>2</v>
      </c>
      <c r="K150" s="233">
        <v>5</v>
      </c>
      <c r="L150" s="235" t="s">
        <v>6368</v>
      </c>
      <c r="M150" s="234" t="s">
        <v>6397</v>
      </c>
      <c r="N150" s="232">
        <v>202408</v>
      </c>
      <c r="O150" s="233">
        <v>33</v>
      </c>
      <c r="P150" s="232">
        <v>202433</v>
      </c>
      <c r="Q150" s="233">
        <v>2024</v>
      </c>
      <c r="R150" s="232" t="s">
        <v>6341</v>
      </c>
      <c r="S150" s="232">
        <v>3</v>
      </c>
      <c r="T150" s="233">
        <v>296</v>
      </c>
      <c r="U150" s="233">
        <v>15</v>
      </c>
      <c r="V150" s="232" t="s">
        <v>6220</v>
      </c>
      <c r="W150" s="232" t="s">
        <v>6325</v>
      </c>
      <c r="X150" s="233">
        <v>2</v>
      </c>
      <c r="Y150" s="232" t="s">
        <v>6233</v>
      </c>
      <c r="Z150" s="232" t="s">
        <v>6355</v>
      </c>
      <c r="AA150" s="232" t="s">
        <v>6394</v>
      </c>
      <c r="AB150" s="233">
        <v>14030525</v>
      </c>
    </row>
    <row r="151" spans="1:28" x14ac:dyDescent="0.25">
      <c r="A151" s="233">
        <v>8995</v>
      </c>
      <c r="B151" s="238">
        <v>45520</v>
      </c>
      <c r="C151" s="234" t="s">
        <v>6398</v>
      </c>
      <c r="D151" s="233">
        <v>26</v>
      </c>
      <c r="E151" s="233" t="s">
        <v>6201</v>
      </c>
      <c r="F151" s="233" t="s">
        <v>6367</v>
      </c>
      <c r="G151" s="232" t="s">
        <v>6381</v>
      </c>
      <c r="H151" s="233">
        <v>1403</v>
      </c>
      <c r="I151" s="233" t="s">
        <v>6323</v>
      </c>
      <c r="J151" s="233">
        <v>2</v>
      </c>
      <c r="K151" s="233">
        <v>5</v>
      </c>
      <c r="L151" s="235" t="s">
        <v>6368</v>
      </c>
      <c r="M151" s="234" t="s">
        <v>6398</v>
      </c>
      <c r="N151" s="232">
        <v>202408</v>
      </c>
      <c r="O151" s="233">
        <v>33</v>
      </c>
      <c r="P151" s="232">
        <v>202433</v>
      </c>
      <c r="Q151" s="233">
        <v>2024</v>
      </c>
      <c r="R151" s="232" t="s">
        <v>6341</v>
      </c>
      <c r="S151" s="232">
        <v>3</v>
      </c>
      <c r="T151" s="233">
        <v>296</v>
      </c>
      <c r="U151" s="233">
        <v>16</v>
      </c>
      <c r="V151" s="232" t="s">
        <v>6220</v>
      </c>
      <c r="W151" s="232" t="s">
        <v>6325</v>
      </c>
      <c r="X151" s="233">
        <v>2</v>
      </c>
      <c r="Y151" s="232" t="s">
        <v>6233</v>
      </c>
      <c r="Z151" s="232" t="s">
        <v>6355</v>
      </c>
      <c r="AA151" s="232" t="s">
        <v>6394</v>
      </c>
      <c r="AB151" s="233">
        <v>14030526</v>
      </c>
    </row>
    <row r="152" spans="1:28" x14ac:dyDescent="0.25">
      <c r="A152" s="233">
        <v>8996</v>
      </c>
      <c r="B152" s="238">
        <v>45521</v>
      </c>
      <c r="C152" s="234" t="s">
        <v>6399</v>
      </c>
      <c r="D152" s="233">
        <v>27</v>
      </c>
      <c r="E152" s="233" t="s">
        <v>6203</v>
      </c>
      <c r="F152" s="233" t="s">
        <v>6367</v>
      </c>
      <c r="G152" s="232" t="s">
        <v>6381</v>
      </c>
      <c r="H152" s="233">
        <v>1403</v>
      </c>
      <c r="I152" s="233" t="s">
        <v>6323</v>
      </c>
      <c r="J152" s="233">
        <v>2</v>
      </c>
      <c r="K152" s="233">
        <v>5</v>
      </c>
      <c r="L152" s="235" t="s">
        <v>6368</v>
      </c>
      <c r="M152" s="234" t="s">
        <v>6399</v>
      </c>
      <c r="N152" s="232">
        <v>202408</v>
      </c>
      <c r="O152" s="233">
        <v>33</v>
      </c>
      <c r="P152" s="232">
        <v>202433</v>
      </c>
      <c r="Q152" s="233">
        <v>2024</v>
      </c>
      <c r="R152" s="232" t="s">
        <v>6341</v>
      </c>
      <c r="S152" s="232">
        <v>3</v>
      </c>
      <c r="T152" s="233">
        <v>296</v>
      </c>
      <c r="U152" s="233">
        <v>17</v>
      </c>
      <c r="V152" s="232" t="s">
        <v>6220</v>
      </c>
      <c r="W152" s="232" t="s">
        <v>6325</v>
      </c>
      <c r="X152" s="233">
        <v>2</v>
      </c>
      <c r="Y152" s="232" t="s">
        <v>6233</v>
      </c>
      <c r="Z152" s="232" t="s">
        <v>6355</v>
      </c>
      <c r="AA152" s="232" t="s">
        <v>6394</v>
      </c>
      <c r="AB152" s="233">
        <v>14030527</v>
      </c>
    </row>
    <row r="153" spans="1:28" x14ac:dyDescent="0.25">
      <c r="A153" s="233">
        <v>8997</v>
      </c>
      <c r="B153" s="238">
        <v>45522</v>
      </c>
      <c r="C153" s="234" t="s">
        <v>6400</v>
      </c>
      <c r="D153" s="233">
        <v>28</v>
      </c>
      <c r="E153" s="233" t="s">
        <v>6205</v>
      </c>
      <c r="F153" s="233" t="s">
        <v>6367</v>
      </c>
      <c r="G153" s="232" t="s">
        <v>6381</v>
      </c>
      <c r="H153" s="233">
        <v>1403</v>
      </c>
      <c r="I153" s="233" t="s">
        <v>6323</v>
      </c>
      <c r="J153" s="233">
        <v>2</v>
      </c>
      <c r="K153" s="233">
        <v>5</v>
      </c>
      <c r="L153" s="235" t="s">
        <v>6368</v>
      </c>
      <c r="M153" s="234" t="s">
        <v>6400</v>
      </c>
      <c r="N153" s="232">
        <v>202408</v>
      </c>
      <c r="O153" s="233">
        <v>34</v>
      </c>
      <c r="P153" s="232">
        <v>202434</v>
      </c>
      <c r="Q153" s="233">
        <v>2024</v>
      </c>
      <c r="R153" s="232" t="s">
        <v>6341</v>
      </c>
      <c r="S153" s="232">
        <v>3</v>
      </c>
      <c r="T153" s="233">
        <v>296</v>
      </c>
      <c r="U153" s="233">
        <v>18</v>
      </c>
      <c r="V153" s="232" t="s">
        <v>6220</v>
      </c>
      <c r="W153" s="232" t="s">
        <v>6325</v>
      </c>
      <c r="X153" s="233">
        <v>2</v>
      </c>
      <c r="Y153" s="232" t="s">
        <v>6233</v>
      </c>
      <c r="Z153" s="232" t="s">
        <v>6355</v>
      </c>
      <c r="AA153" s="232" t="s">
        <v>6394</v>
      </c>
      <c r="AB153" s="233">
        <v>14030528</v>
      </c>
    </row>
    <row r="154" spans="1:28" x14ac:dyDescent="0.25">
      <c r="A154" s="233">
        <v>8998</v>
      </c>
      <c r="B154" s="238">
        <v>45523</v>
      </c>
      <c r="C154" s="234" t="s">
        <v>6401</v>
      </c>
      <c r="D154" s="233">
        <v>29</v>
      </c>
      <c r="E154" s="233" t="s">
        <v>6207</v>
      </c>
      <c r="F154" s="233" t="s">
        <v>6367</v>
      </c>
      <c r="G154" s="232" t="s">
        <v>6381</v>
      </c>
      <c r="H154" s="233">
        <v>1403</v>
      </c>
      <c r="I154" s="233" t="s">
        <v>6323</v>
      </c>
      <c r="J154" s="233">
        <v>2</v>
      </c>
      <c r="K154" s="233">
        <v>5</v>
      </c>
      <c r="L154" s="235" t="s">
        <v>6368</v>
      </c>
      <c r="M154" s="234" t="s">
        <v>6401</v>
      </c>
      <c r="N154" s="232">
        <v>202408</v>
      </c>
      <c r="O154" s="233">
        <v>34</v>
      </c>
      <c r="P154" s="232">
        <v>202434</v>
      </c>
      <c r="Q154" s="233">
        <v>2024</v>
      </c>
      <c r="R154" s="232" t="s">
        <v>6341</v>
      </c>
      <c r="S154" s="232">
        <v>4</v>
      </c>
      <c r="T154" s="233">
        <v>296</v>
      </c>
      <c r="U154" s="233">
        <v>19</v>
      </c>
      <c r="V154" s="232" t="s">
        <v>6220</v>
      </c>
      <c r="W154" s="232" t="s">
        <v>6325</v>
      </c>
      <c r="X154" s="233">
        <v>2</v>
      </c>
      <c r="Y154" s="232" t="s">
        <v>6233</v>
      </c>
      <c r="Z154" s="232" t="s">
        <v>6355</v>
      </c>
      <c r="AA154" s="232" t="s">
        <v>6394</v>
      </c>
      <c r="AB154" s="233">
        <v>14030529</v>
      </c>
    </row>
    <row r="155" spans="1:28" x14ac:dyDescent="0.25">
      <c r="A155" s="233">
        <v>8999</v>
      </c>
      <c r="B155" s="238">
        <v>45524</v>
      </c>
      <c r="C155" s="234" t="s">
        <v>6402</v>
      </c>
      <c r="D155" s="233">
        <v>30</v>
      </c>
      <c r="E155" s="233" t="s">
        <v>6209</v>
      </c>
      <c r="F155" s="233" t="s">
        <v>6367</v>
      </c>
      <c r="G155" s="232" t="s">
        <v>6381</v>
      </c>
      <c r="H155" s="233">
        <v>1403</v>
      </c>
      <c r="I155" s="233" t="s">
        <v>6323</v>
      </c>
      <c r="J155" s="233">
        <v>2</v>
      </c>
      <c r="K155" s="233">
        <v>5</v>
      </c>
      <c r="L155" s="235" t="s">
        <v>6368</v>
      </c>
      <c r="M155" s="234" t="s">
        <v>6402</v>
      </c>
      <c r="N155" s="232">
        <v>202408</v>
      </c>
      <c r="O155" s="233">
        <v>34</v>
      </c>
      <c r="P155" s="232">
        <v>202434</v>
      </c>
      <c r="Q155" s="233">
        <v>2024</v>
      </c>
      <c r="R155" s="232" t="s">
        <v>6341</v>
      </c>
      <c r="S155" s="232">
        <v>4</v>
      </c>
      <c r="T155" s="233">
        <v>296</v>
      </c>
      <c r="U155" s="233">
        <v>20</v>
      </c>
      <c r="V155" s="232" t="s">
        <v>6220</v>
      </c>
      <c r="W155" s="232" t="s">
        <v>6325</v>
      </c>
      <c r="X155" s="233">
        <v>2</v>
      </c>
      <c r="Y155" s="232" t="s">
        <v>6233</v>
      </c>
      <c r="Z155" s="232" t="s">
        <v>6355</v>
      </c>
      <c r="AA155" s="232" t="s">
        <v>6394</v>
      </c>
      <c r="AB155" s="233">
        <v>14030530</v>
      </c>
    </row>
    <row r="156" spans="1:28" x14ac:dyDescent="0.25">
      <c r="A156" s="233">
        <v>9000</v>
      </c>
      <c r="B156" s="238">
        <v>45525</v>
      </c>
      <c r="C156" s="234" t="s">
        <v>6403</v>
      </c>
      <c r="D156" s="233">
        <v>31</v>
      </c>
      <c r="E156" s="233" t="s">
        <v>6188</v>
      </c>
      <c r="F156" s="233" t="s">
        <v>6367</v>
      </c>
      <c r="G156" s="232" t="s">
        <v>6381</v>
      </c>
      <c r="H156" s="233">
        <v>1403</v>
      </c>
      <c r="I156" s="233" t="s">
        <v>6323</v>
      </c>
      <c r="J156" s="233">
        <v>2</v>
      </c>
      <c r="K156" s="233">
        <v>5</v>
      </c>
      <c r="L156" s="235" t="s">
        <v>6368</v>
      </c>
      <c r="M156" s="234" t="s">
        <v>6403</v>
      </c>
      <c r="N156" s="232">
        <v>202408</v>
      </c>
      <c r="O156" s="233">
        <v>34</v>
      </c>
      <c r="P156" s="232">
        <v>202434</v>
      </c>
      <c r="Q156" s="233">
        <v>2024</v>
      </c>
      <c r="R156" s="232" t="s">
        <v>6341</v>
      </c>
      <c r="S156" s="232">
        <v>4</v>
      </c>
      <c r="T156" s="233">
        <v>296</v>
      </c>
      <c r="U156" s="233">
        <v>21</v>
      </c>
      <c r="V156" s="232" t="s">
        <v>6220</v>
      </c>
      <c r="W156" s="232" t="s">
        <v>6325</v>
      </c>
      <c r="X156" s="233">
        <v>2</v>
      </c>
      <c r="Y156" s="232" t="s">
        <v>6233</v>
      </c>
      <c r="Z156" s="232" t="s">
        <v>6355</v>
      </c>
      <c r="AA156" s="232" t="s">
        <v>6394</v>
      </c>
      <c r="AB156" s="233">
        <v>14030531</v>
      </c>
    </row>
    <row r="157" spans="1:28" x14ac:dyDescent="0.25">
      <c r="A157" s="233">
        <v>9001</v>
      </c>
      <c r="B157" s="238">
        <v>45526</v>
      </c>
      <c r="C157" s="234" t="s">
        <v>6404</v>
      </c>
      <c r="D157" s="233">
        <v>1</v>
      </c>
      <c r="E157" s="233" t="s">
        <v>6199</v>
      </c>
      <c r="F157" s="233" t="s">
        <v>6405</v>
      </c>
      <c r="G157" s="232" t="s">
        <v>6381</v>
      </c>
      <c r="H157" s="233">
        <v>1403</v>
      </c>
      <c r="I157" s="233" t="s">
        <v>6323</v>
      </c>
      <c r="J157" s="233">
        <v>2</v>
      </c>
      <c r="K157" s="233">
        <v>6</v>
      </c>
      <c r="L157" s="235" t="s">
        <v>6406</v>
      </c>
      <c r="M157" s="234" t="s">
        <v>6404</v>
      </c>
      <c r="N157" s="232">
        <v>202408</v>
      </c>
      <c r="O157" s="233">
        <v>34</v>
      </c>
      <c r="P157" s="232">
        <v>202434</v>
      </c>
      <c r="Q157" s="233">
        <v>2024</v>
      </c>
      <c r="R157" s="232" t="s">
        <v>6341</v>
      </c>
      <c r="S157" s="232">
        <v>4</v>
      </c>
      <c r="T157" s="233">
        <v>296</v>
      </c>
      <c r="U157" s="233">
        <v>22</v>
      </c>
      <c r="V157" s="232" t="s">
        <v>6220</v>
      </c>
      <c r="W157" s="232" t="s">
        <v>6325</v>
      </c>
      <c r="X157" s="233">
        <v>3</v>
      </c>
      <c r="Y157" s="232" t="s">
        <v>6195</v>
      </c>
      <c r="Z157" s="232" t="s">
        <v>6326</v>
      </c>
      <c r="AA157" s="232" t="s">
        <v>6407</v>
      </c>
      <c r="AB157" s="233">
        <v>14030601</v>
      </c>
    </row>
    <row r="158" spans="1:28" x14ac:dyDescent="0.25">
      <c r="A158" s="233">
        <v>9002</v>
      </c>
      <c r="B158" s="238">
        <v>45527</v>
      </c>
      <c r="C158" s="234" t="s">
        <v>6408</v>
      </c>
      <c r="D158" s="233">
        <v>2</v>
      </c>
      <c r="E158" s="233" t="s">
        <v>6201</v>
      </c>
      <c r="F158" s="233" t="s">
        <v>6405</v>
      </c>
      <c r="G158" s="232" t="s">
        <v>6381</v>
      </c>
      <c r="H158" s="233">
        <v>1403</v>
      </c>
      <c r="I158" s="233" t="s">
        <v>6323</v>
      </c>
      <c r="J158" s="233">
        <v>2</v>
      </c>
      <c r="K158" s="233">
        <v>6</v>
      </c>
      <c r="L158" s="235" t="s">
        <v>6406</v>
      </c>
      <c r="M158" s="234" t="s">
        <v>6408</v>
      </c>
      <c r="N158" s="232">
        <v>202408</v>
      </c>
      <c r="O158" s="233">
        <v>34</v>
      </c>
      <c r="P158" s="232">
        <v>202434</v>
      </c>
      <c r="Q158" s="233">
        <v>2024</v>
      </c>
      <c r="R158" s="232" t="s">
        <v>6341</v>
      </c>
      <c r="S158" s="232">
        <v>4</v>
      </c>
      <c r="T158" s="233">
        <v>296</v>
      </c>
      <c r="U158" s="233">
        <v>23</v>
      </c>
      <c r="V158" s="232" t="s">
        <v>6220</v>
      </c>
      <c r="W158" s="232" t="s">
        <v>6325</v>
      </c>
      <c r="X158" s="233">
        <v>3</v>
      </c>
      <c r="Y158" s="232" t="s">
        <v>6195</v>
      </c>
      <c r="Z158" s="232" t="s">
        <v>6326</v>
      </c>
      <c r="AA158" s="232" t="s">
        <v>6407</v>
      </c>
      <c r="AB158" s="233">
        <v>14030602</v>
      </c>
    </row>
    <row r="159" spans="1:28" x14ac:dyDescent="0.25">
      <c r="A159" s="233">
        <v>9003</v>
      </c>
      <c r="B159" s="238">
        <v>45528</v>
      </c>
      <c r="C159" s="234" t="s">
        <v>6409</v>
      </c>
      <c r="D159" s="233">
        <v>3</v>
      </c>
      <c r="E159" s="233" t="s">
        <v>6203</v>
      </c>
      <c r="F159" s="233" t="s">
        <v>6405</v>
      </c>
      <c r="G159" s="232" t="s">
        <v>6381</v>
      </c>
      <c r="H159" s="233">
        <v>1403</v>
      </c>
      <c r="I159" s="233" t="s">
        <v>6323</v>
      </c>
      <c r="J159" s="233">
        <v>2</v>
      </c>
      <c r="K159" s="233">
        <v>6</v>
      </c>
      <c r="L159" s="235" t="s">
        <v>6406</v>
      </c>
      <c r="M159" s="234" t="s">
        <v>6409</v>
      </c>
      <c r="N159" s="232">
        <v>202408</v>
      </c>
      <c r="O159" s="233">
        <v>34</v>
      </c>
      <c r="P159" s="232">
        <v>202434</v>
      </c>
      <c r="Q159" s="233">
        <v>2024</v>
      </c>
      <c r="R159" s="232" t="s">
        <v>6341</v>
      </c>
      <c r="S159" s="232">
        <v>4</v>
      </c>
      <c r="T159" s="233">
        <v>296</v>
      </c>
      <c r="U159" s="233">
        <v>24</v>
      </c>
      <c r="V159" s="232" t="s">
        <v>6220</v>
      </c>
      <c r="W159" s="232" t="s">
        <v>6325</v>
      </c>
      <c r="X159" s="233">
        <v>3</v>
      </c>
      <c r="Y159" s="232" t="s">
        <v>6195</v>
      </c>
      <c r="Z159" s="232" t="s">
        <v>6326</v>
      </c>
      <c r="AA159" s="232" t="s">
        <v>6407</v>
      </c>
      <c r="AB159" s="233">
        <v>14030603</v>
      </c>
    </row>
    <row r="160" spans="1:28" x14ac:dyDescent="0.25">
      <c r="A160" s="233">
        <v>9004</v>
      </c>
      <c r="B160" s="238">
        <v>45529</v>
      </c>
      <c r="C160" s="234" t="s">
        <v>6410</v>
      </c>
      <c r="D160" s="233">
        <v>4</v>
      </c>
      <c r="E160" s="233" t="s">
        <v>6205</v>
      </c>
      <c r="F160" s="233" t="s">
        <v>6405</v>
      </c>
      <c r="G160" s="232" t="s">
        <v>6381</v>
      </c>
      <c r="H160" s="233">
        <v>1403</v>
      </c>
      <c r="I160" s="233" t="s">
        <v>6323</v>
      </c>
      <c r="J160" s="233">
        <v>2</v>
      </c>
      <c r="K160" s="233">
        <v>6</v>
      </c>
      <c r="L160" s="235" t="s">
        <v>6406</v>
      </c>
      <c r="M160" s="234" t="s">
        <v>6410</v>
      </c>
      <c r="N160" s="232">
        <v>202408</v>
      </c>
      <c r="O160" s="233">
        <v>35</v>
      </c>
      <c r="P160" s="232">
        <v>202435</v>
      </c>
      <c r="Q160" s="233">
        <v>2024</v>
      </c>
      <c r="R160" s="232" t="s">
        <v>6341</v>
      </c>
      <c r="S160" s="232">
        <v>4</v>
      </c>
      <c r="T160" s="233">
        <v>296</v>
      </c>
      <c r="U160" s="233">
        <v>25</v>
      </c>
      <c r="V160" s="232" t="s">
        <v>6220</v>
      </c>
      <c r="W160" s="232" t="s">
        <v>6325</v>
      </c>
      <c r="X160" s="233">
        <v>3</v>
      </c>
      <c r="Y160" s="232" t="s">
        <v>6195</v>
      </c>
      <c r="Z160" s="232" t="s">
        <v>6326</v>
      </c>
      <c r="AA160" s="232" t="s">
        <v>6407</v>
      </c>
      <c r="AB160" s="233">
        <v>14030604</v>
      </c>
    </row>
    <row r="161" spans="1:28" x14ac:dyDescent="0.25">
      <c r="A161" s="233">
        <v>9005</v>
      </c>
      <c r="B161" s="238">
        <v>45530</v>
      </c>
      <c r="C161" s="234" t="s">
        <v>6411</v>
      </c>
      <c r="D161" s="233">
        <v>5</v>
      </c>
      <c r="E161" s="233" t="s">
        <v>6207</v>
      </c>
      <c r="F161" s="233" t="s">
        <v>6405</v>
      </c>
      <c r="G161" s="232" t="s">
        <v>6381</v>
      </c>
      <c r="H161" s="233">
        <v>1403</v>
      </c>
      <c r="I161" s="233" t="s">
        <v>6323</v>
      </c>
      <c r="J161" s="233">
        <v>2</v>
      </c>
      <c r="K161" s="233">
        <v>6</v>
      </c>
      <c r="L161" s="235" t="s">
        <v>6406</v>
      </c>
      <c r="M161" s="234" t="s">
        <v>6411</v>
      </c>
      <c r="N161" s="232">
        <v>202408</v>
      </c>
      <c r="O161" s="233">
        <v>35</v>
      </c>
      <c r="P161" s="232">
        <v>202435</v>
      </c>
      <c r="Q161" s="233">
        <v>2024</v>
      </c>
      <c r="R161" s="232" t="s">
        <v>6341</v>
      </c>
      <c r="S161" s="232">
        <v>4</v>
      </c>
      <c r="T161" s="233">
        <v>296</v>
      </c>
      <c r="U161" s="233">
        <v>26</v>
      </c>
      <c r="V161" s="232" t="s">
        <v>6220</v>
      </c>
      <c r="W161" s="232" t="s">
        <v>6325</v>
      </c>
      <c r="X161" s="233">
        <v>3</v>
      </c>
      <c r="Y161" s="232" t="s">
        <v>6195</v>
      </c>
      <c r="Z161" s="232" t="s">
        <v>6326</v>
      </c>
      <c r="AA161" s="232" t="s">
        <v>6407</v>
      </c>
      <c r="AB161" s="233">
        <v>14030605</v>
      </c>
    </row>
    <row r="162" spans="1:28" x14ac:dyDescent="0.25">
      <c r="A162" s="233">
        <v>9006</v>
      </c>
      <c r="B162" s="238">
        <v>45531</v>
      </c>
      <c r="C162" s="234" t="s">
        <v>6412</v>
      </c>
      <c r="D162" s="233">
        <v>6</v>
      </c>
      <c r="E162" s="233" t="s">
        <v>6209</v>
      </c>
      <c r="F162" s="233" t="s">
        <v>6405</v>
      </c>
      <c r="G162" s="232" t="s">
        <v>6381</v>
      </c>
      <c r="H162" s="233">
        <v>1403</v>
      </c>
      <c r="I162" s="233" t="s">
        <v>6323</v>
      </c>
      <c r="J162" s="233">
        <v>2</v>
      </c>
      <c r="K162" s="233">
        <v>6</v>
      </c>
      <c r="L162" s="235" t="s">
        <v>6406</v>
      </c>
      <c r="M162" s="234" t="s">
        <v>6412</v>
      </c>
      <c r="N162" s="232">
        <v>202408</v>
      </c>
      <c r="O162" s="233">
        <v>35</v>
      </c>
      <c r="P162" s="232">
        <v>202435</v>
      </c>
      <c r="Q162" s="233">
        <v>2024</v>
      </c>
      <c r="R162" s="232" t="s">
        <v>6341</v>
      </c>
      <c r="S162" s="232">
        <v>4</v>
      </c>
      <c r="T162" s="233">
        <v>296</v>
      </c>
      <c r="U162" s="233">
        <v>27</v>
      </c>
      <c r="V162" s="232" t="s">
        <v>6220</v>
      </c>
      <c r="W162" s="232" t="s">
        <v>6325</v>
      </c>
      <c r="X162" s="233">
        <v>3</v>
      </c>
      <c r="Y162" s="232" t="s">
        <v>6195</v>
      </c>
      <c r="Z162" s="232" t="s">
        <v>6326</v>
      </c>
      <c r="AA162" s="232" t="s">
        <v>6407</v>
      </c>
      <c r="AB162" s="233">
        <v>14030606</v>
      </c>
    </row>
    <row r="163" spans="1:28" x14ac:dyDescent="0.25">
      <c r="A163" s="233">
        <v>9007</v>
      </c>
      <c r="B163" s="238">
        <v>45532</v>
      </c>
      <c r="C163" s="234" t="s">
        <v>6413</v>
      </c>
      <c r="D163" s="233">
        <v>7</v>
      </c>
      <c r="E163" s="233" t="s">
        <v>6188</v>
      </c>
      <c r="F163" s="233" t="s">
        <v>6405</v>
      </c>
      <c r="G163" s="232" t="s">
        <v>6381</v>
      </c>
      <c r="H163" s="233">
        <v>1403</v>
      </c>
      <c r="I163" s="233" t="s">
        <v>6323</v>
      </c>
      <c r="J163" s="233">
        <v>2</v>
      </c>
      <c r="K163" s="233">
        <v>6</v>
      </c>
      <c r="L163" s="235" t="s">
        <v>6406</v>
      </c>
      <c r="M163" s="234" t="s">
        <v>6413</v>
      </c>
      <c r="N163" s="232">
        <v>202408</v>
      </c>
      <c r="O163" s="233">
        <v>35</v>
      </c>
      <c r="P163" s="232">
        <v>202435</v>
      </c>
      <c r="Q163" s="233">
        <v>2024</v>
      </c>
      <c r="R163" s="232" t="s">
        <v>6341</v>
      </c>
      <c r="S163" s="232">
        <v>4</v>
      </c>
      <c r="T163" s="233">
        <v>296</v>
      </c>
      <c r="U163" s="233">
        <v>28</v>
      </c>
      <c r="V163" s="232" t="s">
        <v>6220</v>
      </c>
      <c r="W163" s="232" t="s">
        <v>6325</v>
      </c>
      <c r="X163" s="233">
        <v>3</v>
      </c>
      <c r="Y163" s="232" t="s">
        <v>6195</v>
      </c>
      <c r="Z163" s="232" t="s">
        <v>6326</v>
      </c>
      <c r="AA163" s="232" t="s">
        <v>6407</v>
      </c>
      <c r="AB163" s="233">
        <v>14030607</v>
      </c>
    </row>
    <row r="164" spans="1:28" x14ac:dyDescent="0.25">
      <c r="A164" s="233">
        <v>9008</v>
      </c>
      <c r="B164" s="238">
        <v>45533</v>
      </c>
      <c r="C164" s="234" t="s">
        <v>6414</v>
      </c>
      <c r="D164" s="233">
        <v>8</v>
      </c>
      <c r="E164" s="233" t="s">
        <v>6199</v>
      </c>
      <c r="F164" s="233" t="s">
        <v>6405</v>
      </c>
      <c r="G164" s="232" t="s">
        <v>6381</v>
      </c>
      <c r="H164" s="233">
        <v>1403</v>
      </c>
      <c r="I164" s="233" t="s">
        <v>6323</v>
      </c>
      <c r="J164" s="233">
        <v>2</v>
      </c>
      <c r="K164" s="233">
        <v>6</v>
      </c>
      <c r="L164" s="235" t="s">
        <v>6406</v>
      </c>
      <c r="M164" s="234" t="s">
        <v>6414</v>
      </c>
      <c r="N164" s="232">
        <v>202408</v>
      </c>
      <c r="O164" s="233">
        <v>35</v>
      </c>
      <c r="P164" s="232">
        <v>202435</v>
      </c>
      <c r="Q164" s="233">
        <v>2024</v>
      </c>
      <c r="R164" s="232" t="s">
        <v>6341</v>
      </c>
      <c r="S164" s="232">
        <v>4</v>
      </c>
      <c r="T164" s="233">
        <v>296</v>
      </c>
      <c r="U164" s="233">
        <v>29</v>
      </c>
      <c r="V164" s="232" t="s">
        <v>6220</v>
      </c>
      <c r="W164" s="232" t="s">
        <v>6325</v>
      </c>
      <c r="X164" s="233">
        <v>3</v>
      </c>
      <c r="Y164" s="232" t="s">
        <v>6211</v>
      </c>
      <c r="Z164" s="232" t="s">
        <v>6335</v>
      </c>
      <c r="AA164" s="232" t="s">
        <v>6415</v>
      </c>
      <c r="AB164" s="233">
        <v>14030608</v>
      </c>
    </row>
    <row r="165" spans="1:28" x14ac:dyDescent="0.25">
      <c r="A165" s="233">
        <v>9009</v>
      </c>
      <c r="B165" s="238">
        <v>45534</v>
      </c>
      <c r="C165" s="234" t="s">
        <v>6416</v>
      </c>
      <c r="D165" s="233">
        <v>9</v>
      </c>
      <c r="E165" s="233" t="s">
        <v>6201</v>
      </c>
      <c r="F165" s="233" t="s">
        <v>6405</v>
      </c>
      <c r="G165" s="232" t="s">
        <v>6381</v>
      </c>
      <c r="H165" s="233">
        <v>1403</v>
      </c>
      <c r="I165" s="233" t="s">
        <v>6323</v>
      </c>
      <c r="J165" s="233">
        <v>2</v>
      </c>
      <c r="K165" s="233">
        <v>6</v>
      </c>
      <c r="L165" s="235" t="s">
        <v>6406</v>
      </c>
      <c r="M165" s="234" t="s">
        <v>6416</v>
      </c>
      <c r="N165" s="232">
        <v>202408</v>
      </c>
      <c r="O165" s="233">
        <v>35</v>
      </c>
      <c r="P165" s="232">
        <v>202435</v>
      </c>
      <c r="Q165" s="233">
        <v>2024</v>
      </c>
      <c r="R165" s="232" t="s">
        <v>6341</v>
      </c>
      <c r="S165" s="232">
        <v>4</v>
      </c>
      <c r="T165" s="233">
        <v>296</v>
      </c>
      <c r="U165" s="233">
        <v>30</v>
      </c>
      <c r="V165" s="232" t="s">
        <v>6220</v>
      </c>
      <c r="W165" s="232" t="s">
        <v>6325</v>
      </c>
      <c r="X165" s="233">
        <v>3</v>
      </c>
      <c r="Y165" s="232" t="s">
        <v>6211</v>
      </c>
      <c r="Z165" s="232" t="s">
        <v>6335</v>
      </c>
      <c r="AA165" s="232" t="s">
        <v>6415</v>
      </c>
      <c r="AB165" s="233">
        <v>14030609</v>
      </c>
    </row>
    <row r="166" spans="1:28" x14ac:dyDescent="0.25">
      <c r="A166" s="233">
        <v>9010</v>
      </c>
      <c r="B166" s="238">
        <v>45535</v>
      </c>
      <c r="C166" s="234" t="s">
        <v>6417</v>
      </c>
      <c r="D166" s="233">
        <v>10</v>
      </c>
      <c r="E166" s="233" t="s">
        <v>6203</v>
      </c>
      <c r="F166" s="233" t="s">
        <v>6405</v>
      </c>
      <c r="G166" s="232" t="s">
        <v>6381</v>
      </c>
      <c r="H166" s="233">
        <v>1403</v>
      </c>
      <c r="I166" s="233" t="s">
        <v>6323</v>
      </c>
      <c r="J166" s="233">
        <v>2</v>
      </c>
      <c r="K166" s="233">
        <v>6</v>
      </c>
      <c r="L166" s="235" t="s">
        <v>6406</v>
      </c>
      <c r="M166" s="234" t="s">
        <v>6417</v>
      </c>
      <c r="N166" s="232">
        <v>202408</v>
      </c>
      <c r="O166" s="233">
        <v>35</v>
      </c>
      <c r="P166" s="232">
        <v>202435</v>
      </c>
      <c r="Q166" s="233">
        <v>2024</v>
      </c>
      <c r="R166" s="232" t="s">
        <v>6341</v>
      </c>
      <c r="S166" s="232">
        <v>4</v>
      </c>
      <c r="T166" s="233">
        <v>296</v>
      </c>
      <c r="U166" s="233">
        <v>31</v>
      </c>
      <c r="V166" s="232" t="s">
        <v>6220</v>
      </c>
      <c r="W166" s="232" t="s">
        <v>6325</v>
      </c>
      <c r="X166" s="233">
        <v>3</v>
      </c>
      <c r="Y166" s="232" t="s">
        <v>6211</v>
      </c>
      <c r="Z166" s="232" t="s">
        <v>6335</v>
      </c>
      <c r="AA166" s="232" t="s">
        <v>6415</v>
      </c>
      <c r="AB166" s="233">
        <v>14030610</v>
      </c>
    </row>
    <row r="167" spans="1:28" x14ac:dyDescent="0.25">
      <c r="A167" s="233">
        <v>9011</v>
      </c>
      <c r="B167" s="238">
        <v>45536</v>
      </c>
      <c r="C167" s="234" t="s">
        <v>6418</v>
      </c>
      <c r="D167" s="233">
        <v>11</v>
      </c>
      <c r="E167" s="233" t="s">
        <v>6205</v>
      </c>
      <c r="F167" s="233" t="s">
        <v>6405</v>
      </c>
      <c r="G167" s="232" t="s">
        <v>6419</v>
      </c>
      <c r="H167" s="233">
        <v>1403</v>
      </c>
      <c r="I167" s="233" t="s">
        <v>6323</v>
      </c>
      <c r="J167" s="233">
        <v>2</v>
      </c>
      <c r="K167" s="233">
        <v>6</v>
      </c>
      <c r="L167" s="235" t="s">
        <v>6406</v>
      </c>
      <c r="M167" s="234" t="s">
        <v>6418</v>
      </c>
      <c r="N167" s="232">
        <v>202409</v>
      </c>
      <c r="O167" s="233">
        <v>36</v>
      </c>
      <c r="P167" s="232">
        <v>202436</v>
      </c>
      <c r="Q167" s="233">
        <v>2024</v>
      </c>
      <c r="R167" s="232" t="s">
        <v>6341</v>
      </c>
      <c r="S167" s="232">
        <v>1</v>
      </c>
      <c r="T167" s="233">
        <v>297</v>
      </c>
      <c r="U167" s="233">
        <v>1</v>
      </c>
      <c r="V167" s="232" t="s">
        <v>6220</v>
      </c>
      <c r="W167" s="232" t="s">
        <v>6325</v>
      </c>
      <c r="X167" s="233">
        <v>3</v>
      </c>
      <c r="Y167" s="232" t="s">
        <v>6211</v>
      </c>
      <c r="Z167" s="232" t="s">
        <v>6335</v>
      </c>
      <c r="AA167" s="232" t="s">
        <v>6415</v>
      </c>
      <c r="AB167" s="233">
        <v>14030611</v>
      </c>
    </row>
    <row r="168" spans="1:28" x14ac:dyDescent="0.25">
      <c r="A168" s="233">
        <v>9012</v>
      </c>
      <c r="B168" s="238">
        <v>45537</v>
      </c>
      <c r="C168" s="234" t="s">
        <v>6420</v>
      </c>
      <c r="D168" s="233">
        <v>12</v>
      </c>
      <c r="E168" s="233" t="s">
        <v>6207</v>
      </c>
      <c r="F168" s="233" t="s">
        <v>6405</v>
      </c>
      <c r="G168" s="232" t="s">
        <v>6419</v>
      </c>
      <c r="H168" s="233">
        <v>1403</v>
      </c>
      <c r="I168" s="233" t="s">
        <v>6323</v>
      </c>
      <c r="J168" s="233">
        <v>2</v>
      </c>
      <c r="K168" s="233">
        <v>6</v>
      </c>
      <c r="L168" s="235" t="s">
        <v>6406</v>
      </c>
      <c r="M168" s="234" t="s">
        <v>6420</v>
      </c>
      <c r="N168" s="232">
        <v>202409</v>
      </c>
      <c r="O168" s="233">
        <v>36</v>
      </c>
      <c r="P168" s="232">
        <v>202436</v>
      </c>
      <c r="Q168" s="233">
        <v>2024</v>
      </c>
      <c r="R168" s="232" t="s">
        <v>6341</v>
      </c>
      <c r="S168" s="232">
        <v>2</v>
      </c>
      <c r="T168" s="233">
        <v>297</v>
      </c>
      <c r="U168" s="233">
        <v>2</v>
      </c>
      <c r="V168" s="232" t="s">
        <v>6220</v>
      </c>
      <c r="W168" s="232" t="s">
        <v>6325</v>
      </c>
      <c r="X168" s="233">
        <v>3</v>
      </c>
      <c r="Y168" s="232" t="s">
        <v>6211</v>
      </c>
      <c r="Z168" s="232" t="s">
        <v>6335</v>
      </c>
      <c r="AA168" s="232" t="s">
        <v>6415</v>
      </c>
      <c r="AB168" s="233">
        <v>14030612</v>
      </c>
    </row>
    <row r="169" spans="1:28" x14ac:dyDescent="0.25">
      <c r="A169" s="233">
        <v>9013</v>
      </c>
      <c r="B169" s="238">
        <v>45538</v>
      </c>
      <c r="C169" s="234" t="s">
        <v>6421</v>
      </c>
      <c r="D169" s="233">
        <v>13</v>
      </c>
      <c r="E169" s="233" t="s">
        <v>6209</v>
      </c>
      <c r="F169" s="233" t="s">
        <v>6405</v>
      </c>
      <c r="G169" s="232" t="s">
        <v>6419</v>
      </c>
      <c r="H169" s="233">
        <v>1403</v>
      </c>
      <c r="I169" s="233" t="s">
        <v>6323</v>
      </c>
      <c r="J169" s="233">
        <v>2</v>
      </c>
      <c r="K169" s="233">
        <v>6</v>
      </c>
      <c r="L169" s="235" t="s">
        <v>6406</v>
      </c>
      <c r="M169" s="234" t="s">
        <v>6421</v>
      </c>
      <c r="N169" s="232">
        <v>202409</v>
      </c>
      <c r="O169" s="233">
        <v>36</v>
      </c>
      <c r="P169" s="232">
        <v>202436</v>
      </c>
      <c r="Q169" s="233">
        <v>2024</v>
      </c>
      <c r="R169" s="232" t="s">
        <v>6341</v>
      </c>
      <c r="S169" s="232">
        <v>2</v>
      </c>
      <c r="T169" s="233">
        <v>297</v>
      </c>
      <c r="U169" s="233">
        <v>3</v>
      </c>
      <c r="V169" s="232" t="s">
        <v>6220</v>
      </c>
      <c r="W169" s="232" t="s">
        <v>6325</v>
      </c>
      <c r="X169" s="233">
        <v>3</v>
      </c>
      <c r="Y169" s="232" t="s">
        <v>6211</v>
      </c>
      <c r="Z169" s="232" t="s">
        <v>6335</v>
      </c>
      <c r="AA169" s="232" t="s">
        <v>6415</v>
      </c>
      <c r="AB169" s="233">
        <v>14030613</v>
      </c>
    </row>
    <row r="170" spans="1:28" x14ac:dyDescent="0.25">
      <c r="A170" s="233">
        <v>9014</v>
      </c>
      <c r="B170" s="238">
        <v>45539</v>
      </c>
      <c r="C170" s="234" t="s">
        <v>6422</v>
      </c>
      <c r="D170" s="233">
        <v>14</v>
      </c>
      <c r="E170" s="233" t="s">
        <v>6188</v>
      </c>
      <c r="F170" s="233" t="s">
        <v>6405</v>
      </c>
      <c r="G170" s="232" t="s">
        <v>6419</v>
      </c>
      <c r="H170" s="233">
        <v>1403</v>
      </c>
      <c r="I170" s="233" t="s">
        <v>6323</v>
      </c>
      <c r="J170" s="233">
        <v>2</v>
      </c>
      <c r="K170" s="233">
        <v>6</v>
      </c>
      <c r="L170" s="235" t="s">
        <v>6406</v>
      </c>
      <c r="M170" s="234" t="s">
        <v>6422</v>
      </c>
      <c r="N170" s="232">
        <v>202409</v>
      </c>
      <c r="O170" s="233">
        <v>36</v>
      </c>
      <c r="P170" s="232">
        <v>202436</v>
      </c>
      <c r="Q170" s="233">
        <v>2024</v>
      </c>
      <c r="R170" s="232" t="s">
        <v>6341</v>
      </c>
      <c r="S170" s="232">
        <v>2</v>
      </c>
      <c r="T170" s="233">
        <v>297</v>
      </c>
      <c r="U170" s="233">
        <v>4</v>
      </c>
      <c r="V170" s="232" t="s">
        <v>6220</v>
      </c>
      <c r="W170" s="232" t="s">
        <v>6325</v>
      </c>
      <c r="X170" s="233">
        <v>3</v>
      </c>
      <c r="Y170" s="232" t="s">
        <v>6211</v>
      </c>
      <c r="Z170" s="232" t="s">
        <v>6335</v>
      </c>
      <c r="AA170" s="232" t="s">
        <v>6415</v>
      </c>
      <c r="AB170" s="233">
        <v>14030614</v>
      </c>
    </row>
    <row r="171" spans="1:28" x14ac:dyDescent="0.25">
      <c r="A171" s="233">
        <v>9015</v>
      </c>
      <c r="B171" s="238">
        <v>45540</v>
      </c>
      <c r="C171" s="234" t="s">
        <v>6423</v>
      </c>
      <c r="D171" s="233">
        <v>15</v>
      </c>
      <c r="E171" s="233" t="s">
        <v>6199</v>
      </c>
      <c r="F171" s="233" t="s">
        <v>6405</v>
      </c>
      <c r="G171" s="232" t="s">
        <v>6419</v>
      </c>
      <c r="H171" s="233">
        <v>1403</v>
      </c>
      <c r="I171" s="233" t="s">
        <v>6323</v>
      </c>
      <c r="J171" s="233">
        <v>2</v>
      </c>
      <c r="K171" s="233">
        <v>6</v>
      </c>
      <c r="L171" s="235" t="s">
        <v>6406</v>
      </c>
      <c r="M171" s="234" t="s">
        <v>6423</v>
      </c>
      <c r="N171" s="232">
        <v>202409</v>
      </c>
      <c r="O171" s="233">
        <v>36</v>
      </c>
      <c r="P171" s="232">
        <v>202436</v>
      </c>
      <c r="Q171" s="233">
        <v>2024</v>
      </c>
      <c r="R171" s="232" t="s">
        <v>6341</v>
      </c>
      <c r="S171" s="232">
        <v>2</v>
      </c>
      <c r="T171" s="233">
        <v>297</v>
      </c>
      <c r="U171" s="233">
        <v>5</v>
      </c>
      <c r="V171" s="232" t="s">
        <v>6220</v>
      </c>
      <c r="W171" s="232" t="s">
        <v>6325</v>
      </c>
      <c r="X171" s="233">
        <v>3</v>
      </c>
      <c r="Y171" s="232" t="s">
        <v>6223</v>
      </c>
      <c r="Z171" s="232" t="s">
        <v>6346</v>
      </c>
      <c r="AA171" s="232" t="s">
        <v>6424</v>
      </c>
      <c r="AB171" s="233">
        <v>14030615</v>
      </c>
    </row>
    <row r="172" spans="1:28" x14ac:dyDescent="0.25">
      <c r="A172" s="233">
        <v>9016</v>
      </c>
      <c r="B172" s="238">
        <v>45541</v>
      </c>
      <c r="C172" s="234" t="s">
        <v>6425</v>
      </c>
      <c r="D172" s="233">
        <v>16</v>
      </c>
      <c r="E172" s="233" t="s">
        <v>6201</v>
      </c>
      <c r="F172" s="233" t="s">
        <v>6405</v>
      </c>
      <c r="G172" s="232" t="s">
        <v>6419</v>
      </c>
      <c r="H172" s="233">
        <v>1403</v>
      </c>
      <c r="I172" s="233" t="s">
        <v>6323</v>
      </c>
      <c r="J172" s="233">
        <v>2</v>
      </c>
      <c r="K172" s="233">
        <v>6</v>
      </c>
      <c r="L172" s="235" t="s">
        <v>6406</v>
      </c>
      <c r="M172" s="234" t="s">
        <v>6425</v>
      </c>
      <c r="N172" s="232">
        <v>202409</v>
      </c>
      <c r="O172" s="233">
        <v>36</v>
      </c>
      <c r="P172" s="232">
        <v>202436</v>
      </c>
      <c r="Q172" s="233">
        <v>2024</v>
      </c>
      <c r="R172" s="232" t="s">
        <v>6341</v>
      </c>
      <c r="S172" s="232">
        <v>2</v>
      </c>
      <c r="T172" s="233">
        <v>297</v>
      </c>
      <c r="U172" s="233">
        <v>6</v>
      </c>
      <c r="V172" s="232" t="s">
        <v>6220</v>
      </c>
      <c r="W172" s="232" t="s">
        <v>6325</v>
      </c>
      <c r="X172" s="233">
        <v>3</v>
      </c>
      <c r="Y172" s="232" t="s">
        <v>6223</v>
      </c>
      <c r="Z172" s="232" t="s">
        <v>6346</v>
      </c>
      <c r="AA172" s="232" t="s">
        <v>6424</v>
      </c>
      <c r="AB172" s="233">
        <v>14030616</v>
      </c>
    </row>
    <row r="173" spans="1:28" x14ac:dyDescent="0.25">
      <c r="A173" s="233">
        <v>9017</v>
      </c>
      <c r="B173" s="238">
        <v>45542</v>
      </c>
      <c r="C173" s="234" t="s">
        <v>6426</v>
      </c>
      <c r="D173" s="233">
        <v>17</v>
      </c>
      <c r="E173" s="233" t="s">
        <v>6203</v>
      </c>
      <c r="F173" s="233" t="s">
        <v>6405</v>
      </c>
      <c r="G173" s="232" t="s">
        <v>6419</v>
      </c>
      <c r="H173" s="233">
        <v>1403</v>
      </c>
      <c r="I173" s="233" t="s">
        <v>6323</v>
      </c>
      <c r="J173" s="233">
        <v>2</v>
      </c>
      <c r="K173" s="233">
        <v>6</v>
      </c>
      <c r="L173" s="235" t="s">
        <v>6406</v>
      </c>
      <c r="M173" s="234" t="s">
        <v>6426</v>
      </c>
      <c r="N173" s="232">
        <v>202409</v>
      </c>
      <c r="O173" s="233">
        <v>36</v>
      </c>
      <c r="P173" s="232">
        <v>202436</v>
      </c>
      <c r="Q173" s="233">
        <v>2024</v>
      </c>
      <c r="R173" s="232" t="s">
        <v>6341</v>
      </c>
      <c r="S173" s="232">
        <v>2</v>
      </c>
      <c r="T173" s="233">
        <v>297</v>
      </c>
      <c r="U173" s="233">
        <v>7</v>
      </c>
      <c r="V173" s="232" t="s">
        <v>6220</v>
      </c>
      <c r="W173" s="232" t="s">
        <v>6325</v>
      </c>
      <c r="X173" s="233">
        <v>3</v>
      </c>
      <c r="Y173" s="232" t="s">
        <v>6223</v>
      </c>
      <c r="Z173" s="232" t="s">
        <v>6346</v>
      </c>
      <c r="AA173" s="232" t="s">
        <v>6424</v>
      </c>
      <c r="AB173" s="233">
        <v>14030617</v>
      </c>
    </row>
    <row r="174" spans="1:28" x14ac:dyDescent="0.25">
      <c r="A174" s="233">
        <v>9018</v>
      </c>
      <c r="B174" s="238">
        <v>45543</v>
      </c>
      <c r="C174" s="234" t="s">
        <v>6427</v>
      </c>
      <c r="D174" s="233">
        <v>18</v>
      </c>
      <c r="E174" s="233" t="s">
        <v>6205</v>
      </c>
      <c r="F174" s="233" t="s">
        <v>6405</v>
      </c>
      <c r="G174" s="232" t="s">
        <v>6419</v>
      </c>
      <c r="H174" s="233">
        <v>1403</v>
      </c>
      <c r="I174" s="233" t="s">
        <v>6323</v>
      </c>
      <c r="J174" s="233">
        <v>2</v>
      </c>
      <c r="K174" s="233">
        <v>6</v>
      </c>
      <c r="L174" s="235" t="s">
        <v>6406</v>
      </c>
      <c r="M174" s="234" t="s">
        <v>6427</v>
      </c>
      <c r="N174" s="232">
        <v>202409</v>
      </c>
      <c r="O174" s="233">
        <v>37</v>
      </c>
      <c r="P174" s="232">
        <v>202437</v>
      </c>
      <c r="Q174" s="233">
        <v>2024</v>
      </c>
      <c r="R174" s="232" t="s">
        <v>6341</v>
      </c>
      <c r="S174" s="232">
        <v>2</v>
      </c>
      <c r="T174" s="233">
        <v>297</v>
      </c>
      <c r="U174" s="233">
        <v>8</v>
      </c>
      <c r="V174" s="232" t="s">
        <v>6220</v>
      </c>
      <c r="W174" s="232" t="s">
        <v>6325</v>
      </c>
      <c r="X174" s="233">
        <v>3</v>
      </c>
      <c r="Y174" s="232" t="s">
        <v>6223</v>
      </c>
      <c r="Z174" s="232" t="s">
        <v>6346</v>
      </c>
      <c r="AA174" s="232" t="s">
        <v>6424</v>
      </c>
      <c r="AB174" s="233">
        <v>14030618</v>
      </c>
    </row>
    <row r="175" spans="1:28" x14ac:dyDescent="0.25">
      <c r="A175" s="233">
        <v>9019</v>
      </c>
      <c r="B175" s="238">
        <v>45544</v>
      </c>
      <c r="C175" s="234" t="s">
        <v>6428</v>
      </c>
      <c r="D175" s="233">
        <v>19</v>
      </c>
      <c r="E175" s="233" t="s">
        <v>6207</v>
      </c>
      <c r="F175" s="233" t="s">
        <v>6405</v>
      </c>
      <c r="G175" s="232" t="s">
        <v>6419</v>
      </c>
      <c r="H175" s="233">
        <v>1403</v>
      </c>
      <c r="I175" s="233" t="s">
        <v>6323</v>
      </c>
      <c r="J175" s="233">
        <v>2</v>
      </c>
      <c r="K175" s="233">
        <v>6</v>
      </c>
      <c r="L175" s="235" t="s">
        <v>6406</v>
      </c>
      <c r="M175" s="234" t="s">
        <v>6428</v>
      </c>
      <c r="N175" s="232">
        <v>202409</v>
      </c>
      <c r="O175" s="233">
        <v>37</v>
      </c>
      <c r="P175" s="232">
        <v>202437</v>
      </c>
      <c r="Q175" s="233">
        <v>2024</v>
      </c>
      <c r="R175" s="232" t="s">
        <v>6341</v>
      </c>
      <c r="S175" s="232">
        <v>3</v>
      </c>
      <c r="T175" s="233">
        <v>297</v>
      </c>
      <c r="U175" s="233">
        <v>9</v>
      </c>
      <c r="V175" s="232" t="s">
        <v>6220</v>
      </c>
      <c r="W175" s="232" t="s">
        <v>6325</v>
      </c>
      <c r="X175" s="233">
        <v>3</v>
      </c>
      <c r="Y175" s="232" t="s">
        <v>6223</v>
      </c>
      <c r="Z175" s="232" t="s">
        <v>6346</v>
      </c>
      <c r="AA175" s="232" t="s">
        <v>6424</v>
      </c>
      <c r="AB175" s="233">
        <v>14030619</v>
      </c>
    </row>
    <row r="176" spans="1:28" x14ac:dyDescent="0.25">
      <c r="A176" s="233">
        <v>9020</v>
      </c>
      <c r="B176" s="238">
        <v>45545</v>
      </c>
      <c r="C176" s="234" t="s">
        <v>6429</v>
      </c>
      <c r="D176" s="233">
        <v>20</v>
      </c>
      <c r="E176" s="233" t="s">
        <v>6209</v>
      </c>
      <c r="F176" s="233" t="s">
        <v>6405</v>
      </c>
      <c r="G176" s="232" t="s">
        <v>6419</v>
      </c>
      <c r="H176" s="233">
        <v>1403</v>
      </c>
      <c r="I176" s="233" t="s">
        <v>6323</v>
      </c>
      <c r="J176" s="233">
        <v>2</v>
      </c>
      <c r="K176" s="233">
        <v>6</v>
      </c>
      <c r="L176" s="235" t="s">
        <v>6406</v>
      </c>
      <c r="M176" s="234" t="s">
        <v>6429</v>
      </c>
      <c r="N176" s="232">
        <v>202409</v>
      </c>
      <c r="O176" s="233">
        <v>37</v>
      </c>
      <c r="P176" s="232">
        <v>202437</v>
      </c>
      <c r="Q176" s="233">
        <v>2024</v>
      </c>
      <c r="R176" s="232" t="s">
        <v>6341</v>
      </c>
      <c r="S176" s="232">
        <v>3</v>
      </c>
      <c r="T176" s="233">
        <v>297</v>
      </c>
      <c r="U176" s="233">
        <v>10</v>
      </c>
      <c r="V176" s="232" t="s">
        <v>6220</v>
      </c>
      <c r="W176" s="232" t="s">
        <v>6325</v>
      </c>
      <c r="X176" s="233">
        <v>3</v>
      </c>
      <c r="Y176" s="232" t="s">
        <v>6223</v>
      </c>
      <c r="Z176" s="232" t="s">
        <v>6346</v>
      </c>
      <c r="AA176" s="232" t="s">
        <v>6424</v>
      </c>
      <c r="AB176" s="233">
        <v>14030620</v>
      </c>
    </row>
    <row r="177" spans="1:28" x14ac:dyDescent="0.25">
      <c r="A177" s="233">
        <v>9021</v>
      </c>
      <c r="B177" s="238">
        <v>45546</v>
      </c>
      <c r="C177" s="234" t="s">
        <v>6430</v>
      </c>
      <c r="D177" s="233">
        <v>21</v>
      </c>
      <c r="E177" s="233" t="s">
        <v>6188</v>
      </c>
      <c r="F177" s="233" t="s">
        <v>6405</v>
      </c>
      <c r="G177" s="232" t="s">
        <v>6419</v>
      </c>
      <c r="H177" s="233">
        <v>1403</v>
      </c>
      <c r="I177" s="233" t="s">
        <v>6323</v>
      </c>
      <c r="J177" s="233">
        <v>2</v>
      </c>
      <c r="K177" s="233">
        <v>6</v>
      </c>
      <c r="L177" s="235" t="s">
        <v>6406</v>
      </c>
      <c r="M177" s="234" t="s">
        <v>6430</v>
      </c>
      <c r="N177" s="232">
        <v>202409</v>
      </c>
      <c r="O177" s="233">
        <v>37</v>
      </c>
      <c r="P177" s="232">
        <v>202437</v>
      </c>
      <c r="Q177" s="233">
        <v>2024</v>
      </c>
      <c r="R177" s="232" t="s">
        <v>6341</v>
      </c>
      <c r="S177" s="232">
        <v>3</v>
      </c>
      <c r="T177" s="233">
        <v>297</v>
      </c>
      <c r="U177" s="233">
        <v>11</v>
      </c>
      <c r="V177" s="232" t="s">
        <v>6220</v>
      </c>
      <c r="W177" s="232" t="s">
        <v>6325</v>
      </c>
      <c r="X177" s="233">
        <v>3</v>
      </c>
      <c r="Y177" s="232" t="s">
        <v>6223</v>
      </c>
      <c r="Z177" s="232" t="s">
        <v>6346</v>
      </c>
      <c r="AA177" s="232" t="s">
        <v>6424</v>
      </c>
      <c r="AB177" s="233">
        <v>14030621</v>
      </c>
    </row>
    <row r="178" spans="1:28" x14ac:dyDescent="0.25">
      <c r="A178" s="233">
        <v>9022</v>
      </c>
      <c r="B178" s="238">
        <v>45547</v>
      </c>
      <c r="C178" s="234" t="s">
        <v>6431</v>
      </c>
      <c r="D178" s="233">
        <v>22</v>
      </c>
      <c r="E178" s="233" t="s">
        <v>6199</v>
      </c>
      <c r="F178" s="233" t="s">
        <v>6405</v>
      </c>
      <c r="G178" s="232" t="s">
        <v>6419</v>
      </c>
      <c r="H178" s="233">
        <v>1403</v>
      </c>
      <c r="I178" s="233" t="s">
        <v>6323</v>
      </c>
      <c r="J178" s="233">
        <v>2</v>
      </c>
      <c r="K178" s="233">
        <v>6</v>
      </c>
      <c r="L178" s="235" t="s">
        <v>6406</v>
      </c>
      <c r="M178" s="234" t="s">
        <v>6431</v>
      </c>
      <c r="N178" s="232">
        <v>202409</v>
      </c>
      <c r="O178" s="233">
        <v>37</v>
      </c>
      <c r="P178" s="232">
        <v>202437</v>
      </c>
      <c r="Q178" s="233">
        <v>2024</v>
      </c>
      <c r="R178" s="232" t="s">
        <v>6341</v>
      </c>
      <c r="S178" s="232">
        <v>3</v>
      </c>
      <c r="T178" s="233">
        <v>297</v>
      </c>
      <c r="U178" s="233">
        <v>12</v>
      </c>
      <c r="V178" s="232" t="s">
        <v>6220</v>
      </c>
      <c r="W178" s="232" t="s">
        <v>6325</v>
      </c>
      <c r="X178" s="233">
        <v>3</v>
      </c>
      <c r="Y178" s="232" t="s">
        <v>6233</v>
      </c>
      <c r="Z178" s="232" t="s">
        <v>6355</v>
      </c>
      <c r="AA178" s="232" t="s">
        <v>6432</v>
      </c>
      <c r="AB178" s="233">
        <v>14030622</v>
      </c>
    </row>
    <row r="179" spans="1:28" x14ac:dyDescent="0.25">
      <c r="A179" s="233">
        <v>9023</v>
      </c>
      <c r="B179" s="238">
        <v>45548</v>
      </c>
      <c r="C179" s="234" t="s">
        <v>6433</v>
      </c>
      <c r="D179" s="233">
        <v>23</v>
      </c>
      <c r="E179" s="233" t="s">
        <v>6201</v>
      </c>
      <c r="F179" s="233" t="s">
        <v>6405</v>
      </c>
      <c r="G179" s="232" t="s">
        <v>6419</v>
      </c>
      <c r="H179" s="233">
        <v>1403</v>
      </c>
      <c r="I179" s="233" t="s">
        <v>6323</v>
      </c>
      <c r="J179" s="233">
        <v>2</v>
      </c>
      <c r="K179" s="233">
        <v>6</v>
      </c>
      <c r="L179" s="235" t="s">
        <v>6406</v>
      </c>
      <c r="M179" s="234" t="s">
        <v>6433</v>
      </c>
      <c r="N179" s="232">
        <v>202409</v>
      </c>
      <c r="O179" s="233">
        <v>37</v>
      </c>
      <c r="P179" s="232">
        <v>202437</v>
      </c>
      <c r="Q179" s="233">
        <v>2024</v>
      </c>
      <c r="R179" s="232" t="s">
        <v>6341</v>
      </c>
      <c r="S179" s="232">
        <v>3</v>
      </c>
      <c r="T179" s="233">
        <v>297</v>
      </c>
      <c r="U179" s="233">
        <v>13</v>
      </c>
      <c r="V179" s="232" t="s">
        <v>6220</v>
      </c>
      <c r="W179" s="232" t="s">
        <v>6325</v>
      </c>
      <c r="X179" s="233">
        <v>3</v>
      </c>
      <c r="Y179" s="232" t="s">
        <v>6233</v>
      </c>
      <c r="Z179" s="232" t="s">
        <v>6355</v>
      </c>
      <c r="AA179" s="232" t="s">
        <v>6432</v>
      </c>
      <c r="AB179" s="233">
        <v>14030623</v>
      </c>
    </row>
    <row r="180" spans="1:28" x14ac:dyDescent="0.25">
      <c r="A180" s="233">
        <v>9024</v>
      </c>
      <c r="B180" s="238">
        <v>45549</v>
      </c>
      <c r="C180" s="234" t="s">
        <v>6434</v>
      </c>
      <c r="D180" s="233">
        <v>24</v>
      </c>
      <c r="E180" s="233" t="s">
        <v>6203</v>
      </c>
      <c r="F180" s="233" t="s">
        <v>6405</v>
      </c>
      <c r="G180" s="232" t="s">
        <v>6419</v>
      </c>
      <c r="H180" s="233">
        <v>1403</v>
      </c>
      <c r="I180" s="233" t="s">
        <v>6323</v>
      </c>
      <c r="J180" s="233">
        <v>2</v>
      </c>
      <c r="K180" s="233">
        <v>6</v>
      </c>
      <c r="L180" s="235" t="s">
        <v>6406</v>
      </c>
      <c r="M180" s="234" t="s">
        <v>6434</v>
      </c>
      <c r="N180" s="232">
        <v>202409</v>
      </c>
      <c r="O180" s="233">
        <v>37</v>
      </c>
      <c r="P180" s="232">
        <v>202437</v>
      </c>
      <c r="Q180" s="233">
        <v>2024</v>
      </c>
      <c r="R180" s="232" t="s">
        <v>6341</v>
      </c>
      <c r="S180" s="232">
        <v>3</v>
      </c>
      <c r="T180" s="233">
        <v>297</v>
      </c>
      <c r="U180" s="233">
        <v>14</v>
      </c>
      <c r="V180" s="232" t="s">
        <v>6220</v>
      </c>
      <c r="W180" s="232" t="s">
        <v>6325</v>
      </c>
      <c r="X180" s="233">
        <v>3</v>
      </c>
      <c r="Y180" s="232" t="s">
        <v>6233</v>
      </c>
      <c r="Z180" s="232" t="s">
        <v>6355</v>
      </c>
      <c r="AA180" s="232" t="s">
        <v>6432</v>
      </c>
      <c r="AB180" s="233">
        <v>14030624</v>
      </c>
    </row>
    <row r="181" spans="1:28" x14ac:dyDescent="0.25">
      <c r="A181" s="233">
        <v>9025</v>
      </c>
      <c r="B181" s="238">
        <v>45550</v>
      </c>
      <c r="C181" s="234" t="s">
        <v>6435</v>
      </c>
      <c r="D181" s="233">
        <v>25</v>
      </c>
      <c r="E181" s="233" t="s">
        <v>6205</v>
      </c>
      <c r="F181" s="233" t="s">
        <v>6405</v>
      </c>
      <c r="G181" s="232" t="s">
        <v>6419</v>
      </c>
      <c r="H181" s="233">
        <v>1403</v>
      </c>
      <c r="I181" s="233" t="s">
        <v>6323</v>
      </c>
      <c r="J181" s="233">
        <v>2</v>
      </c>
      <c r="K181" s="233">
        <v>6</v>
      </c>
      <c r="L181" s="235" t="s">
        <v>6406</v>
      </c>
      <c r="M181" s="234" t="s">
        <v>6435</v>
      </c>
      <c r="N181" s="232">
        <v>202409</v>
      </c>
      <c r="O181" s="233">
        <v>38</v>
      </c>
      <c r="P181" s="232">
        <v>202438</v>
      </c>
      <c r="Q181" s="233">
        <v>2024</v>
      </c>
      <c r="R181" s="232" t="s">
        <v>6341</v>
      </c>
      <c r="S181" s="232">
        <v>3</v>
      </c>
      <c r="T181" s="233">
        <v>297</v>
      </c>
      <c r="U181" s="233">
        <v>15</v>
      </c>
      <c r="V181" s="232" t="s">
        <v>6220</v>
      </c>
      <c r="W181" s="232" t="s">
        <v>6325</v>
      </c>
      <c r="X181" s="233">
        <v>3</v>
      </c>
      <c r="Y181" s="232" t="s">
        <v>6233</v>
      </c>
      <c r="Z181" s="232" t="s">
        <v>6355</v>
      </c>
      <c r="AA181" s="232" t="s">
        <v>6432</v>
      </c>
      <c r="AB181" s="233">
        <v>14030625</v>
      </c>
    </row>
    <row r="182" spans="1:28" x14ac:dyDescent="0.25">
      <c r="A182" s="233">
        <v>9026</v>
      </c>
      <c r="B182" s="238">
        <v>45551</v>
      </c>
      <c r="C182" s="234" t="s">
        <v>6436</v>
      </c>
      <c r="D182" s="233">
        <v>26</v>
      </c>
      <c r="E182" s="233" t="s">
        <v>6207</v>
      </c>
      <c r="F182" s="233" t="s">
        <v>6405</v>
      </c>
      <c r="G182" s="232" t="s">
        <v>6419</v>
      </c>
      <c r="H182" s="233">
        <v>1403</v>
      </c>
      <c r="I182" s="233" t="s">
        <v>6323</v>
      </c>
      <c r="J182" s="233">
        <v>2</v>
      </c>
      <c r="K182" s="233">
        <v>6</v>
      </c>
      <c r="L182" s="235" t="s">
        <v>6406</v>
      </c>
      <c r="M182" s="234" t="s">
        <v>6436</v>
      </c>
      <c r="N182" s="232">
        <v>202409</v>
      </c>
      <c r="O182" s="233">
        <v>38</v>
      </c>
      <c r="P182" s="232">
        <v>202438</v>
      </c>
      <c r="Q182" s="233">
        <v>2024</v>
      </c>
      <c r="R182" s="232" t="s">
        <v>6341</v>
      </c>
      <c r="S182" s="232">
        <v>4</v>
      </c>
      <c r="T182" s="233">
        <v>297</v>
      </c>
      <c r="U182" s="233">
        <v>16</v>
      </c>
      <c r="V182" s="232" t="s">
        <v>6220</v>
      </c>
      <c r="W182" s="232" t="s">
        <v>6325</v>
      </c>
      <c r="X182" s="233">
        <v>3</v>
      </c>
      <c r="Y182" s="232" t="s">
        <v>6233</v>
      </c>
      <c r="Z182" s="232" t="s">
        <v>6355</v>
      </c>
      <c r="AA182" s="232" t="s">
        <v>6432</v>
      </c>
      <c r="AB182" s="233">
        <v>14030626</v>
      </c>
    </row>
    <row r="183" spans="1:28" x14ac:dyDescent="0.25">
      <c r="A183" s="233">
        <v>9027</v>
      </c>
      <c r="B183" s="238">
        <v>45552</v>
      </c>
      <c r="C183" s="234" t="s">
        <v>6437</v>
      </c>
      <c r="D183" s="233">
        <v>27</v>
      </c>
      <c r="E183" s="233" t="s">
        <v>6209</v>
      </c>
      <c r="F183" s="233" t="s">
        <v>6405</v>
      </c>
      <c r="G183" s="232" t="s">
        <v>6419</v>
      </c>
      <c r="H183" s="233">
        <v>1403</v>
      </c>
      <c r="I183" s="233" t="s">
        <v>6323</v>
      </c>
      <c r="J183" s="233">
        <v>2</v>
      </c>
      <c r="K183" s="233">
        <v>6</v>
      </c>
      <c r="L183" s="235" t="s">
        <v>6406</v>
      </c>
      <c r="M183" s="234" t="s">
        <v>6437</v>
      </c>
      <c r="N183" s="232">
        <v>202409</v>
      </c>
      <c r="O183" s="233">
        <v>38</v>
      </c>
      <c r="P183" s="232">
        <v>202438</v>
      </c>
      <c r="Q183" s="233">
        <v>2024</v>
      </c>
      <c r="R183" s="232" t="s">
        <v>6341</v>
      </c>
      <c r="S183" s="232">
        <v>4</v>
      </c>
      <c r="T183" s="233">
        <v>297</v>
      </c>
      <c r="U183" s="233">
        <v>17</v>
      </c>
      <c r="V183" s="232" t="s">
        <v>6220</v>
      </c>
      <c r="W183" s="232" t="s">
        <v>6325</v>
      </c>
      <c r="X183" s="233">
        <v>3</v>
      </c>
      <c r="Y183" s="232" t="s">
        <v>6233</v>
      </c>
      <c r="Z183" s="232" t="s">
        <v>6355</v>
      </c>
      <c r="AA183" s="232" t="s">
        <v>6432</v>
      </c>
      <c r="AB183" s="233">
        <v>14030627</v>
      </c>
    </row>
    <row r="184" spans="1:28" x14ac:dyDescent="0.25">
      <c r="A184" s="233">
        <v>9028</v>
      </c>
      <c r="B184" s="238">
        <v>45553</v>
      </c>
      <c r="C184" s="234" t="s">
        <v>6438</v>
      </c>
      <c r="D184" s="233">
        <v>28</v>
      </c>
      <c r="E184" s="233" t="s">
        <v>6188</v>
      </c>
      <c r="F184" s="233" t="s">
        <v>6405</v>
      </c>
      <c r="G184" s="232" t="s">
        <v>6419</v>
      </c>
      <c r="H184" s="233">
        <v>1403</v>
      </c>
      <c r="I184" s="233" t="s">
        <v>6323</v>
      </c>
      <c r="J184" s="233">
        <v>2</v>
      </c>
      <c r="K184" s="233">
        <v>6</v>
      </c>
      <c r="L184" s="235" t="s">
        <v>6406</v>
      </c>
      <c r="M184" s="234" t="s">
        <v>6438</v>
      </c>
      <c r="N184" s="232">
        <v>202409</v>
      </c>
      <c r="O184" s="233">
        <v>38</v>
      </c>
      <c r="P184" s="232">
        <v>202438</v>
      </c>
      <c r="Q184" s="233">
        <v>2024</v>
      </c>
      <c r="R184" s="232" t="s">
        <v>6341</v>
      </c>
      <c r="S184" s="232">
        <v>4</v>
      </c>
      <c r="T184" s="233">
        <v>297</v>
      </c>
      <c r="U184" s="233">
        <v>18</v>
      </c>
      <c r="V184" s="232" t="s">
        <v>6220</v>
      </c>
      <c r="W184" s="232" t="s">
        <v>6325</v>
      </c>
      <c r="X184" s="233">
        <v>3</v>
      </c>
      <c r="Y184" s="232" t="s">
        <v>6233</v>
      </c>
      <c r="Z184" s="232" t="s">
        <v>6355</v>
      </c>
      <c r="AA184" s="232" t="s">
        <v>6432</v>
      </c>
      <c r="AB184" s="233">
        <v>14030628</v>
      </c>
    </row>
    <row r="185" spans="1:28" x14ac:dyDescent="0.25">
      <c r="A185" s="233">
        <v>9029</v>
      </c>
      <c r="B185" s="238">
        <v>45554</v>
      </c>
      <c r="C185" s="234" t="s">
        <v>6439</v>
      </c>
      <c r="D185" s="233">
        <v>29</v>
      </c>
      <c r="E185" s="233" t="s">
        <v>6199</v>
      </c>
      <c r="F185" s="233" t="s">
        <v>6405</v>
      </c>
      <c r="G185" s="232" t="s">
        <v>6419</v>
      </c>
      <c r="H185" s="233">
        <v>1403</v>
      </c>
      <c r="I185" s="233" t="s">
        <v>6323</v>
      </c>
      <c r="J185" s="233">
        <v>2</v>
      </c>
      <c r="K185" s="233">
        <v>6</v>
      </c>
      <c r="L185" s="235" t="s">
        <v>6406</v>
      </c>
      <c r="M185" s="234" t="s">
        <v>6439</v>
      </c>
      <c r="N185" s="232">
        <v>202409</v>
      </c>
      <c r="O185" s="233">
        <v>38</v>
      </c>
      <c r="P185" s="232">
        <v>202438</v>
      </c>
      <c r="Q185" s="233">
        <v>2024</v>
      </c>
      <c r="R185" s="232" t="s">
        <v>6341</v>
      </c>
      <c r="S185" s="232">
        <v>4</v>
      </c>
      <c r="T185" s="233">
        <v>297</v>
      </c>
      <c r="U185" s="233">
        <v>19</v>
      </c>
      <c r="V185" s="232" t="s">
        <v>6220</v>
      </c>
      <c r="W185" s="232" t="s">
        <v>6325</v>
      </c>
      <c r="X185" s="233">
        <v>3</v>
      </c>
      <c r="Y185" s="232" t="s">
        <v>6233</v>
      </c>
      <c r="Z185" s="232" t="s">
        <v>6355</v>
      </c>
      <c r="AA185" s="232" t="s">
        <v>6432</v>
      </c>
      <c r="AB185" s="233">
        <v>14030629</v>
      </c>
    </row>
    <row r="186" spans="1:28" x14ac:dyDescent="0.25">
      <c r="A186" s="233">
        <v>9030</v>
      </c>
      <c r="B186" s="238">
        <v>45555</v>
      </c>
      <c r="C186" s="234" t="s">
        <v>6440</v>
      </c>
      <c r="D186" s="233">
        <v>30</v>
      </c>
      <c r="E186" s="233" t="s">
        <v>6201</v>
      </c>
      <c r="F186" s="233" t="s">
        <v>6405</v>
      </c>
      <c r="G186" s="232" t="s">
        <v>6419</v>
      </c>
      <c r="H186" s="233">
        <v>1403</v>
      </c>
      <c r="I186" s="233" t="s">
        <v>6323</v>
      </c>
      <c r="J186" s="233">
        <v>2</v>
      </c>
      <c r="K186" s="233">
        <v>6</v>
      </c>
      <c r="L186" s="235" t="s">
        <v>6406</v>
      </c>
      <c r="M186" s="234" t="s">
        <v>6440</v>
      </c>
      <c r="N186" s="232">
        <v>202409</v>
      </c>
      <c r="O186" s="233">
        <v>38</v>
      </c>
      <c r="P186" s="232">
        <v>202438</v>
      </c>
      <c r="Q186" s="233">
        <v>2024</v>
      </c>
      <c r="R186" s="232" t="s">
        <v>6341</v>
      </c>
      <c r="S186" s="232">
        <v>4</v>
      </c>
      <c r="T186" s="233">
        <v>297</v>
      </c>
      <c r="U186" s="233">
        <v>20</v>
      </c>
      <c r="V186" s="232" t="s">
        <v>6220</v>
      </c>
      <c r="W186" s="232" t="s">
        <v>6325</v>
      </c>
      <c r="X186" s="233">
        <v>3</v>
      </c>
      <c r="Y186" s="232" t="s">
        <v>6233</v>
      </c>
      <c r="Z186" s="232" t="s">
        <v>6355</v>
      </c>
      <c r="AA186" s="232" t="s">
        <v>6432</v>
      </c>
      <c r="AB186" s="233">
        <v>14030630</v>
      </c>
    </row>
    <row r="187" spans="1:28" x14ac:dyDescent="0.25">
      <c r="A187" s="233">
        <v>9031</v>
      </c>
      <c r="B187" s="238">
        <v>45556</v>
      </c>
      <c r="C187" s="232" t="s">
        <v>6441</v>
      </c>
      <c r="D187" s="233">
        <v>31</v>
      </c>
      <c r="E187" s="233" t="s">
        <v>6203</v>
      </c>
      <c r="F187" s="233" t="s">
        <v>6405</v>
      </c>
      <c r="G187" s="232" t="s">
        <v>6419</v>
      </c>
      <c r="H187" s="233">
        <v>1403</v>
      </c>
      <c r="I187" s="233" t="s">
        <v>6323</v>
      </c>
      <c r="J187" s="233">
        <v>2</v>
      </c>
      <c r="K187" s="233">
        <v>6</v>
      </c>
      <c r="L187" s="235" t="s">
        <v>6406</v>
      </c>
      <c r="M187" s="232" t="s">
        <v>6441</v>
      </c>
      <c r="N187" s="232">
        <v>202409</v>
      </c>
      <c r="O187" s="233">
        <v>38</v>
      </c>
      <c r="P187" s="232">
        <v>202438</v>
      </c>
      <c r="Q187" s="233">
        <v>2024</v>
      </c>
      <c r="R187" s="232" t="s">
        <v>6341</v>
      </c>
      <c r="S187" s="232">
        <v>4</v>
      </c>
      <c r="T187" s="233">
        <v>297</v>
      </c>
      <c r="U187" s="233">
        <v>21</v>
      </c>
      <c r="V187" s="232" t="s">
        <v>6220</v>
      </c>
      <c r="W187" s="232" t="s">
        <v>6325</v>
      </c>
      <c r="X187" s="233">
        <v>3</v>
      </c>
      <c r="Y187" s="232" t="s">
        <v>6233</v>
      </c>
      <c r="Z187" s="232" t="s">
        <v>6355</v>
      </c>
      <c r="AA187" s="232" t="s">
        <v>6432</v>
      </c>
      <c r="AB187" s="233">
        <v>14030631</v>
      </c>
    </row>
    <row r="188" spans="1:28" x14ac:dyDescent="0.25">
      <c r="A188" s="233">
        <v>9032</v>
      </c>
      <c r="B188" s="238">
        <v>45557</v>
      </c>
      <c r="C188" s="234" t="s">
        <v>6442</v>
      </c>
      <c r="D188" s="233">
        <v>1</v>
      </c>
      <c r="E188" s="233" t="s">
        <v>6205</v>
      </c>
      <c r="F188" s="233" t="s">
        <v>6443</v>
      </c>
      <c r="G188" s="232" t="s">
        <v>6419</v>
      </c>
      <c r="H188" s="233">
        <v>1403</v>
      </c>
      <c r="I188" s="233" t="s">
        <v>6444</v>
      </c>
      <c r="J188" s="233">
        <v>3</v>
      </c>
      <c r="K188" s="233">
        <v>7</v>
      </c>
      <c r="L188" s="235" t="s">
        <v>6445</v>
      </c>
      <c r="M188" s="234" t="s">
        <v>6442</v>
      </c>
      <c r="N188" s="232">
        <v>202409</v>
      </c>
      <c r="O188" s="233">
        <v>39</v>
      </c>
      <c r="P188" s="232">
        <v>202439</v>
      </c>
      <c r="Q188" s="233">
        <v>2024</v>
      </c>
      <c r="R188" s="232" t="s">
        <v>6341</v>
      </c>
      <c r="S188" s="232">
        <v>4</v>
      </c>
      <c r="T188" s="233">
        <v>297</v>
      </c>
      <c r="U188" s="233">
        <v>22</v>
      </c>
      <c r="V188" s="232" t="s">
        <v>6341</v>
      </c>
      <c r="W188" s="232" t="s">
        <v>6446</v>
      </c>
      <c r="X188" s="233">
        <v>1</v>
      </c>
      <c r="Y188" s="232" t="s">
        <v>6195</v>
      </c>
      <c r="Z188" s="232" t="s">
        <v>6447</v>
      </c>
      <c r="AA188" s="232" t="s">
        <v>6448</v>
      </c>
      <c r="AB188" s="233">
        <v>14030701</v>
      </c>
    </row>
    <row r="189" spans="1:28" x14ac:dyDescent="0.25">
      <c r="A189" s="233">
        <v>9033</v>
      </c>
      <c r="B189" s="238">
        <v>45558</v>
      </c>
      <c r="C189" s="234" t="s">
        <v>6449</v>
      </c>
      <c r="D189" s="233">
        <v>2</v>
      </c>
      <c r="E189" s="233" t="s">
        <v>6207</v>
      </c>
      <c r="F189" s="233" t="s">
        <v>6443</v>
      </c>
      <c r="G189" s="232" t="s">
        <v>6419</v>
      </c>
      <c r="H189" s="233">
        <v>1403</v>
      </c>
      <c r="I189" s="233" t="s">
        <v>6444</v>
      </c>
      <c r="J189" s="233">
        <v>3</v>
      </c>
      <c r="K189" s="233">
        <v>7</v>
      </c>
      <c r="L189" s="235" t="s">
        <v>6445</v>
      </c>
      <c r="M189" s="234" t="s">
        <v>6449</v>
      </c>
      <c r="N189" s="232">
        <v>202409</v>
      </c>
      <c r="O189" s="233">
        <v>39</v>
      </c>
      <c r="P189" s="232">
        <v>202439</v>
      </c>
      <c r="Q189" s="233">
        <v>2024</v>
      </c>
      <c r="R189" s="232" t="s">
        <v>6341</v>
      </c>
      <c r="S189" s="232">
        <v>4</v>
      </c>
      <c r="T189" s="233">
        <v>297</v>
      </c>
      <c r="U189" s="233">
        <v>23</v>
      </c>
      <c r="V189" s="232" t="s">
        <v>6341</v>
      </c>
      <c r="W189" s="232" t="s">
        <v>6446</v>
      </c>
      <c r="X189" s="233">
        <v>1</v>
      </c>
      <c r="Y189" s="232" t="s">
        <v>6195</v>
      </c>
      <c r="Z189" s="232" t="s">
        <v>6447</v>
      </c>
      <c r="AA189" s="232" t="s">
        <v>6448</v>
      </c>
      <c r="AB189" s="233">
        <v>14030702</v>
      </c>
    </row>
    <row r="190" spans="1:28" x14ac:dyDescent="0.25">
      <c r="A190" s="233">
        <v>9034</v>
      </c>
      <c r="B190" s="238">
        <v>45559</v>
      </c>
      <c r="C190" s="234" t="s">
        <v>6450</v>
      </c>
      <c r="D190" s="233">
        <v>3</v>
      </c>
      <c r="E190" s="233" t="s">
        <v>6209</v>
      </c>
      <c r="F190" s="233" t="s">
        <v>6443</v>
      </c>
      <c r="G190" s="232" t="s">
        <v>6419</v>
      </c>
      <c r="H190" s="233">
        <v>1403</v>
      </c>
      <c r="I190" s="233" t="s">
        <v>6444</v>
      </c>
      <c r="J190" s="233">
        <v>3</v>
      </c>
      <c r="K190" s="233">
        <v>7</v>
      </c>
      <c r="L190" s="235" t="s">
        <v>6445</v>
      </c>
      <c r="M190" s="234" t="s">
        <v>6450</v>
      </c>
      <c r="N190" s="232">
        <v>202409</v>
      </c>
      <c r="O190" s="233">
        <v>39</v>
      </c>
      <c r="P190" s="232">
        <v>202439</v>
      </c>
      <c r="Q190" s="233">
        <v>2024</v>
      </c>
      <c r="R190" s="232" t="s">
        <v>6341</v>
      </c>
      <c r="S190" s="232">
        <v>4</v>
      </c>
      <c r="T190" s="233">
        <v>297</v>
      </c>
      <c r="U190" s="233">
        <v>24</v>
      </c>
      <c r="V190" s="232" t="s">
        <v>6341</v>
      </c>
      <c r="W190" s="232" t="s">
        <v>6446</v>
      </c>
      <c r="X190" s="233">
        <v>1</v>
      </c>
      <c r="Y190" s="232" t="s">
        <v>6195</v>
      </c>
      <c r="Z190" s="232" t="s">
        <v>6447</v>
      </c>
      <c r="AA190" s="232" t="s">
        <v>6448</v>
      </c>
      <c r="AB190" s="233">
        <v>14030703</v>
      </c>
    </row>
    <row r="191" spans="1:28" x14ac:dyDescent="0.25">
      <c r="A191" s="233">
        <v>9035</v>
      </c>
      <c r="B191" s="238">
        <v>45560</v>
      </c>
      <c r="C191" s="234" t="s">
        <v>6451</v>
      </c>
      <c r="D191" s="233">
        <v>4</v>
      </c>
      <c r="E191" s="233" t="s">
        <v>6188</v>
      </c>
      <c r="F191" s="233" t="s">
        <v>6443</v>
      </c>
      <c r="G191" s="232" t="s">
        <v>6419</v>
      </c>
      <c r="H191" s="233">
        <v>1403</v>
      </c>
      <c r="I191" s="233" t="s">
        <v>6444</v>
      </c>
      <c r="J191" s="233">
        <v>3</v>
      </c>
      <c r="K191" s="233">
        <v>7</v>
      </c>
      <c r="L191" s="235" t="s">
        <v>6445</v>
      </c>
      <c r="M191" s="234" t="s">
        <v>6451</v>
      </c>
      <c r="N191" s="232">
        <v>202409</v>
      </c>
      <c r="O191" s="233">
        <v>39</v>
      </c>
      <c r="P191" s="232">
        <v>202439</v>
      </c>
      <c r="Q191" s="233">
        <v>2024</v>
      </c>
      <c r="R191" s="232" t="s">
        <v>6341</v>
      </c>
      <c r="S191" s="232">
        <v>4</v>
      </c>
      <c r="T191" s="233">
        <v>297</v>
      </c>
      <c r="U191" s="233">
        <v>25</v>
      </c>
      <c r="V191" s="232" t="s">
        <v>6341</v>
      </c>
      <c r="W191" s="232" t="s">
        <v>6446</v>
      </c>
      <c r="X191" s="233">
        <v>1</v>
      </c>
      <c r="Y191" s="232" t="s">
        <v>6195</v>
      </c>
      <c r="Z191" s="232" t="s">
        <v>6447</v>
      </c>
      <c r="AA191" s="232" t="s">
        <v>6448</v>
      </c>
      <c r="AB191" s="233">
        <v>14030704</v>
      </c>
    </row>
    <row r="192" spans="1:28" x14ac:dyDescent="0.25">
      <c r="A192" s="233">
        <v>9036</v>
      </c>
      <c r="B192" s="238">
        <v>45561</v>
      </c>
      <c r="C192" s="234" t="s">
        <v>6452</v>
      </c>
      <c r="D192" s="233">
        <v>5</v>
      </c>
      <c r="E192" s="233" t="s">
        <v>6199</v>
      </c>
      <c r="F192" s="233" t="s">
        <v>6443</v>
      </c>
      <c r="G192" s="232" t="s">
        <v>6419</v>
      </c>
      <c r="H192" s="233">
        <v>1403</v>
      </c>
      <c r="I192" s="233" t="s">
        <v>6444</v>
      </c>
      <c r="J192" s="233">
        <v>3</v>
      </c>
      <c r="K192" s="233">
        <v>7</v>
      </c>
      <c r="L192" s="235" t="s">
        <v>6445</v>
      </c>
      <c r="M192" s="234" t="s">
        <v>6452</v>
      </c>
      <c r="N192" s="232">
        <v>202409</v>
      </c>
      <c r="O192" s="233">
        <v>39</v>
      </c>
      <c r="P192" s="232">
        <v>202439</v>
      </c>
      <c r="Q192" s="233">
        <v>2024</v>
      </c>
      <c r="R192" s="232" t="s">
        <v>6341</v>
      </c>
      <c r="S192" s="232">
        <v>4</v>
      </c>
      <c r="T192" s="233">
        <v>297</v>
      </c>
      <c r="U192" s="233">
        <v>26</v>
      </c>
      <c r="V192" s="232" t="s">
        <v>6341</v>
      </c>
      <c r="W192" s="232" t="s">
        <v>6446</v>
      </c>
      <c r="X192" s="233">
        <v>1</v>
      </c>
      <c r="Y192" s="232" t="s">
        <v>6195</v>
      </c>
      <c r="Z192" s="232" t="s">
        <v>6447</v>
      </c>
      <c r="AA192" s="232" t="s">
        <v>6448</v>
      </c>
      <c r="AB192" s="233">
        <v>14030705</v>
      </c>
    </row>
    <row r="193" spans="1:28" x14ac:dyDescent="0.25">
      <c r="A193" s="233">
        <v>9037</v>
      </c>
      <c r="B193" s="238">
        <v>45562</v>
      </c>
      <c r="C193" s="234" t="s">
        <v>6453</v>
      </c>
      <c r="D193" s="233">
        <v>6</v>
      </c>
      <c r="E193" s="233" t="s">
        <v>6201</v>
      </c>
      <c r="F193" s="233" t="s">
        <v>6443</v>
      </c>
      <c r="G193" s="232" t="s">
        <v>6419</v>
      </c>
      <c r="H193" s="233">
        <v>1403</v>
      </c>
      <c r="I193" s="233" t="s">
        <v>6444</v>
      </c>
      <c r="J193" s="233">
        <v>3</v>
      </c>
      <c r="K193" s="233">
        <v>7</v>
      </c>
      <c r="L193" s="235" t="s">
        <v>6445</v>
      </c>
      <c r="M193" s="234" t="s">
        <v>6453</v>
      </c>
      <c r="N193" s="232">
        <v>202409</v>
      </c>
      <c r="O193" s="233">
        <v>39</v>
      </c>
      <c r="P193" s="232">
        <v>202439</v>
      </c>
      <c r="Q193" s="233">
        <v>2024</v>
      </c>
      <c r="R193" s="232" t="s">
        <v>6341</v>
      </c>
      <c r="S193" s="232">
        <v>4</v>
      </c>
      <c r="T193" s="233">
        <v>297</v>
      </c>
      <c r="U193" s="233">
        <v>27</v>
      </c>
      <c r="V193" s="232" t="s">
        <v>6341</v>
      </c>
      <c r="W193" s="232" t="s">
        <v>6446</v>
      </c>
      <c r="X193" s="233">
        <v>1</v>
      </c>
      <c r="Y193" s="232" t="s">
        <v>6195</v>
      </c>
      <c r="Z193" s="232" t="s">
        <v>6447</v>
      </c>
      <c r="AA193" s="232" t="s">
        <v>6448</v>
      </c>
      <c r="AB193" s="233">
        <v>14030706</v>
      </c>
    </row>
    <row r="194" spans="1:28" x14ac:dyDescent="0.25">
      <c r="A194" s="233">
        <v>9038</v>
      </c>
      <c r="B194" s="238">
        <v>45563</v>
      </c>
      <c r="C194" s="234" t="s">
        <v>6454</v>
      </c>
      <c r="D194" s="233">
        <v>7</v>
      </c>
      <c r="E194" s="233" t="s">
        <v>6203</v>
      </c>
      <c r="F194" s="233" t="s">
        <v>6443</v>
      </c>
      <c r="G194" s="232" t="s">
        <v>6419</v>
      </c>
      <c r="H194" s="233">
        <v>1403</v>
      </c>
      <c r="I194" s="233" t="s">
        <v>6444</v>
      </c>
      <c r="J194" s="233">
        <v>3</v>
      </c>
      <c r="K194" s="233">
        <v>7</v>
      </c>
      <c r="L194" s="235" t="s">
        <v>6445</v>
      </c>
      <c r="M194" s="234" t="s">
        <v>6454</v>
      </c>
      <c r="N194" s="232">
        <v>202409</v>
      </c>
      <c r="O194" s="233">
        <v>39</v>
      </c>
      <c r="P194" s="232">
        <v>202439</v>
      </c>
      <c r="Q194" s="233">
        <v>2024</v>
      </c>
      <c r="R194" s="232" t="s">
        <v>6341</v>
      </c>
      <c r="S194" s="232">
        <v>4</v>
      </c>
      <c r="T194" s="233">
        <v>297</v>
      </c>
      <c r="U194" s="233">
        <v>28</v>
      </c>
      <c r="V194" s="232" t="s">
        <v>6341</v>
      </c>
      <c r="W194" s="232" t="s">
        <v>6446</v>
      </c>
      <c r="X194" s="233">
        <v>1</v>
      </c>
      <c r="Y194" s="232" t="s">
        <v>6195</v>
      </c>
      <c r="Z194" s="232" t="s">
        <v>6447</v>
      </c>
      <c r="AA194" s="232" t="s">
        <v>6448</v>
      </c>
      <c r="AB194" s="233">
        <v>14030707</v>
      </c>
    </row>
    <row r="195" spans="1:28" x14ac:dyDescent="0.25">
      <c r="A195" s="233">
        <v>9039</v>
      </c>
      <c r="B195" s="238">
        <v>45564</v>
      </c>
      <c r="C195" s="234" t="s">
        <v>6455</v>
      </c>
      <c r="D195" s="233">
        <v>8</v>
      </c>
      <c r="E195" s="233" t="s">
        <v>6205</v>
      </c>
      <c r="F195" s="233" t="s">
        <v>6443</v>
      </c>
      <c r="G195" s="232" t="s">
        <v>6419</v>
      </c>
      <c r="H195" s="233">
        <v>1403</v>
      </c>
      <c r="I195" s="233" t="s">
        <v>6444</v>
      </c>
      <c r="J195" s="233">
        <v>3</v>
      </c>
      <c r="K195" s="233">
        <v>7</v>
      </c>
      <c r="L195" s="235" t="s">
        <v>6445</v>
      </c>
      <c r="M195" s="234" t="s">
        <v>6455</v>
      </c>
      <c r="N195" s="232">
        <v>202409</v>
      </c>
      <c r="O195" s="233">
        <v>40</v>
      </c>
      <c r="P195" s="232">
        <v>202440</v>
      </c>
      <c r="Q195" s="233">
        <v>2024</v>
      </c>
      <c r="R195" s="232" t="s">
        <v>6341</v>
      </c>
      <c r="S195" s="232">
        <v>4</v>
      </c>
      <c r="T195" s="233">
        <v>297</v>
      </c>
      <c r="U195" s="233">
        <v>29</v>
      </c>
      <c r="V195" s="232" t="s">
        <v>6341</v>
      </c>
      <c r="W195" s="232" t="s">
        <v>6446</v>
      </c>
      <c r="X195" s="233">
        <v>1</v>
      </c>
      <c r="Y195" s="232" t="s">
        <v>6211</v>
      </c>
      <c r="Z195" s="232" t="s">
        <v>6456</v>
      </c>
      <c r="AA195" s="232" t="s">
        <v>6457</v>
      </c>
      <c r="AB195" s="233">
        <v>14030708</v>
      </c>
    </row>
    <row r="196" spans="1:28" x14ac:dyDescent="0.25">
      <c r="A196" s="233">
        <v>9040</v>
      </c>
      <c r="B196" s="238">
        <v>45565</v>
      </c>
      <c r="C196" s="234" t="s">
        <v>6458</v>
      </c>
      <c r="D196" s="233">
        <v>9</v>
      </c>
      <c r="E196" s="233" t="s">
        <v>6207</v>
      </c>
      <c r="F196" s="233" t="s">
        <v>6443</v>
      </c>
      <c r="G196" s="232" t="s">
        <v>6419</v>
      </c>
      <c r="H196" s="233">
        <v>1403</v>
      </c>
      <c r="I196" s="233" t="s">
        <v>6444</v>
      </c>
      <c r="J196" s="233">
        <v>3</v>
      </c>
      <c r="K196" s="233">
        <v>7</v>
      </c>
      <c r="L196" s="235" t="s">
        <v>6445</v>
      </c>
      <c r="M196" s="234" t="s">
        <v>6458</v>
      </c>
      <c r="N196" s="232">
        <v>202409</v>
      </c>
      <c r="O196" s="233">
        <v>40</v>
      </c>
      <c r="P196" s="232">
        <v>202440</v>
      </c>
      <c r="Q196" s="233">
        <v>2024</v>
      </c>
      <c r="R196" s="232" t="s">
        <v>6341</v>
      </c>
      <c r="S196" s="232">
        <v>4</v>
      </c>
      <c r="T196" s="233">
        <v>297</v>
      </c>
      <c r="U196" s="233">
        <v>30</v>
      </c>
      <c r="V196" s="232" t="s">
        <v>6341</v>
      </c>
      <c r="W196" s="232" t="s">
        <v>6446</v>
      </c>
      <c r="X196" s="233">
        <v>1</v>
      </c>
      <c r="Y196" s="232" t="s">
        <v>6211</v>
      </c>
      <c r="Z196" s="232" t="s">
        <v>6456</v>
      </c>
      <c r="AA196" s="232" t="s">
        <v>6457</v>
      </c>
      <c r="AB196" s="233">
        <v>14030709</v>
      </c>
    </row>
    <row r="197" spans="1:28" x14ac:dyDescent="0.25">
      <c r="A197" s="233">
        <v>9041</v>
      </c>
      <c r="B197" s="238">
        <v>45566</v>
      </c>
      <c r="C197" s="234" t="s">
        <v>6459</v>
      </c>
      <c r="D197" s="233">
        <v>10</v>
      </c>
      <c r="E197" s="233" t="s">
        <v>6209</v>
      </c>
      <c r="F197" s="233" t="s">
        <v>6443</v>
      </c>
      <c r="G197" s="232" t="s">
        <v>6460</v>
      </c>
      <c r="H197" s="233">
        <v>1403</v>
      </c>
      <c r="I197" s="233" t="s">
        <v>6444</v>
      </c>
      <c r="J197" s="233">
        <v>3</v>
      </c>
      <c r="K197" s="233">
        <v>7</v>
      </c>
      <c r="L197" s="235" t="s">
        <v>6445</v>
      </c>
      <c r="M197" s="234" t="s">
        <v>6459</v>
      </c>
      <c r="N197" s="232">
        <v>202410</v>
      </c>
      <c r="O197" s="233">
        <v>40</v>
      </c>
      <c r="P197" s="232">
        <v>202440</v>
      </c>
      <c r="Q197" s="233">
        <v>2024</v>
      </c>
      <c r="R197" s="232" t="s">
        <v>6461</v>
      </c>
      <c r="S197" s="232">
        <v>1</v>
      </c>
      <c r="T197" s="233">
        <v>298</v>
      </c>
      <c r="U197" s="233">
        <v>1</v>
      </c>
      <c r="V197" s="232" t="s">
        <v>6341</v>
      </c>
      <c r="W197" s="232" t="s">
        <v>6446</v>
      </c>
      <c r="X197" s="233">
        <v>1</v>
      </c>
      <c r="Y197" s="232" t="s">
        <v>6211</v>
      </c>
      <c r="Z197" s="232" t="s">
        <v>6456</v>
      </c>
      <c r="AA197" s="232" t="s">
        <v>6457</v>
      </c>
      <c r="AB197" s="233">
        <v>14030710</v>
      </c>
    </row>
    <row r="198" spans="1:28" x14ac:dyDescent="0.25">
      <c r="A198" s="233">
        <v>9042</v>
      </c>
      <c r="B198" s="238">
        <v>45567</v>
      </c>
      <c r="C198" s="234" t="s">
        <v>6462</v>
      </c>
      <c r="D198" s="233">
        <v>11</v>
      </c>
      <c r="E198" s="233" t="s">
        <v>6188</v>
      </c>
      <c r="F198" s="233" t="s">
        <v>6443</v>
      </c>
      <c r="G198" s="232" t="s">
        <v>6460</v>
      </c>
      <c r="H198" s="233">
        <v>1403</v>
      </c>
      <c r="I198" s="233" t="s">
        <v>6444</v>
      </c>
      <c r="J198" s="233">
        <v>3</v>
      </c>
      <c r="K198" s="233">
        <v>7</v>
      </c>
      <c r="L198" s="235" t="s">
        <v>6445</v>
      </c>
      <c r="M198" s="234" t="s">
        <v>6462</v>
      </c>
      <c r="N198" s="232">
        <v>202410</v>
      </c>
      <c r="O198" s="233">
        <v>40</v>
      </c>
      <c r="P198" s="232">
        <v>202440</v>
      </c>
      <c r="Q198" s="233">
        <v>2024</v>
      </c>
      <c r="R198" s="232" t="s">
        <v>6461</v>
      </c>
      <c r="S198" s="232">
        <v>1</v>
      </c>
      <c r="T198" s="233">
        <v>298</v>
      </c>
      <c r="U198" s="233">
        <v>2</v>
      </c>
      <c r="V198" s="232" t="s">
        <v>6341</v>
      </c>
      <c r="W198" s="232" t="s">
        <v>6446</v>
      </c>
      <c r="X198" s="233">
        <v>1</v>
      </c>
      <c r="Y198" s="232" t="s">
        <v>6211</v>
      </c>
      <c r="Z198" s="232" t="s">
        <v>6456</v>
      </c>
      <c r="AA198" s="232" t="s">
        <v>6457</v>
      </c>
      <c r="AB198" s="233">
        <v>14030711</v>
      </c>
    </row>
    <row r="199" spans="1:28" x14ac:dyDescent="0.25">
      <c r="A199" s="233">
        <v>9043</v>
      </c>
      <c r="B199" s="238">
        <v>45568</v>
      </c>
      <c r="C199" s="234" t="s">
        <v>6463</v>
      </c>
      <c r="D199" s="233">
        <v>12</v>
      </c>
      <c r="E199" s="233" t="s">
        <v>6199</v>
      </c>
      <c r="F199" s="233" t="s">
        <v>6443</v>
      </c>
      <c r="G199" s="232" t="s">
        <v>6460</v>
      </c>
      <c r="H199" s="233">
        <v>1403</v>
      </c>
      <c r="I199" s="233" t="s">
        <v>6444</v>
      </c>
      <c r="J199" s="233">
        <v>3</v>
      </c>
      <c r="K199" s="233">
        <v>7</v>
      </c>
      <c r="L199" s="235" t="s">
        <v>6445</v>
      </c>
      <c r="M199" s="234" t="s">
        <v>6463</v>
      </c>
      <c r="N199" s="232">
        <v>202410</v>
      </c>
      <c r="O199" s="233">
        <v>40</v>
      </c>
      <c r="P199" s="232">
        <v>202440</v>
      </c>
      <c r="Q199" s="233">
        <v>2024</v>
      </c>
      <c r="R199" s="232" t="s">
        <v>6461</v>
      </c>
      <c r="S199" s="232">
        <v>1</v>
      </c>
      <c r="T199" s="233">
        <v>298</v>
      </c>
      <c r="U199" s="233">
        <v>3</v>
      </c>
      <c r="V199" s="232" t="s">
        <v>6341</v>
      </c>
      <c r="W199" s="232" t="s">
        <v>6446</v>
      </c>
      <c r="X199" s="233">
        <v>1</v>
      </c>
      <c r="Y199" s="232" t="s">
        <v>6211</v>
      </c>
      <c r="Z199" s="232" t="s">
        <v>6456</v>
      </c>
      <c r="AA199" s="232" t="s">
        <v>6457</v>
      </c>
      <c r="AB199" s="233">
        <v>14030712</v>
      </c>
    </row>
    <row r="200" spans="1:28" x14ac:dyDescent="0.25">
      <c r="A200" s="233">
        <v>9044</v>
      </c>
      <c r="B200" s="238">
        <v>45569</v>
      </c>
      <c r="C200" s="234" t="s">
        <v>6464</v>
      </c>
      <c r="D200" s="233">
        <v>13</v>
      </c>
      <c r="E200" s="233" t="s">
        <v>6201</v>
      </c>
      <c r="F200" s="233" t="s">
        <v>6443</v>
      </c>
      <c r="G200" s="232" t="s">
        <v>6460</v>
      </c>
      <c r="H200" s="233">
        <v>1403</v>
      </c>
      <c r="I200" s="233" t="s">
        <v>6444</v>
      </c>
      <c r="J200" s="233">
        <v>3</v>
      </c>
      <c r="K200" s="233">
        <v>7</v>
      </c>
      <c r="L200" s="235" t="s">
        <v>6445</v>
      </c>
      <c r="M200" s="234" t="s">
        <v>6464</v>
      </c>
      <c r="N200" s="232">
        <v>202410</v>
      </c>
      <c r="O200" s="233">
        <v>40</v>
      </c>
      <c r="P200" s="232">
        <v>202440</v>
      </c>
      <c r="Q200" s="233">
        <v>2024</v>
      </c>
      <c r="R200" s="232" t="s">
        <v>6461</v>
      </c>
      <c r="S200" s="232">
        <v>1</v>
      </c>
      <c r="T200" s="233">
        <v>298</v>
      </c>
      <c r="U200" s="233">
        <v>4</v>
      </c>
      <c r="V200" s="232" t="s">
        <v>6341</v>
      </c>
      <c r="W200" s="232" t="s">
        <v>6446</v>
      </c>
      <c r="X200" s="233">
        <v>1</v>
      </c>
      <c r="Y200" s="232" t="s">
        <v>6211</v>
      </c>
      <c r="Z200" s="232" t="s">
        <v>6456</v>
      </c>
      <c r="AA200" s="232" t="s">
        <v>6457</v>
      </c>
      <c r="AB200" s="233">
        <v>14030713</v>
      </c>
    </row>
    <row r="201" spans="1:28" x14ac:dyDescent="0.25">
      <c r="A201" s="233">
        <v>9045</v>
      </c>
      <c r="B201" s="238">
        <v>45570</v>
      </c>
      <c r="C201" s="234" t="s">
        <v>6465</v>
      </c>
      <c r="D201" s="233">
        <v>14</v>
      </c>
      <c r="E201" s="233" t="s">
        <v>6203</v>
      </c>
      <c r="F201" s="233" t="s">
        <v>6443</v>
      </c>
      <c r="G201" s="232" t="s">
        <v>6460</v>
      </c>
      <c r="H201" s="233">
        <v>1403</v>
      </c>
      <c r="I201" s="233" t="s">
        <v>6444</v>
      </c>
      <c r="J201" s="233">
        <v>3</v>
      </c>
      <c r="K201" s="233">
        <v>7</v>
      </c>
      <c r="L201" s="235" t="s">
        <v>6445</v>
      </c>
      <c r="M201" s="234" t="s">
        <v>6465</v>
      </c>
      <c r="N201" s="232">
        <v>202410</v>
      </c>
      <c r="O201" s="233">
        <v>40</v>
      </c>
      <c r="P201" s="232">
        <v>202440</v>
      </c>
      <c r="Q201" s="233">
        <v>2024</v>
      </c>
      <c r="R201" s="232" t="s">
        <v>6461</v>
      </c>
      <c r="S201" s="232">
        <v>1</v>
      </c>
      <c r="T201" s="233">
        <v>298</v>
      </c>
      <c r="U201" s="233">
        <v>5</v>
      </c>
      <c r="V201" s="232" t="s">
        <v>6341</v>
      </c>
      <c r="W201" s="232" t="s">
        <v>6446</v>
      </c>
      <c r="X201" s="233">
        <v>1</v>
      </c>
      <c r="Y201" s="232" t="s">
        <v>6211</v>
      </c>
      <c r="Z201" s="232" t="s">
        <v>6456</v>
      </c>
      <c r="AA201" s="232" t="s">
        <v>6457</v>
      </c>
      <c r="AB201" s="233">
        <v>14030714</v>
      </c>
    </row>
    <row r="202" spans="1:28" x14ac:dyDescent="0.25">
      <c r="A202" s="233">
        <v>9046</v>
      </c>
      <c r="B202" s="238">
        <v>45571</v>
      </c>
      <c r="C202" s="234" t="s">
        <v>6466</v>
      </c>
      <c r="D202" s="233">
        <v>15</v>
      </c>
      <c r="E202" s="233" t="s">
        <v>6205</v>
      </c>
      <c r="F202" s="233" t="s">
        <v>6443</v>
      </c>
      <c r="G202" s="232" t="s">
        <v>6460</v>
      </c>
      <c r="H202" s="233">
        <v>1403</v>
      </c>
      <c r="I202" s="233" t="s">
        <v>6444</v>
      </c>
      <c r="J202" s="233">
        <v>3</v>
      </c>
      <c r="K202" s="233">
        <v>7</v>
      </c>
      <c r="L202" s="235" t="s">
        <v>6445</v>
      </c>
      <c r="M202" s="234" t="s">
        <v>6466</v>
      </c>
      <c r="N202" s="232">
        <v>202410</v>
      </c>
      <c r="O202" s="233">
        <v>41</v>
      </c>
      <c r="P202" s="232">
        <v>202441</v>
      </c>
      <c r="Q202" s="233">
        <v>2024</v>
      </c>
      <c r="R202" s="232" t="s">
        <v>6461</v>
      </c>
      <c r="S202" s="232">
        <v>1</v>
      </c>
      <c r="T202" s="233">
        <v>298</v>
      </c>
      <c r="U202" s="233">
        <v>6</v>
      </c>
      <c r="V202" s="232" t="s">
        <v>6341</v>
      </c>
      <c r="W202" s="232" t="s">
        <v>6446</v>
      </c>
      <c r="X202" s="233">
        <v>1</v>
      </c>
      <c r="Y202" s="232" t="s">
        <v>6223</v>
      </c>
      <c r="Z202" s="232" t="s">
        <v>6467</v>
      </c>
      <c r="AA202" s="232" t="s">
        <v>6468</v>
      </c>
      <c r="AB202" s="233">
        <v>14030715</v>
      </c>
    </row>
    <row r="203" spans="1:28" x14ac:dyDescent="0.25">
      <c r="A203" s="233">
        <v>9047</v>
      </c>
      <c r="B203" s="238">
        <v>45572</v>
      </c>
      <c r="C203" s="234" t="s">
        <v>6469</v>
      </c>
      <c r="D203" s="233">
        <v>16</v>
      </c>
      <c r="E203" s="233" t="s">
        <v>6207</v>
      </c>
      <c r="F203" s="233" t="s">
        <v>6443</v>
      </c>
      <c r="G203" s="232" t="s">
        <v>6460</v>
      </c>
      <c r="H203" s="233">
        <v>1403</v>
      </c>
      <c r="I203" s="233" t="s">
        <v>6444</v>
      </c>
      <c r="J203" s="233">
        <v>3</v>
      </c>
      <c r="K203" s="233">
        <v>7</v>
      </c>
      <c r="L203" s="235" t="s">
        <v>6445</v>
      </c>
      <c r="M203" s="234" t="s">
        <v>6469</v>
      </c>
      <c r="N203" s="232">
        <v>202410</v>
      </c>
      <c r="O203" s="233">
        <v>41</v>
      </c>
      <c r="P203" s="232">
        <v>202441</v>
      </c>
      <c r="Q203" s="233">
        <v>2024</v>
      </c>
      <c r="R203" s="232" t="s">
        <v>6461</v>
      </c>
      <c r="S203" s="232">
        <v>2</v>
      </c>
      <c r="T203" s="233">
        <v>298</v>
      </c>
      <c r="U203" s="233">
        <v>7</v>
      </c>
      <c r="V203" s="232" t="s">
        <v>6341</v>
      </c>
      <c r="W203" s="232" t="s">
        <v>6446</v>
      </c>
      <c r="X203" s="233">
        <v>1</v>
      </c>
      <c r="Y203" s="232" t="s">
        <v>6223</v>
      </c>
      <c r="Z203" s="232" t="s">
        <v>6467</v>
      </c>
      <c r="AA203" s="232" t="s">
        <v>6468</v>
      </c>
      <c r="AB203" s="233">
        <v>14030716</v>
      </c>
    </row>
    <row r="204" spans="1:28" x14ac:dyDescent="0.25">
      <c r="A204" s="233">
        <v>9048</v>
      </c>
      <c r="B204" s="238">
        <v>45573</v>
      </c>
      <c r="C204" s="234" t="s">
        <v>6470</v>
      </c>
      <c r="D204" s="233">
        <v>17</v>
      </c>
      <c r="E204" s="233" t="s">
        <v>6209</v>
      </c>
      <c r="F204" s="233" t="s">
        <v>6443</v>
      </c>
      <c r="G204" s="232" t="s">
        <v>6460</v>
      </c>
      <c r="H204" s="233">
        <v>1403</v>
      </c>
      <c r="I204" s="233" t="s">
        <v>6444</v>
      </c>
      <c r="J204" s="233">
        <v>3</v>
      </c>
      <c r="K204" s="233">
        <v>7</v>
      </c>
      <c r="L204" s="235" t="s">
        <v>6445</v>
      </c>
      <c r="M204" s="234" t="s">
        <v>6470</v>
      </c>
      <c r="N204" s="232">
        <v>202410</v>
      </c>
      <c r="O204" s="233">
        <v>41</v>
      </c>
      <c r="P204" s="232">
        <v>202441</v>
      </c>
      <c r="Q204" s="233">
        <v>2024</v>
      </c>
      <c r="R204" s="232" t="s">
        <v>6461</v>
      </c>
      <c r="S204" s="232">
        <v>2</v>
      </c>
      <c r="T204" s="233">
        <v>298</v>
      </c>
      <c r="U204" s="233">
        <v>8</v>
      </c>
      <c r="V204" s="232" t="s">
        <v>6341</v>
      </c>
      <c r="W204" s="232" t="s">
        <v>6446</v>
      </c>
      <c r="X204" s="233">
        <v>1</v>
      </c>
      <c r="Y204" s="232" t="s">
        <v>6223</v>
      </c>
      <c r="Z204" s="232" t="s">
        <v>6467</v>
      </c>
      <c r="AA204" s="232" t="s">
        <v>6468</v>
      </c>
      <c r="AB204" s="233">
        <v>14030717</v>
      </c>
    </row>
    <row r="205" spans="1:28" x14ac:dyDescent="0.25">
      <c r="A205" s="233">
        <v>9049</v>
      </c>
      <c r="B205" s="238">
        <v>45574</v>
      </c>
      <c r="C205" s="234" t="s">
        <v>6471</v>
      </c>
      <c r="D205" s="233">
        <v>18</v>
      </c>
      <c r="E205" s="233" t="s">
        <v>6188</v>
      </c>
      <c r="F205" s="233" t="s">
        <v>6443</v>
      </c>
      <c r="G205" s="232" t="s">
        <v>6460</v>
      </c>
      <c r="H205" s="233">
        <v>1403</v>
      </c>
      <c r="I205" s="233" t="s">
        <v>6444</v>
      </c>
      <c r="J205" s="233">
        <v>3</v>
      </c>
      <c r="K205" s="233">
        <v>7</v>
      </c>
      <c r="L205" s="235" t="s">
        <v>6445</v>
      </c>
      <c r="M205" s="234" t="s">
        <v>6471</v>
      </c>
      <c r="N205" s="232">
        <v>202410</v>
      </c>
      <c r="O205" s="233">
        <v>41</v>
      </c>
      <c r="P205" s="232">
        <v>202441</v>
      </c>
      <c r="Q205" s="233">
        <v>2024</v>
      </c>
      <c r="R205" s="232" t="s">
        <v>6461</v>
      </c>
      <c r="S205" s="232">
        <v>2</v>
      </c>
      <c r="T205" s="233">
        <v>298</v>
      </c>
      <c r="U205" s="233">
        <v>9</v>
      </c>
      <c r="V205" s="232" t="s">
        <v>6341</v>
      </c>
      <c r="W205" s="232" t="s">
        <v>6446</v>
      </c>
      <c r="X205" s="233">
        <v>1</v>
      </c>
      <c r="Y205" s="232" t="s">
        <v>6223</v>
      </c>
      <c r="Z205" s="232" t="s">
        <v>6467</v>
      </c>
      <c r="AA205" s="232" t="s">
        <v>6468</v>
      </c>
      <c r="AB205" s="233">
        <v>14030718</v>
      </c>
    </row>
    <row r="206" spans="1:28" x14ac:dyDescent="0.25">
      <c r="A206" s="233">
        <v>9050</v>
      </c>
      <c r="B206" s="238">
        <v>45575</v>
      </c>
      <c r="C206" s="234" t="s">
        <v>6472</v>
      </c>
      <c r="D206" s="233">
        <v>19</v>
      </c>
      <c r="E206" s="233" t="s">
        <v>6199</v>
      </c>
      <c r="F206" s="233" t="s">
        <v>6443</v>
      </c>
      <c r="G206" s="232" t="s">
        <v>6460</v>
      </c>
      <c r="H206" s="233">
        <v>1403</v>
      </c>
      <c r="I206" s="233" t="s">
        <v>6444</v>
      </c>
      <c r="J206" s="233">
        <v>3</v>
      </c>
      <c r="K206" s="233">
        <v>7</v>
      </c>
      <c r="L206" s="235" t="s">
        <v>6445</v>
      </c>
      <c r="M206" s="234" t="s">
        <v>6472</v>
      </c>
      <c r="N206" s="232">
        <v>202410</v>
      </c>
      <c r="O206" s="233">
        <v>41</v>
      </c>
      <c r="P206" s="232">
        <v>202441</v>
      </c>
      <c r="Q206" s="233">
        <v>2024</v>
      </c>
      <c r="R206" s="232" t="s">
        <v>6461</v>
      </c>
      <c r="S206" s="232">
        <v>2</v>
      </c>
      <c r="T206" s="233">
        <v>298</v>
      </c>
      <c r="U206" s="233">
        <v>10</v>
      </c>
      <c r="V206" s="232" t="s">
        <v>6341</v>
      </c>
      <c r="W206" s="232" t="s">
        <v>6446</v>
      </c>
      <c r="X206" s="233">
        <v>1</v>
      </c>
      <c r="Y206" s="232" t="s">
        <v>6223</v>
      </c>
      <c r="Z206" s="232" t="s">
        <v>6467</v>
      </c>
      <c r="AA206" s="232" t="s">
        <v>6468</v>
      </c>
      <c r="AB206" s="233">
        <v>14030719</v>
      </c>
    </row>
    <row r="207" spans="1:28" x14ac:dyDescent="0.25">
      <c r="A207" s="233">
        <v>9051</v>
      </c>
      <c r="B207" s="238">
        <v>45576</v>
      </c>
      <c r="C207" s="234" t="s">
        <v>6473</v>
      </c>
      <c r="D207" s="233">
        <v>20</v>
      </c>
      <c r="E207" s="233" t="s">
        <v>6201</v>
      </c>
      <c r="F207" s="233" t="s">
        <v>6443</v>
      </c>
      <c r="G207" s="232" t="s">
        <v>6460</v>
      </c>
      <c r="H207" s="233">
        <v>1403</v>
      </c>
      <c r="I207" s="233" t="s">
        <v>6444</v>
      </c>
      <c r="J207" s="233">
        <v>3</v>
      </c>
      <c r="K207" s="233">
        <v>7</v>
      </c>
      <c r="L207" s="235" t="s">
        <v>6445</v>
      </c>
      <c r="M207" s="234" t="s">
        <v>6473</v>
      </c>
      <c r="N207" s="232">
        <v>202410</v>
      </c>
      <c r="O207" s="233">
        <v>41</v>
      </c>
      <c r="P207" s="232">
        <v>202441</v>
      </c>
      <c r="Q207" s="233">
        <v>2024</v>
      </c>
      <c r="R207" s="232" t="s">
        <v>6461</v>
      </c>
      <c r="S207" s="232">
        <v>2</v>
      </c>
      <c r="T207" s="233">
        <v>298</v>
      </c>
      <c r="U207" s="233">
        <v>11</v>
      </c>
      <c r="V207" s="232" t="s">
        <v>6341</v>
      </c>
      <c r="W207" s="232" t="s">
        <v>6446</v>
      </c>
      <c r="X207" s="233">
        <v>1</v>
      </c>
      <c r="Y207" s="232" t="s">
        <v>6223</v>
      </c>
      <c r="Z207" s="232" t="s">
        <v>6467</v>
      </c>
      <c r="AA207" s="232" t="s">
        <v>6468</v>
      </c>
      <c r="AB207" s="233">
        <v>14030720</v>
      </c>
    </row>
    <row r="208" spans="1:28" x14ac:dyDescent="0.25">
      <c r="A208" s="233">
        <v>9052</v>
      </c>
      <c r="B208" s="238">
        <v>45577</v>
      </c>
      <c r="C208" s="234" t="s">
        <v>6474</v>
      </c>
      <c r="D208" s="233">
        <v>21</v>
      </c>
      <c r="E208" s="233" t="s">
        <v>6203</v>
      </c>
      <c r="F208" s="233" t="s">
        <v>6443</v>
      </c>
      <c r="G208" s="232" t="s">
        <v>6460</v>
      </c>
      <c r="H208" s="233">
        <v>1403</v>
      </c>
      <c r="I208" s="233" t="s">
        <v>6444</v>
      </c>
      <c r="J208" s="233">
        <v>3</v>
      </c>
      <c r="K208" s="233">
        <v>7</v>
      </c>
      <c r="L208" s="235" t="s">
        <v>6445</v>
      </c>
      <c r="M208" s="234" t="s">
        <v>6474</v>
      </c>
      <c r="N208" s="232">
        <v>202410</v>
      </c>
      <c r="O208" s="233">
        <v>41</v>
      </c>
      <c r="P208" s="232">
        <v>202441</v>
      </c>
      <c r="Q208" s="233">
        <v>2024</v>
      </c>
      <c r="R208" s="232" t="s">
        <v>6461</v>
      </c>
      <c r="S208" s="232">
        <v>2</v>
      </c>
      <c r="T208" s="233">
        <v>298</v>
      </c>
      <c r="U208" s="233">
        <v>12</v>
      </c>
      <c r="V208" s="232" t="s">
        <v>6341</v>
      </c>
      <c r="W208" s="232" t="s">
        <v>6446</v>
      </c>
      <c r="X208" s="233">
        <v>1</v>
      </c>
      <c r="Y208" s="232" t="s">
        <v>6223</v>
      </c>
      <c r="Z208" s="232" t="s">
        <v>6467</v>
      </c>
      <c r="AA208" s="232" t="s">
        <v>6468</v>
      </c>
      <c r="AB208" s="233">
        <v>14030721</v>
      </c>
    </row>
    <row r="209" spans="1:28" x14ac:dyDescent="0.25">
      <c r="A209" s="233">
        <v>9053</v>
      </c>
      <c r="B209" s="238">
        <v>45578</v>
      </c>
      <c r="C209" s="234" t="s">
        <v>6475</v>
      </c>
      <c r="D209" s="233">
        <v>22</v>
      </c>
      <c r="E209" s="233" t="s">
        <v>6205</v>
      </c>
      <c r="F209" s="233" t="s">
        <v>6443</v>
      </c>
      <c r="G209" s="232" t="s">
        <v>6460</v>
      </c>
      <c r="H209" s="233">
        <v>1403</v>
      </c>
      <c r="I209" s="233" t="s">
        <v>6444</v>
      </c>
      <c r="J209" s="233">
        <v>3</v>
      </c>
      <c r="K209" s="233">
        <v>7</v>
      </c>
      <c r="L209" s="235" t="s">
        <v>6445</v>
      </c>
      <c r="M209" s="234" t="s">
        <v>6475</v>
      </c>
      <c r="N209" s="232">
        <v>202410</v>
      </c>
      <c r="O209" s="233">
        <v>42</v>
      </c>
      <c r="P209" s="232">
        <v>202442</v>
      </c>
      <c r="Q209" s="233">
        <v>2024</v>
      </c>
      <c r="R209" s="232" t="s">
        <v>6461</v>
      </c>
      <c r="S209" s="232">
        <v>2</v>
      </c>
      <c r="T209" s="233">
        <v>298</v>
      </c>
      <c r="U209" s="233">
        <v>13</v>
      </c>
      <c r="V209" s="232" t="s">
        <v>6341</v>
      </c>
      <c r="W209" s="232" t="s">
        <v>6446</v>
      </c>
      <c r="X209" s="233">
        <v>1</v>
      </c>
      <c r="Y209" s="232" t="s">
        <v>6233</v>
      </c>
      <c r="Z209" s="232" t="s">
        <v>6476</v>
      </c>
      <c r="AA209" s="232" t="s">
        <v>6477</v>
      </c>
      <c r="AB209" s="233">
        <v>14030722</v>
      </c>
    </row>
    <row r="210" spans="1:28" x14ac:dyDescent="0.25">
      <c r="A210" s="233">
        <v>9054</v>
      </c>
      <c r="B210" s="238">
        <v>45579</v>
      </c>
      <c r="C210" s="234" t="s">
        <v>6478</v>
      </c>
      <c r="D210" s="233">
        <v>23</v>
      </c>
      <c r="E210" s="233" t="s">
        <v>6207</v>
      </c>
      <c r="F210" s="233" t="s">
        <v>6443</v>
      </c>
      <c r="G210" s="232" t="s">
        <v>6460</v>
      </c>
      <c r="H210" s="233">
        <v>1403</v>
      </c>
      <c r="I210" s="233" t="s">
        <v>6444</v>
      </c>
      <c r="J210" s="233">
        <v>3</v>
      </c>
      <c r="K210" s="233">
        <v>7</v>
      </c>
      <c r="L210" s="235" t="s">
        <v>6445</v>
      </c>
      <c r="M210" s="234" t="s">
        <v>6478</v>
      </c>
      <c r="N210" s="232">
        <v>202410</v>
      </c>
      <c r="O210" s="233">
        <v>42</v>
      </c>
      <c r="P210" s="232">
        <v>202442</v>
      </c>
      <c r="Q210" s="233">
        <v>2024</v>
      </c>
      <c r="R210" s="232" t="s">
        <v>6461</v>
      </c>
      <c r="S210" s="232">
        <v>3</v>
      </c>
      <c r="T210" s="233">
        <v>298</v>
      </c>
      <c r="U210" s="233">
        <v>14</v>
      </c>
      <c r="V210" s="232" t="s">
        <v>6341</v>
      </c>
      <c r="W210" s="232" t="s">
        <v>6446</v>
      </c>
      <c r="X210" s="233">
        <v>1</v>
      </c>
      <c r="Y210" s="232" t="s">
        <v>6233</v>
      </c>
      <c r="Z210" s="232" t="s">
        <v>6476</v>
      </c>
      <c r="AA210" s="232" t="s">
        <v>6477</v>
      </c>
      <c r="AB210" s="233">
        <v>14030723</v>
      </c>
    </row>
    <row r="211" spans="1:28" x14ac:dyDescent="0.25">
      <c r="A211" s="233">
        <v>9055</v>
      </c>
      <c r="B211" s="238">
        <v>45580</v>
      </c>
      <c r="C211" s="234" t="s">
        <v>6479</v>
      </c>
      <c r="D211" s="233">
        <v>24</v>
      </c>
      <c r="E211" s="233" t="s">
        <v>6209</v>
      </c>
      <c r="F211" s="233" t="s">
        <v>6443</v>
      </c>
      <c r="G211" s="232" t="s">
        <v>6460</v>
      </c>
      <c r="H211" s="233">
        <v>1403</v>
      </c>
      <c r="I211" s="233" t="s">
        <v>6444</v>
      </c>
      <c r="J211" s="233">
        <v>3</v>
      </c>
      <c r="K211" s="233">
        <v>7</v>
      </c>
      <c r="L211" s="235" t="s">
        <v>6445</v>
      </c>
      <c r="M211" s="234" t="s">
        <v>6479</v>
      </c>
      <c r="N211" s="232">
        <v>202410</v>
      </c>
      <c r="O211" s="233">
        <v>42</v>
      </c>
      <c r="P211" s="232">
        <v>202442</v>
      </c>
      <c r="Q211" s="233">
        <v>2024</v>
      </c>
      <c r="R211" s="232" t="s">
        <v>6461</v>
      </c>
      <c r="S211" s="232">
        <v>3</v>
      </c>
      <c r="T211" s="233">
        <v>298</v>
      </c>
      <c r="U211" s="233">
        <v>15</v>
      </c>
      <c r="V211" s="232" t="s">
        <v>6341</v>
      </c>
      <c r="W211" s="232" t="s">
        <v>6446</v>
      </c>
      <c r="X211" s="233">
        <v>1</v>
      </c>
      <c r="Y211" s="232" t="s">
        <v>6233</v>
      </c>
      <c r="Z211" s="232" t="s">
        <v>6476</v>
      </c>
      <c r="AA211" s="232" t="s">
        <v>6477</v>
      </c>
      <c r="AB211" s="233">
        <v>14030724</v>
      </c>
    </row>
    <row r="212" spans="1:28" x14ac:dyDescent="0.25">
      <c r="A212" s="233">
        <v>9056</v>
      </c>
      <c r="B212" s="238">
        <v>45581</v>
      </c>
      <c r="C212" s="234" t="s">
        <v>6480</v>
      </c>
      <c r="D212" s="233">
        <v>25</v>
      </c>
      <c r="E212" s="233" t="s">
        <v>6188</v>
      </c>
      <c r="F212" s="233" t="s">
        <v>6443</v>
      </c>
      <c r="G212" s="232" t="s">
        <v>6460</v>
      </c>
      <c r="H212" s="233">
        <v>1403</v>
      </c>
      <c r="I212" s="233" t="s">
        <v>6444</v>
      </c>
      <c r="J212" s="233">
        <v>3</v>
      </c>
      <c r="K212" s="233">
        <v>7</v>
      </c>
      <c r="L212" s="235" t="s">
        <v>6445</v>
      </c>
      <c r="M212" s="234" t="s">
        <v>6480</v>
      </c>
      <c r="N212" s="232">
        <v>202410</v>
      </c>
      <c r="O212" s="233">
        <v>42</v>
      </c>
      <c r="P212" s="232">
        <v>202442</v>
      </c>
      <c r="Q212" s="233">
        <v>2024</v>
      </c>
      <c r="R212" s="232" t="s">
        <v>6461</v>
      </c>
      <c r="S212" s="232">
        <v>3</v>
      </c>
      <c r="T212" s="233">
        <v>298</v>
      </c>
      <c r="U212" s="233">
        <v>16</v>
      </c>
      <c r="V212" s="232" t="s">
        <v>6341</v>
      </c>
      <c r="W212" s="232" t="s">
        <v>6446</v>
      </c>
      <c r="X212" s="233">
        <v>1</v>
      </c>
      <c r="Y212" s="232" t="s">
        <v>6233</v>
      </c>
      <c r="Z212" s="232" t="s">
        <v>6476</v>
      </c>
      <c r="AA212" s="232" t="s">
        <v>6477</v>
      </c>
      <c r="AB212" s="233">
        <v>14030725</v>
      </c>
    </row>
    <row r="213" spans="1:28" x14ac:dyDescent="0.25">
      <c r="A213" s="233">
        <v>9057</v>
      </c>
      <c r="B213" s="238">
        <v>45582</v>
      </c>
      <c r="C213" s="234" t="s">
        <v>6481</v>
      </c>
      <c r="D213" s="233">
        <v>26</v>
      </c>
      <c r="E213" s="233" t="s">
        <v>6199</v>
      </c>
      <c r="F213" s="233" t="s">
        <v>6443</v>
      </c>
      <c r="G213" s="232" t="s">
        <v>6460</v>
      </c>
      <c r="H213" s="233">
        <v>1403</v>
      </c>
      <c r="I213" s="233" t="s">
        <v>6444</v>
      </c>
      <c r="J213" s="233">
        <v>3</v>
      </c>
      <c r="K213" s="233">
        <v>7</v>
      </c>
      <c r="L213" s="235" t="s">
        <v>6445</v>
      </c>
      <c r="M213" s="234" t="s">
        <v>6481</v>
      </c>
      <c r="N213" s="232">
        <v>202410</v>
      </c>
      <c r="O213" s="233">
        <v>42</v>
      </c>
      <c r="P213" s="232">
        <v>202442</v>
      </c>
      <c r="Q213" s="233">
        <v>2024</v>
      </c>
      <c r="R213" s="232" t="s">
        <v>6461</v>
      </c>
      <c r="S213" s="232">
        <v>3</v>
      </c>
      <c r="T213" s="233">
        <v>298</v>
      </c>
      <c r="U213" s="233">
        <v>17</v>
      </c>
      <c r="V213" s="232" t="s">
        <v>6341</v>
      </c>
      <c r="W213" s="232" t="s">
        <v>6446</v>
      </c>
      <c r="X213" s="233">
        <v>1</v>
      </c>
      <c r="Y213" s="232" t="s">
        <v>6233</v>
      </c>
      <c r="Z213" s="232" t="s">
        <v>6476</v>
      </c>
      <c r="AA213" s="232" t="s">
        <v>6477</v>
      </c>
      <c r="AB213" s="233">
        <v>14030726</v>
      </c>
    </row>
    <row r="214" spans="1:28" x14ac:dyDescent="0.25">
      <c r="A214" s="233">
        <v>9058</v>
      </c>
      <c r="B214" s="238">
        <v>45583</v>
      </c>
      <c r="C214" s="234" t="s">
        <v>6482</v>
      </c>
      <c r="D214" s="233">
        <v>27</v>
      </c>
      <c r="E214" s="233" t="s">
        <v>6201</v>
      </c>
      <c r="F214" s="233" t="s">
        <v>6443</v>
      </c>
      <c r="G214" s="232" t="s">
        <v>6460</v>
      </c>
      <c r="H214" s="233">
        <v>1403</v>
      </c>
      <c r="I214" s="233" t="s">
        <v>6444</v>
      </c>
      <c r="J214" s="233">
        <v>3</v>
      </c>
      <c r="K214" s="233">
        <v>7</v>
      </c>
      <c r="L214" s="235" t="s">
        <v>6445</v>
      </c>
      <c r="M214" s="234" t="s">
        <v>6482</v>
      </c>
      <c r="N214" s="232">
        <v>202410</v>
      </c>
      <c r="O214" s="233">
        <v>42</v>
      </c>
      <c r="P214" s="232">
        <v>202442</v>
      </c>
      <c r="Q214" s="233">
        <v>2024</v>
      </c>
      <c r="R214" s="232" t="s">
        <v>6461</v>
      </c>
      <c r="S214" s="232">
        <v>3</v>
      </c>
      <c r="T214" s="233">
        <v>298</v>
      </c>
      <c r="U214" s="233">
        <v>18</v>
      </c>
      <c r="V214" s="232" t="s">
        <v>6341</v>
      </c>
      <c r="W214" s="232" t="s">
        <v>6446</v>
      </c>
      <c r="X214" s="233">
        <v>1</v>
      </c>
      <c r="Y214" s="232" t="s">
        <v>6233</v>
      </c>
      <c r="Z214" s="232" t="s">
        <v>6476</v>
      </c>
      <c r="AA214" s="232" t="s">
        <v>6477</v>
      </c>
      <c r="AB214" s="233">
        <v>14030727</v>
      </c>
    </row>
    <row r="215" spans="1:28" x14ac:dyDescent="0.25">
      <c r="A215" s="233">
        <v>9059</v>
      </c>
      <c r="B215" s="238">
        <v>45584</v>
      </c>
      <c r="C215" s="234" t="s">
        <v>6483</v>
      </c>
      <c r="D215" s="233">
        <v>28</v>
      </c>
      <c r="E215" s="233" t="s">
        <v>6203</v>
      </c>
      <c r="F215" s="233" t="s">
        <v>6443</v>
      </c>
      <c r="G215" s="232" t="s">
        <v>6460</v>
      </c>
      <c r="H215" s="233">
        <v>1403</v>
      </c>
      <c r="I215" s="233" t="s">
        <v>6444</v>
      </c>
      <c r="J215" s="233">
        <v>3</v>
      </c>
      <c r="K215" s="233">
        <v>7</v>
      </c>
      <c r="L215" s="235" t="s">
        <v>6445</v>
      </c>
      <c r="M215" s="234" t="s">
        <v>6483</v>
      </c>
      <c r="N215" s="232">
        <v>202410</v>
      </c>
      <c r="O215" s="233">
        <v>42</v>
      </c>
      <c r="P215" s="232">
        <v>202442</v>
      </c>
      <c r="Q215" s="233">
        <v>2024</v>
      </c>
      <c r="R215" s="232" t="s">
        <v>6461</v>
      </c>
      <c r="S215" s="232">
        <v>3</v>
      </c>
      <c r="T215" s="233">
        <v>298</v>
      </c>
      <c r="U215" s="233">
        <v>19</v>
      </c>
      <c r="V215" s="232" t="s">
        <v>6341</v>
      </c>
      <c r="W215" s="232" t="s">
        <v>6446</v>
      </c>
      <c r="X215" s="233">
        <v>1</v>
      </c>
      <c r="Y215" s="232" t="s">
        <v>6233</v>
      </c>
      <c r="Z215" s="232" t="s">
        <v>6476</v>
      </c>
      <c r="AA215" s="232" t="s">
        <v>6477</v>
      </c>
      <c r="AB215" s="233">
        <v>14030728</v>
      </c>
    </row>
    <row r="216" spans="1:28" x14ac:dyDescent="0.25">
      <c r="A216" s="233">
        <v>9060</v>
      </c>
      <c r="B216" s="238">
        <v>45585</v>
      </c>
      <c r="C216" s="234" t="s">
        <v>6484</v>
      </c>
      <c r="D216" s="233">
        <v>29</v>
      </c>
      <c r="E216" s="233" t="s">
        <v>6205</v>
      </c>
      <c r="F216" s="233" t="s">
        <v>6443</v>
      </c>
      <c r="G216" s="232" t="s">
        <v>6460</v>
      </c>
      <c r="H216" s="233">
        <v>1403</v>
      </c>
      <c r="I216" s="233" t="s">
        <v>6444</v>
      </c>
      <c r="J216" s="233">
        <v>3</v>
      </c>
      <c r="K216" s="233">
        <v>7</v>
      </c>
      <c r="L216" s="235" t="s">
        <v>6445</v>
      </c>
      <c r="M216" s="234" t="s">
        <v>6484</v>
      </c>
      <c r="N216" s="232">
        <v>202410</v>
      </c>
      <c r="O216" s="233">
        <v>43</v>
      </c>
      <c r="P216" s="232">
        <v>202443</v>
      </c>
      <c r="Q216" s="233">
        <v>2024</v>
      </c>
      <c r="R216" s="232" t="s">
        <v>6461</v>
      </c>
      <c r="S216" s="232">
        <v>3</v>
      </c>
      <c r="T216" s="233">
        <v>298</v>
      </c>
      <c r="U216" s="233">
        <v>20</v>
      </c>
      <c r="V216" s="232" t="s">
        <v>6341</v>
      </c>
      <c r="W216" s="232" t="s">
        <v>6446</v>
      </c>
      <c r="X216" s="233">
        <v>1</v>
      </c>
      <c r="Y216" s="232" t="s">
        <v>6233</v>
      </c>
      <c r="Z216" s="232" t="s">
        <v>6476</v>
      </c>
      <c r="AA216" s="232" t="s">
        <v>6477</v>
      </c>
      <c r="AB216" s="233">
        <v>14030729</v>
      </c>
    </row>
    <row r="217" spans="1:28" x14ac:dyDescent="0.25">
      <c r="A217" s="233">
        <v>9061</v>
      </c>
      <c r="B217" s="238">
        <v>45586</v>
      </c>
      <c r="C217" s="234" t="s">
        <v>6485</v>
      </c>
      <c r="D217" s="233">
        <v>30</v>
      </c>
      <c r="E217" s="233" t="s">
        <v>6207</v>
      </c>
      <c r="F217" s="233" t="s">
        <v>6443</v>
      </c>
      <c r="G217" s="232" t="s">
        <v>6460</v>
      </c>
      <c r="H217" s="233">
        <v>1403</v>
      </c>
      <c r="I217" s="233" t="s">
        <v>6444</v>
      </c>
      <c r="J217" s="233">
        <v>3</v>
      </c>
      <c r="K217" s="233">
        <v>7</v>
      </c>
      <c r="L217" s="235" t="s">
        <v>6445</v>
      </c>
      <c r="M217" s="234" t="s">
        <v>6485</v>
      </c>
      <c r="N217" s="232">
        <v>202410</v>
      </c>
      <c r="O217" s="233">
        <v>43</v>
      </c>
      <c r="P217" s="232">
        <v>202443</v>
      </c>
      <c r="Q217" s="233">
        <v>2024</v>
      </c>
      <c r="R217" s="232" t="s">
        <v>6461</v>
      </c>
      <c r="S217" s="232">
        <v>4</v>
      </c>
      <c r="T217" s="233">
        <v>298</v>
      </c>
      <c r="U217" s="233">
        <v>21</v>
      </c>
      <c r="V217" s="232" t="s">
        <v>6341</v>
      </c>
      <c r="W217" s="232" t="s">
        <v>6446</v>
      </c>
      <c r="X217" s="233">
        <v>1</v>
      </c>
      <c r="Y217" s="232" t="s">
        <v>6233</v>
      </c>
      <c r="Z217" s="232" t="s">
        <v>6476</v>
      </c>
      <c r="AA217" s="232" t="s">
        <v>6477</v>
      </c>
      <c r="AB217" s="233">
        <v>14030730</v>
      </c>
    </row>
    <row r="218" spans="1:28" x14ac:dyDescent="0.25">
      <c r="A218" s="233">
        <v>9062</v>
      </c>
      <c r="B218" s="238">
        <v>45587</v>
      </c>
      <c r="C218" s="234" t="s">
        <v>6486</v>
      </c>
      <c r="D218" s="233">
        <v>1</v>
      </c>
      <c r="E218" s="233" t="s">
        <v>6209</v>
      </c>
      <c r="F218" s="233" t="s">
        <v>6487</v>
      </c>
      <c r="G218" s="232" t="s">
        <v>6460</v>
      </c>
      <c r="H218" s="233">
        <v>1403</v>
      </c>
      <c r="I218" s="233" t="s">
        <v>6444</v>
      </c>
      <c r="J218" s="233">
        <v>3</v>
      </c>
      <c r="K218" s="233">
        <v>8</v>
      </c>
      <c r="L218" s="235" t="s">
        <v>6488</v>
      </c>
      <c r="M218" s="234" t="s">
        <v>6486</v>
      </c>
      <c r="N218" s="232">
        <v>202410</v>
      </c>
      <c r="O218" s="233">
        <v>43</v>
      </c>
      <c r="P218" s="232">
        <v>202443</v>
      </c>
      <c r="Q218" s="233">
        <v>2024</v>
      </c>
      <c r="R218" s="232" t="s">
        <v>6461</v>
      </c>
      <c r="S218" s="232">
        <v>4</v>
      </c>
      <c r="T218" s="233">
        <v>298</v>
      </c>
      <c r="U218" s="233">
        <v>22</v>
      </c>
      <c r="V218" s="232" t="s">
        <v>6341</v>
      </c>
      <c r="W218" s="232" t="s">
        <v>6446</v>
      </c>
      <c r="X218" s="233">
        <v>2</v>
      </c>
      <c r="Y218" s="232" t="s">
        <v>6195</v>
      </c>
      <c r="Z218" s="232" t="s">
        <v>6447</v>
      </c>
      <c r="AA218" s="232" t="s">
        <v>6489</v>
      </c>
      <c r="AB218" s="233">
        <v>14030801</v>
      </c>
    </row>
    <row r="219" spans="1:28" x14ac:dyDescent="0.25">
      <c r="A219" s="233">
        <v>9063</v>
      </c>
      <c r="B219" s="238">
        <v>45588</v>
      </c>
      <c r="C219" s="234" t="s">
        <v>6490</v>
      </c>
      <c r="D219" s="233">
        <v>2</v>
      </c>
      <c r="E219" s="233" t="s">
        <v>6188</v>
      </c>
      <c r="F219" s="233" t="s">
        <v>6487</v>
      </c>
      <c r="G219" s="232" t="s">
        <v>6460</v>
      </c>
      <c r="H219" s="233">
        <v>1403</v>
      </c>
      <c r="I219" s="233" t="s">
        <v>6444</v>
      </c>
      <c r="J219" s="233">
        <v>3</v>
      </c>
      <c r="K219" s="233">
        <v>8</v>
      </c>
      <c r="L219" s="235" t="s">
        <v>6488</v>
      </c>
      <c r="M219" s="234" t="s">
        <v>6490</v>
      </c>
      <c r="N219" s="232">
        <v>202410</v>
      </c>
      <c r="O219" s="233">
        <v>43</v>
      </c>
      <c r="P219" s="232">
        <v>202443</v>
      </c>
      <c r="Q219" s="233">
        <v>2024</v>
      </c>
      <c r="R219" s="232" t="s">
        <v>6461</v>
      </c>
      <c r="S219" s="232">
        <v>4</v>
      </c>
      <c r="T219" s="233">
        <v>298</v>
      </c>
      <c r="U219" s="233">
        <v>23</v>
      </c>
      <c r="V219" s="232" t="s">
        <v>6341</v>
      </c>
      <c r="W219" s="232" t="s">
        <v>6446</v>
      </c>
      <c r="X219" s="233">
        <v>2</v>
      </c>
      <c r="Y219" s="232" t="s">
        <v>6195</v>
      </c>
      <c r="Z219" s="232" t="s">
        <v>6447</v>
      </c>
      <c r="AA219" s="232" t="s">
        <v>6489</v>
      </c>
      <c r="AB219" s="233">
        <v>14030802</v>
      </c>
    </row>
    <row r="220" spans="1:28" x14ac:dyDescent="0.25">
      <c r="A220" s="233">
        <v>9064</v>
      </c>
      <c r="B220" s="238">
        <v>45589</v>
      </c>
      <c r="C220" s="234" t="s">
        <v>6491</v>
      </c>
      <c r="D220" s="233">
        <v>3</v>
      </c>
      <c r="E220" s="233" t="s">
        <v>6199</v>
      </c>
      <c r="F220" s="233" t="s">
        <v>6487</v>
      </c>
      <c r="G220" s="232" t="s">
        <v>6460</v>
      </c>
      <c r="H220" s="233">
        <v>1403</v>
      </c>
      <c r="I220" s="233" t="s">
        <v>6444</v>
      </c>
      <c r="J220" s="233">
        <v>3</v>
      </c>
      <c r="K220" s="233">
        <v>8</v>
      </c>
      <c r="L220" s="235" t="s">
        <v>6488</v>
      </c>
      <c r="M220" s="234" t="s">
        <v>6491</v>
      </c>
      <c r="N220" s="232">
        <v>202410</v>
      </c>
      <c r="O220" s="233">
        <v>43</v>
      </c>
      <c r="P220" s="232">
        <v>202443</v>
      </c>
      <c r="Q220" s="233">
        <v>2024</v>
      </c>
      <c r="R220" s="232" t="s">
        <v>6461</v>
      </c>
      <c r="S220" s="232">
        <v>4</v>
      </c>
      <c r="T220" s="233">
        <v>298</v>
      </c>
      <c r="U220" s="233">
        <v>24</v>
      </c>
      <c r="V220" s="232" t="s">
        <v>6341</v>
      </c>
      <c r="W220" s="232" t="s">
        <v>6446</v>
      </c>
      <c r="X220" s="233">
        <v>2</v>
      </c>
      <c r="Y220" s="232" t="s">
        <v>6195</v>
      </c>
      <c r="Z220" s="232" t="s">
        <v>6447</v>
      </c>
      <c r="AA220" s="232" t="s">
        <v>6489</v>
      </c>
      <c r="AB220" s="233">
        <v>14030803</v>
      </c>
    </row>
    <row r="221" spans="1:28" x14ac:dyDescent="0.25">
      <c r="A221" s="233">
        <v>9065</v>
      </c>
      <c r="B221" s="238">
        <v>45590</v>
      </c>
      <c r="C221" s="234" t="s">
        <v>6492</v>
      </c>
      <c r="D221" s="233">
        <v>4</v>
      </c>
      <c r="E221" s="233" t="s">
        <v>6201</v>
      </c>
      <c r="F221" s="233" t="s">
        <v>6487</v>
      </c>
      <c r="G221" s="232" t="s">
        <v>6460</v>
      </c>
      <c r="H221" s="233">
        <v>1403</v>
      </c>
      <c r="I221" s="233" t="s">
        <v>6444</v>
      </c>
      <c r="J221" s="233">
        <v>3</v>
      </c>
      <c r="K221" s="233">
        <v>8</v>
      </c>
      <c r="L221" s="235" t="s">
        <v>6488</v>
      </c>
      <c r="M221" s="234" t="s">
        <v>6492</v>
      </c>
      <c r="N221" s="232">
        <v>202410</v>
      </c>
      <c r="O221" s="233">
        <v>43</v>
      </c>
      <c r="P221" s="232">
        <v>202443</v>
      </c>
      <c r="Q221" s="233">
        <v>2024</v>
      </c>
      <c r="R221" s="232" t="s">
        <v>6461</v>
      </c>
      <c r="S221" s="232">
        <v>4</v>
      </c>
      <c r="T221" s="233">
        <v>298</v>
      </c>
      <c r="U221" s="233">
        <v>25</v>
      </c>
      <c r="V221" s="232" t="s">
        <v>6341</v>
      </c>
      <c r="W221" s="232" t="s">
        <v>6446</v>
      </c>
      <c r="X221" s="233">
        <v>2</v>
      </c>
      <c r="Y221" s="232" t="s">
        <v>6195</v>
      </c>
      <c r="Z221" s="232" t="s">
        <v>6447</v>
      </c>
      <c r="AA221" s="232" t="s">
        <v>6489</v>
      </c>
      <c r="AB221" s="233">
        <v>14030804</v>
      </c>
    </row>
    <row r="222" spans="1:28" x14ac:dyDescent="0.25">
      <c r="A222" s="233">
        <v>9066</v>
      </c>
      <c r="B222" s="238">
        <v>45591</v>
      </c>
      <c r="C222" s="234" t="s">
        <v>6493</v>
      </c>
      <c r="D222" s="233">
        <v>5</v>
      </c>
      <c r="E222" s="233" t="s">
        <v>6203</v>
      </c>
      <c r="F222" s="233" t="s">
        <v>6487</v>
      </c>
      <c r="G222" s="232" t="s">
        <v>6460</v>
      </c>
      <c r="H222" s="233">
        <v>1403</v>
      </c>
      <c r="I222" s="233" t="s">
        <v>6444</v>
      </c>
      <c r="J222" s="233">
        <v>3</v>
      </c>
      <c r="K222" s="233">
        <v>8</v>
      </c>
      <c r="L222" s="235" t="s">
        <v>6488</v>
      </c>
      <c r="M222" s="234" t="s">
        <v>6493</v>
      </c>
      <c r="N222" s="232">
        <v>202410</v>
      </c>
      <c r="O222" s="233">
        <v>43</v>
      </c>
      <c r="P222" s="232">
        <v>202443</v>
      </c>
      <c r="Q222" s="233">
        <v>2024</v>
      </c>
      <c r="R222" s="232" t="s">
        <v>6461</v>
      </c>
      <c r="S222" s="232">
        <v>4</v>
      </c>
      <c r="T222" s="233">
        <v>298</v>
      </c>
      <c r="U222" s="233">
        <v>26</v>
      </c>
      <c r="V222" s="232" t="s">
        <v>6341</v>
      </c>
      <c r="W222" s="232" t="s">
        <v>6446</v>
      </c>
      <c r="X222" s="233">
        <v>2</v>
      </c>
      <c r="Y222" s="232" t="s">
        <v>6195</v>
      </c>
      <c r="Z222" s="232" t="s">
        <v>6447</v>
      </c>
      <c r="AA222" s="232" t="s">
        <v>6489</v>
      </c>
      <c r="AB222" s="233">
        <v>14030805</v>
      </c>
    </row>
    <row r="223" spans="1:28" x14ac:dyDescent="0.25">
      <c r="A223" s="233">
        <v>9067</v>
      </c>
      <c r="B223" s="238">
        <v>45592</v>
      </c>
      <c r="C223" s="234" t="s">
        <v>6494</v>
      </c>
      <c r="D223" s="233">
        <v>6</v>
      </c>
      <c r="E223" s="233" t="s">
        <v>6205</v>
      </c>
      <c r="F223" s="233" t="s">
        <v>6487</v>
      </c>
      <c r="G223" s="232" t="s">
        <v>6460</v>
      </c>
      <c r="H223" s="233">
        <v>1403</v>
      </c>
      <c r="I223" s="233" t="s">
        <v>6444</v>
      </c>
      <c r="J223" s="233">
        <v>3</v>
      </c>
      <c r="K223" s="233">
        <v>8</v>
      </c>
      <c r="L223" s="235" t="s">
        <v>6488</v>
      </c>
      <c r="M223" s="234" t="s">
        <v>6494</v>
      </c>
      <c r="N223" s="232">
        <v>202410</v>
      </c>
      <c r="O223" s="233">
        <v>44</v>
      </c>
      <c r="P223" s="232">
        <v>202444</v>
      </c>
      <c r="Q223" s="233">
        <v>2024</v>
      </c>
      <c r="R223" s="232" t="s">
        <v>6461</v>
      </c>
      <c r="S223" s="232">
        <v>4</v>
      </c>
      <c r="T223" s="233">
        <v>298</v>
      </c>
      <c r="U223" s="233">
        <v>27</v>
      </c>
      <c r="V223" s="232" t="s">
        <v>6341</v>
      </c>
      <c r="W223" s="232" t="s">
        <v>6446</v>
      </c>
      <c r="X223" s="233">
        <v>2</v>
      </c>
      <c r="Y223" s="232" t="s">
        <v>6195</v>
      </c>
      <c r="Z223" s="232" t="s">
        <v>6447</v>
      </c>
      <c r="AA223" s="232" t="s">
        <v>6489</v>
      </c>
      <c r="AB223" s="233">
        <v>14030806</v>
      </c>
    </row>
    <row r="224" spans="1:28" x14ac:dyDescent="0.25">
      <c r="A224" s="233">
        <v>9068</v>
      </c>
      <c r="B224" s="238">
        <v>45593</v>
      </c>
      <c r="C224" s="234" t="s">
        <v>6495</v>
      </c>
      <c r="D224" s="233">
        <v>7</v>
      </c>
      <c r="E224" s="233" t="s">
        <v>6207</v>
      </c>
      <c r="F224" s="233" t="s">
        <v>6487</v>
      </c>
      <c r="G224" s="232" t="s">
        <v>6460</v>
      </c>
      <c r="H224" s="233">
        <v>1403</v>
      </c>
      <c r="I224" s="233" t="s">
        <v>6444</v>
      </c>
      <c r="J224" s="233">
        <v>3</v>
      </c>
      <c r="K224" s="233">
        <v>8</v>
      </c>
      <c r="L224" s="235" t="s">
        <v>6488</v>
      </c>
      <c r="M224" s="234" t="s">
        <v>6495</v>
      </c>
      <c r="N224" s="232">
        <v>202410</v>
      </c>
      <c r="O224" s="233">
        <v>44</v>
      </c>
      <c r="P224" s="232">
        <v>202444</v>
      </c>
      <c r="Q224" s="233">
        <v>2024</v>
      </c>
      <c r="R224" s="232" t="s">
        <v>6461</v>
      </c>
      <c r="S224" s="232">
        <v>4</v>
      </c>
      <c r="T224" s="233">
        <v>298</v>
      </c>
      <c r="U224" s="233">
        <v>28</v>
      </c>
      <c r="V224" s="232" t="s">
        <v>6341</v>
      </c>
      <c r="W224" s="232" t="s">
        <v>6446</v>
      </c>
      <c r="X224" s="233">
        <v>2</v>
      </c>
      <c r="Y224" s="232" t="s">
        <v>6195</v>
      </c>
      <c r="Z224" s="232" t="s">
        <v>6447</v>
      </c>
      <c r="AA224" s="232" t="s">
        <v>6489</v>
      </c>
      <c r="AB224" s="233">
        <v>14030807</v>
      </c>
    </row>
    <row r="225" spans="1:28" x14ac:dyDescent="0.25">
      <c r="A225" s="233">
        <v>9069</v>
      </c>
      <c r="B225" s="238">
        <v>45594</v>
      </c>
      <c r="C225" s="234" t="s">
        <v>6496</v>
      </c>
      <c r="D225" s="233">
        <v>8</v>
      </c>
      <c r="E225" s="233" t="s">
        <v>6209</v>
      </c>
      <c r="F225" s="233" t="s">
        <v>6487</v>
      </c>
      <c r="G225" s="232" t="s">
        <v>6460</v>
      </c>
      <c r="H225" s="233">
        <v>1403</v>
      </c>
      <c r="I225" s="233" t="s">
        <v>6444</v>
      </c>
      <c r="J225" s="233">
        <v>3</v>
      </c>
      <c r="K225" s="233">
        <v>8</v>
      </c>
      <c r="L225" s="235" t="s">
        <v>6488</v>
      </c>
      <c r="M225" s="234" t="s">
        <v>6496</v>
      </c>
      <c r="N225" s="232">
        <v>202410</v>
      </c>
      <c r="O225" s="233">
        <v>44</v>
      </c>
      <c r="P225" s="232">
        <v>202444</v>
      </c>
      <c r="Q225" s="233">
        <v>2024</v>
      </c>
      <c r="R225" s="232" t="s">
        <v>6461</v>
      </c>
      <c r="S225" s="232">
        <v>4</v>
      </c>
      <c r="T225" s="233">
        <v>298</v>
      </c>
      <c r="U225" s="233">
        <v>29</v>
      </c>
      <c r="V225" s="232" t="s">
        <v>6341</v>
      </c>
      <c r="W225" s="232" t="s">
        <v>6446</v>
      </c>
      <c r="X225" s="233">
        <v>2</v>
      </c>
      <c r="Y225" s="232" t="s">
        <v>6211</v>
      </c>
      <c r="Z225" s="232" t="s">
        <v>6456</v>
      </c>
      <c r="AA225" s="232" t="s">
        <v>6497</v>
      </c>
      <c r="AB225" s="233">
        <v>14030808</v>
      </c>
    </row>
    <row r="226" spans="1:28" x14ac:dyDescent="0.25">
      <c r="A226" s="233">
        <v>9070</v>
      </c>
      <c r="B226" s="238">
        <v>45595</v>
      </c>
      <c r="C226" s="234" t="s">
        <v>6498</v>
      </c>
      <c r="D226" s="233">
        <v>9</v>
      </c>
      <c r="E226" s="233" t="s">
        <v>6188</v>
      </c>
      <c r="F226" s="233" t="s">
        <v>6487</v>
      </c>
      <c r="G226" s="232" t="s">
        <v>6460</v>
      </c>
      <c r="H226" s="233">
        <v>1403</v>
      </c>
      <c r="I226" s="233" t="s">
        <v>6444</v>
      </c>
      <c r="J226" s="233">
        <v>3</v>
      </c>
      <c r="K226" s="233">
        <v>8</v>
      </c>
      <c r="L226" s="235" t="s">
        <v>6488</v>
      </c>
      <c r="M226" s="234" t="s">
        <v>6498</v>
      </c>
      <c r="N226" s="232">
        <v>202410</v>
      </c>
      <c r="O226" s="233">
        <v>44</v>
      </c>
      <c r="P226" s="232">
        <v>202444</v>
      </c>
      <c r="Q226" s="233">
        <v>2024</v>
      </c>
      <c r="R226" s="232" t="s">
        <v>6461</v>
      </c>
      <c r="S226" s="232">
        <v>4</v>
      </c>
      <c r="T226" s="233">
        <v>298</v>
      </c>
      <c r="U226" s="233">
        <v>30</v>
      </c>
      <c r="V226" s="232" t="s">
        <v>6341</v>
      </c>
      <c r="W226" s="232" t="s">
        <v>6446</v>
      </c>
      <c r="X226" s="233">
        <v>2</v>
      </c>
      <c r="Y226" s="232" t="s">
        <v>6211</v>
      </c>
      <c r="Z226" s="232" t="s">
        <v>6456</v>
      </c>
      <c r="AA226" s="232" t="s">
        <v>6497</v>
      </c>
      <c r="AB226" s="233">
        <v>14030809</v>
      </c>
    </row>
    <row r="227" spans="1:28" x14ac:dyDescent="0.25">
      <c r="A227" s="233">
        <v>9071</v>
      </c>
      <c r="B227" s="238">
        <v>45596</v>
      </c>
      <c r="C227" s="234" t="s">
        <v>6499</v>
      </c>
      <c r="D227" s="233">
        <v>10</v>
      </c>
      <c r="E227" s="233" t="s">
        <v>6199</v>
      </c>
      <c r="F227" s="233" t="s">
        <v>6487</v>
      </c>
      <c r="G227" s="232" t="s">
        <v>6460</v>
      </c>
      <c r="H227" s="233">
        <v>1403</v>
      </c>
      <c r="I227" s="233" t="s">
        <v>6444</v>
      </c>
      <c r="J227" s="233">
        <v>3</v>
      </c>
      <c r="K227" s="233">
        <v>8</v>
      </c>
      <c r="L227" s="235" t="s">
        <v>6488</v>
      </c>
      <c r="M227" s="234" t="s">
        <v>6499</v>
      </c>
      <c r="N227" s="232">
        <v>202410</v>
      </c>
      <c r="O227" s="233">
        <v>44</v>
      </c>
      <c r="P227" s="232">
        <v>202444</v>
      </c>
      <c r="Q227" s="233">
        <v>2024</v>
      </c>
      <c r="R227" s="232" t="s">
        <v>6461</v>
      </c>
      <c r="S227" s="232">
        <v>4</v>
      </c>
      <c r="T227" s="233">
        <v>298</v>
      </c>
      <c r="U227" s="233">
        <v>31</v>
      </c>
      <c r="V227" s="232" t="s">
        <v>6341</v>
      </c>
      <c r="W227" s="232" t="s">
        <v>6446</v>
      </c>
      <c r="X227" s="233">
        <v>2</v>
      </c>
      <c r="Y227" s="232" t="s">
        <v>6211</v>
      </c>
      <c r="Z227" s="232" t="s">
        <v>6456</v>
      </c>
      <c r="AA227" s="232" t="s">
        <v>6497</v>
      </c>
      <c r="AB227" s="233">
        <v>14030810</v>
      </c>
    </row>
    <row r="228" spans="1:28" x14ac:dyDescent="0.25">
      <c r="A228" s="233">
        <v>9072</v>
      </c>
      <c r="B228" s="238">
        <v>45597</v>
      </c>
      <c r="C228" s="234" t="s">
        <v>6500</v>
      </c>
      <c r="D228" s="233">
        <v>11</v>
      </c>
      <c r="E228" s="233" t="s">
        <v>6201</v>
      </c>
      <c r="F228" s="233" t="s">
        <v>6487</v>
      </c>
      <c r="G228" s="232" t="s">
        <v>6501</v>
      </c>
      <c r="H228" s="233">
        <v>1403</v>
      </c>
      <c r="I228" s="233" t="s">
        <v>6444</v>
      </c>
      <c r="J228" s="233">
        <v>3</v>
      </c>
      <c r="K228" s="233">
        <v>8</v>
      </c>
      <c r="L228" s="235" t="s">
        <v>6488</v>
      </c>
      <c r="M228" s="234" t="s">
        <v>6500</v>
      </c>
      <c r="N228" s="232">
        <v>202411</v>
      </c>
      <c r="O228" s="233">
        <v>44</v>
      </c>
      <c r="P228" s="232">
        <v>202444</v>
      </c>
      <c r="Q228" s="233">
        <v>2024</v>
      </c>
      <c r="R228" s="232" t="s">
        <v>6461</v>
      </c>
      <c r="S228" s="232">
        <v>1</v>
      </c>
      <c r="T228" s="233">
        <v>299</v>
      </c>
      <c r="U228" s="233">
        <v>1</v>
      </c>
      <c r="V228" s="232" t="s">
        <v>6341</v>
      </c>
      <c r="W228" s="232" t="s">
        <v>6446</v>
      </c>
      <c r="X228" s="233">
        <v>2</v>
      </c>
      <c r="Y228" s="232" t="s">
        <v>6211</v>
      </c>
      <c r="Z228" s="232" t="s">
        <v>6456</v>
      </c>
      <c r="AA228" s="232" t="s">
        <v>6497</v>
      </c>
      <c r="AB228" s="233">
        <v>14030811</v>
      </c>
    </row>
    <row r="229" spans="1:28" x14ac:dyDescent="0.25">
      <c r="A229" s="233">
        <v>9073</v>
      </c>
      <c r="B229" s="238">
        <v>45598</v>
      </c>
      <c r="C229" s="234" t="s">
        <v>6502</v>
      </c>
      <c r="D229" s="233">
        <v>12</v>
      </c>
      <c r="E229" s="233" t="s">
        <v>6203</v>
      </c>
      <c r="F229" s="233" t="s">
        <v>6487</v>
      </c>
      <c r="G229" s="232" t="s">
        <v>6501</v>
      </c>
      <c r="H229" s="233">
        <v>1403</v>
      </c>
      <c r="I229" s="233" t="s">
        <v>6444</v>
      </c>
      <c r="J229" s="233">
        <v>3</v>
      </c>
      <c r="K229" s="233">
        <v>8</v>
      </c>
      <c r="L229" s="235" t="s">
        <v>6488</v>
      </c>
      <c r="M229" s="234" t="s">
        <v>6502</v>
      </c>
      <c r="N229" s="232">
        <v>202411</v>
      </c>
      <c r="O229" s="233">
        <v>44</v>
      </c>
      <c r="P229" s="232">
        <v>202444</v>
      </c>
      <c r="Q229" s="233">
        <v>2024</v>
      </c>
      <c r="R229" s="232" t="s">
        <v>6461</v>
      </c>
      <c r="S229" s="232">
        <v>1</v>
      </c>
      <c r="T229" s="233">
        <v>299</v>
      </c>
      <c r="U229" s="233">
        <v>2</v>
      </c>
      <c r="V229" s="232" t="s">
        <v>6341</v>
      </c>
      <c r="W229" s="232" t="s">
        <v>6446</v>
      </c>
      <c r="X229" s="233">
        <v>2</v>
      </c>
      <c r="Y229" s="232" t="s">
        <v>6211</v>
      </c>
      <c r="Z229" s="232" t="s">
        <v>6456</v>
      </c>
      <c r="AA229" s="232" t="s">
        <v>6497</v>
      </c>
      <c r="AB229" s="233">
        <v>14030812</v>
      </c>
    </row>
    <row r="230" spans="1:28" x14ac:dyDescent="0.25">
      <c r="A230" s="233">
        <v>9074</v>
      </c>
      <c r="B230" s="238">
        <v>45599</v>
      </c>
      <c r="C230" s="234" t="s">
        <v>6503</v>
      </c>
      <c r="D230" s="233">
        <v>13</v>
      </c>
      <c r="E230" s="233" t="s">
        <v>6205</v>
      </c>
      <c r="F230" s="233" t="s">
        <v>6487</v>
      </c>
      <c r="G230" s="232" t="s">
        <v>6501</v>
      </c>
      <c r="H230" s="233">
        <v>1403</v>
      </c>
      <c r="I230" s="233" t="s">
        <v>6444</v>
      </c>
      <c r="J230" s="233">
        <v>3</v>
      </c>
      <c r="K230" s="233">
        <v>8</v>
      </c>
      <c r="L230" s="235" t="s">
        <v>6488</v>
      </c>
      <c r="M230" s="234" t="s">
        <v>6503</v>
      </c>
      <c r="N230" s="232">
        <v>202411</v>
      </c>
      <c r="O230" s="233">
        <v>45</v>
      </c>
      <c r="P230" s="232">
        <v>202445</v>
      </c>
      <c r="Q230" s="233">
        <v>2024</v>
      </c>
      <c r="R230" s="232" t="s">
        <v>6461</v>
      </c>
      <c r="S230" s="232">
        <v>1</v>
      </c>
      <c r="T230" s="233">
        <v>299</v>
      </c>
      <c r="U230" s="233">
        <v>3</v>
      </c>
      <c r="V230" s="232" t="s">
        <v>6341</v>
      </c>
      <c r="W230" s="232" t="s">
        <v>6446</v>
      </c>
      <c r="X230" s="233">
        <v>2</v>
      </c>
      <c r="Y230" s="232" t="s">
        <v>6211</v>
      </c>
      <c r="Z230" s="232" t="s">
        <v>6456</v>
      </c>
      <c r="AA230" s="232" t="s">
        <v>6497</v>
      </c>
      <c r="AB230" s="233">
        <v>14030813</v>
      </c>
    </row>
    <row r="231" spans="1:28" x14ac:dyDescent="0.25">
      <c r="A231" s="233">
        <v>9075</v>
      </c>
      <c r="B231" s="238">
        <v>45600</v>
      </c>
      <c r="C231" s="234" t="s">
        <v>6504</v>
      </c>
      <c r="D231" s="233">
        <v>14</v>
      </c>
      <c r="E231" s="233" t="s">
        <v>6207</v>
      </c>
      <c r="F231" s="233" t="s">
        <v>6487</v>
      </c>
      <c r="G231" s="232" t="s">
        <v>6501</v>
      </c>
      <c r="H231" s="233">
        <v>1403</v>
      </c>
      <c r="I231" s="233" t="s">
        <v>6444</v>
      </c>
      <c r="J231" s="233">
        <v>3</v>
      </c>
      <c r="K231" s="233">
        <v>8</v>
      </c>
      <c r="L231" s="235" t="s">
        <v>6488</v>
      </c>
      <c r="M231" s="234" t="s">
        <v>6504</v>
      </c>
      <c r="N231" s="232">
        <v>202411</v>
      </c>
      <c r="O231" s="233">
        <v>45</v>
      </c>
      <c r="P231" s="232">
        <v>202445</v>
      </c>
      <c r="Q231" s="233">
        <v>2024</v>
      </c>
      <c r="R231" s="232" t="s">
        <v>6461</v>
      </c>
      <c r="S231" s="232">
        <v>2</v>
      </c>
      <c r="T231" s="233">
        <v>299</v>
      </c>
      <c r="U231" s="233">
        <v>4</v>
      </c>
      <c r="V231" s="232" t="s">
        <v>6341</v>
      </c>
      <c r="W231" s="232" t="s">
        <v>6446</v>
      </c>
      <c r="X231" s="233">
        <v>2</v>
      </c>
      <c r="Y231" s="232" t="s">
        <v>6211</v>
      </c>
      <c r="Z231" s="232" t="s">
        <v>6456</v>
      </c>
      <c r="AA231" s="232" t="s">
        <v>6497</v>
      </c>
      <c r="AB231" s="233">
        <v>14030814</v>
      </c>
    </row>
    <row r="232" spans="1:28" x14ac:dyDescent="0.25">
      <c r="A232" s="233">
        <v>9076</v>
      </c>
      <c r="B232" s="238">
        <v>45601</v>
      </c>
      <c r="C232" s="234" t="s">
        <v>6505</v>
      </c>
      <c r="D232" s="233">
        <v>15</v>
      </c>
      <c r="E232" s="233" t="s">
        <v>6209</v>
      </c>
      <c r="F232" s="233" t="s">
        <v>6487</v>
      </c>
      <c r="G232" s="232" t="s">
        <v>6501</v>
      </c>
      <c r="H232" s="233">
        <v>1403</v>
      </c>
      <c r="I232" s="233" t="s">
        <v>6444</v>
      </c>
      <c r="J232" s="233">
        <v>3</v>
      </c>
      <c r="K232" s="233">
        <v>8</v>
      </c>
      <c r="L232" s="235" t="s">
        <v>6488</v>
      </c>
      <c r="M232" s="234" t="s">
        <v>6505</v>
      </c>
      <c r="N232" s="232">
        <v>202411</v>
      </c>
      <c r="O232" s="233">
        <v>45</v>
      </c>
      <c r="P232" s="232">
        <v>202445</v>
      </c>
      <c r="Q232" s="233">
        <v>2024</v>
      </c>
      <c r="R232" s="232" t="s">
        <v>6461</v>
      </c>
      <c r="S232" s="232">
        <v>2</v>
      </c>
      <c r="T232" s="233">
        <v>299</v>
      </c>
      <c r="U232" s="233">
        <v>5</v>
      </c>
      <c r="V232" s="232" t="s">
        <v>6341</v>
      </c>
      <c r="W232" s="232" t="s">
        <v>6446</v>
      </c>
      <c r="X232" s="233">
        <v>2</v>
      </c>
      <c r="Y232" s="232" t="s">
        <v>6223</v>
      </c>
      <c r="Z232" s="232" t="s">
        <v>6467</v>
      </c>
      <c r="AA232" s="232" t="s">
        <v>6506</v>
      </c>
      <c r="AB232" s="233">
        <v>14030815</v>
      </c>
    </row>
    <row r="233" spans="1:28" x14ac:dyDescent="0.25">
      <c r="A233" s="233">
        <v>9077</v>
      </c>
      <c r="B233" s="238">
        <v>45602</v>
      </c>
      <c r="C233" s="234" t="s">
        <v>6507</v>
      </c>
      <c r="D233" s="233">
        <v>16</v>
      </c>
      <c r="E233" s="233" t="s">
        <v>6188</v>
      </c>
      <c r="F233" s="233" t="s">
        <v>6487</v>
      </c>
      <c r="G233" s="232" t="s">
        <v>6501</v>
      </c>
      <c r="H233" s="233">
        <v>1403</v>
      </c>
      <c r="I233" s="233" t="s">
        <v>6444</v>
      </c>
      <c r="J233" s="233">
        <v>3</v>
      </c>
      <c r="K233" s="233">
        <v>8</v>
      </c>
      <c r="L233" s="235" t="s">
        <v>6488</v>
      </c>
      <c r="M233" s="234" t="s">
        <v>6507</v>
      </c>
      <c r="N233" s="232">
        <v>202411</v>
      </c>
      <c r="O233" s="233">
        <v>45</v>
      </c>
      <c r="P233" s="232">
        <v>202445</v>
      </c>
      <c r="Q233" s="233">
        <v>2024</v>
      </c>
      <c r="R233" s="232" t="s">
        <v>6461</v>
      </c>
      <c r="S233" s="232">
        <v>2</v>
      </c>
      <c r="T233" s="233">
        <v>299</v>
      </c>
      <c r="U233" s="233">
        <v>6</v>
      </c>
      <c r="V233" s="232" t="s">
        <v>6341</v>
      </c>
      <c r="W233" s="232" t="s">
        <v>6446</v>
      </c>
      <c r="X233" s="233">
        <v>2</v>
      </c>
      <c r="Y233" s="232" t="s">
        <v>6223</v>
      </c>
      <c r="Z233" s="232" t="s">
        <v>6467</v>
      </c>
      <c r="AA233" s="232" t="s">
        <v>6506</v>
      </c>
      <c r="AB233" s="233">
        <v>14030816</v>
      </c>
    </row>
    <row r="234" spans="1:28" x14ac:dyDescent="0.25">
      <c r="A234" s="233">
        <v>9078</v>
      </c>
      <c r="B234" s="238">
        <v>45603</v>
      </c>
      <c r="C234" s="234" t="s">
        <v>6508</v>
      </c>
      <c r="D234" s="233">
        <v>17</v>
      </c>
      <c r="E234" s="233" t="s">
        <v>6199</v>
      </c>
      <c r="F234" s="233" t="s">
        <v>6487</v>
      </c>
      <c r="G234" s="232" t="s">
        <v>6501</v>
      </c>
      <c r="H234" s="233">
        <v>1403</v>
      </c>
      <c r="I234" s="233" t="s">
        <v>6444</v>
      </c>
      <c r="J234" s="233">
        <v>3</v>
      </c>
      <c r="K234" s="233">
        <v>8</v>
      </c>
      <c r="L234" s="235" t="s">
        <v>6488</v>
      </c>
      <c r="M234" s="234" t="s">
        <v>6508</v>
      </c>
      <c r="N234" s="232">
        <v>202411</v>
      </c>
      <c r="O234" s="233">
        <v>45</v>
      </c>
      <c r="P234" s="232">
        <v>202445</v>
      </c>
      <c r="Q234" s="233">
        <v>2024</v>
      </c>
      <c r="R234" s="232" t="s">
        <v>6461</v>
      </c>
      <c r="S234" s="232">
        <v>2</v>
      </c>
      <c r="T234" s="233">
        <v>299</v>
      </c>
      <c r="U234" s="233">
        <v>7</v>
      </c>
      <c r="V234" s="232" t="s">
        <v>6341</v>
      </c>
      <c r="W234" s="232" t="s">
        <v>6446</v>
      </c>
      <c r="X234" s="233">
        <v>2</v>
      </c>
      <c r="Y234" s="232" t="s">
        <v>6223</v>
      </c>
      <c r="Z234" s="232" t="s">
        <v>6467</v>
      </c>
      <c r="AA234" s="232" t="s">
        <v>6506</v>
      </c>
      <c r="AB234" s="233">
        <v>14030817</v>
      </c>
    </row>
    <row r="235" spans="1:28" x14ac:dyDescent="0.25">
      <c r="A235" s="233">
        <v>9079</v>
      </c>
      <c r="B235" s="238">
        <v>45604</v>
      </c>
      <c r="C235" s="234" t="s">
        <v>6509</v>
      </c>
      <c r="D235" s="233">
        <v>18</v>
      </c>
      <c r="E235" s="233" t="s">
        <v>6201</v>
      </c>
      <c r="F235" s="233" t="s">
        <v>6487</v>
      </c>
      <c r="G235" s="232" t="s">
        <v>6501</v>
      </c>
      <c r="H235" s="233">
        <v>1403</v>
      </c>
      <c r="I235" s="233" t="s">
        <v>6444</v>
      </c>
      <c r="J235" s="233">
        <v>3</v>
      </c>
      <c r="K235" s="233">
        <v>8</v>
      </c>
      <c r="L235" s="235" t="s">
        <v>6488</v>
      </c>
      <c r="M235" s="234" t="s">
        <v>6509</v>
      </c>
      <c r="N235" s="232">
        <v>202411</v>
      </c>
      <c r="O235" s="233">
        <v>45</v>
      </c>
      <c r="P235" s="232">
        <v>202445</v>
      </c>
      <c r="Q235" s="233">
        <v>2024</v>
      </c>
      <c r="R235" s="232" t="s">
        <v>6461</v>
      </c>
      <c r="S235" s="232">
        <v>2</v>
      </c>
      <c r="T235" s="233">
        <v>299</v>
      </c>
      <c r="U235" s="233">
        <v>8</v>
      </c>
      <c r="V235" s="232" t="s">
        <v>6341</v>
      </c>
      <c r="W235" s="232" t="s">
        <v>6446</v>
      </c>
      <c r="X235" s="233">
        <v>2</v>
      </c>
      <c r="Y235" s="232" t="s">
        <v>6223</v>
      </c>
      <c r="Z235" s="232" t="s">
        <v>6467</v>
      </c>
      <c r="AA235" s="232" t="s">
        <v>6506</v>
      </c>
      <c r="AB235" s="233">
        <v>14030818</v>
      </c>
    </row>
    <row r="236" spans="1:28" x14ac:dyDescent="0.25">
      <c r="A236" s="233">
        <v>9080</v>
      </c>
      <c r="B236" s="238">
        <v>45605</v>
      </c>
      <c r="C236" s="234" t="s">
        <v>6510</v>
      </c>
      <c r="D236" s="233">
        <v>19</v>
      </c>
      <c r="E236" s="233" t="s">
        <v>6203</v>
      </c>
      <c r="F236" s="233" t="s">
        <v>6487</v>
      </c>
      <c r="G236" s="232" t="s">
        <v>6501</v>
      </c>
      <c r="H236" s="233">
        <v>1403</v>
      </c>
      <c r="I236" s="233" t="s">
        <v>6444</v>
      </c>
      <c r="J236" s="233">
        <v>3</v>
      </c>
      <c r="K236" s="233">
        <v>8</v>
      </c>
      <c r="L236" s="235" t="s">
        <v>6488</v>
      </c>
      <c r="M236" s="234" t="s">
        <v>6510</v>
      </c>
      <c r="N236" s="232">
        <v>202411</v>
      </c>
      <c r="O236" s="233">
        <v>45</v>
      </c>
      <c r="P236" s="232">
        <v>202445</v>
      </c>
      <c r="Q236" s="233">
        <v>2024</v>
      </c>
      <c r="R236" s="232" t="s">
        <v>6461</v>
      </c>
      <c r="S236" s="232">
        <v>2</v>
      </c>
      <c r="T236" s="233">
        <v>299</v>
      </c>
      <c r="U236" s="233">
        <v>9</v>
      </c>
      <c r="V236" s="232" t="s">
        <v>6341</v>
      </c>
      <c r="W236" s="232" t="s">
        <v>6446</v>
      </c>
      <c r="X236" s="233">
        <v>2</v>
      </c>
      <c r="Y236" s="232" t="s">
        <v>6223</v>
      </c>
      <c r="Z236" s="232" t="s">
        <v>6467</v>
      </c>
      <c r="AA236" s="232" t="s">
        <v>6506</v>
      </c>
      <c r="AB236" s="233">
        <v>14030819</v>
      </c>
    </row>
    <row r="237" spans="1:28" x14ac:dyDescent="0.25">
      <c r="A237" s="233">
        <v>9081</v>
      </c>
      <c r="B237" s="238">
        <v>45606</v>
      </c>
      <c r="C237" s="234" t="s">
        <v>6511</v>
      </c>
      <c r="D237" s="233">
        <v>20</v>
      </c>
      <c r="E237" s="233" t="s">
        <v>6205</v>
      </c>
      <c r="F237" s="233" t="s">
        <v>6487</v>
      </c>
      <c r="G237" s="232" t="s">
        <v>6501</v>
      </c>
      <c r="H237" s="233">
        <v>1403</v>
      </c>
      <c r="I237" s="233" t="s">
        <v>6444</v>
      </c>
      <c r="J237" s="233">
        <v>3</v>
      </c>
      <c r="K237" s="233">
        <v>8</v>
      </c>
      <c r="L237" s="235" t="s">
        <v>6488</v>
      </c>
      <c r="M237" s="234" t="s">
        <v>6511</v>
      </c>
      <c r="N237" s="232">
        <v>202411</v>
      </c>
      <c r="O237" s="233">
        <v>46</v>
      </c>
      <c r="P237" s="232">
        <v>202446</v>
      </c>
      <c r="Q237" s="233">
        <v>2024</v>
      </c>
      <c r="R237" s="232" t="s">
        <v>6461</v>
      </c>
      <c r="S237" s="232">
        <v>2</v>
      </c>
      <c r="T237" s="233">
        <v>299</v>
      </c>
      <c r="U237" s="233">
        <v>10</v>
      </c>
      <c r="V237" s="232" t="s">
        <v>6341</v>
      </c>
      <c r="W237" s="232" t="s">
        <v>6446</v>
      </c>
      <c r="X237" s="233">
        <v>2</v>
      </c>
      <c r="Y237" s="232" t="s">
        <v>6223</v>
      </c>
      <c r="Z237" s="232" t="s">
        <v>6467</v>
      </c>
      <c r="AA237" s="232" t="s">
        <v>6506</v>
      </c>
      <c r="AB237" s="233">
        <v>14030820</v>
      </c>
    </row>
    <row r="238" spans="1:28" x14ac:dyDescent="0.25">
      <c r="A238" s="233">
        <v>9082</v>
      </c>
      <c r="B238" s="238">
        <v>45607</v>
      </c>
      <c r="C238" s="234" t="s">
        <v>6512</v>
      </c>
      <c r="D238" s="233">
        <v>21</v>
      </c>
      <c r="E238" s="233" t="s">
        <v>6207</v>
      </c>
      <c r="F238" s="233" t="s">
        <v>6487</v>
      </c>
      <c r="G238" s="232" t="s">
        <v>6501</v>
      </c>
      <c r="H238" s="233">
        <v>1403</v>
      </c>
      <c r="I238" s="233" t="s">
        <v>6444</v>
      </c>
      <c r="J238" s="233">
        <v>3</v>
      </c>
      <c r="K238" s="233">
        <v>8</v>
      </c>
      <c r="L238" s="235" t="s">
        <v>6488</v>
      </c>
      <c r="M238" s="234" t="s">
        <v>6512</v>
      </c>
      <c r="N238" s="232">
        <v>202411</v>
      </c>
      <c r="O238" s="233">
        <v>46</v>
      </c>
      <c r="P238" s="232">
        <v>202446</v>
      </c>
      <c r="Q238" s="233">
        <v>2024</v>
      </c>
      <c r="R238" s="232" t="s">
        <v>6461</v>
      </c>
      <c r="S238" s="232">
        <v>3</v>
      </c>
      <c r="T238" s="233">
        <v>299</v>
      </c>
      <c r="U238" s="233">
        <v>11</v>
      </c>
      <c r="V238" s="232" t="s">
        <v>6341</v>
      </c>
      <c r="W238" s="232" t="s">
        <v>6446</v>
      </c>
      <c r="X238" s="233">
        <v>2</v>
      </c>
      <c r="Y238" s="232" t="s">
        <v>6223</v>
      </c>
      <c r="Z238" s="232" t="s">
        <v>6467</v>
      </c>
      <c r="AA238" s="232" t="s">
        <v>6506</v>
      </c>
      <c r="AB238" s="233">
        <v>14030821</v>
      </c>
    </row>
    <row r="239" spans="1:28" x14ac:dyDescent="0.25">
      <c r="A239" s="233">
        <v>9083</v>
      </c>
      <c r="B239" s="238">
        <v>45608</v>
      </c>
      <c r="C239" s="234" t="s">
        <v>6513</v>
      </c>
      <c r="D239" s="233">
        <v>22</v>
      </c>
      <c r="E239" s="233" t="s">
        <v>6209</v>
      </c>
      <c r="F239" s="233" t="s">
        <v>6487</v>
      </c>
      <c r="G239" s="232" t="s">
        <v>6501</v>
      </c>
      <c r="H239" s="233">
        <v>1403</v>
      </c>
      <c r="I239" s="233" t="s">
        <v>6444</v>
      </c>
      <c r="J239" s="233">
        <v>3</v>
      </c>
      <c r="K239" s="233">
        <v>8</v>
      </c>
      <c r="L239" s="235" t="s">
        <v>6488</v>
      </c>
      <c r="M239" s="234" t="s">
        <v>6513</v>
      </c>
      <c r="N239" s="232">
        <v>202411</v>
      </c>
      <c r="O239" s="233">
        <v>46</v>
      </c>
      <c r="P239" s="232">
        <v>202446</v>
      </c>
      <c r="Q239" s="233">
        <v>2024</v>
      </c>
      <c r="R239" s="232" t="s">
        <v>6461</v>
      </c>
      <c r="S239" s="232">
        <v>3</v>
      </c>
      <c r="T239" s="233">
        <v>299</v>
      </c>
      <c r="U239" s="233">
        <v>12</v>
      </c>
      <c r="V239" s="232" t="s">
        <v>6341</v>
      </c>
      <c r="W239" s="232" t="s">
        <v>6446</v>
      </c>
      <c r="X239" s="233">
        <v>2</v>
      </c>
      <c r="Y239" s="232" t="s">
        <v>6233</v>
      </c>
      <c r="Z239" s="232" t="s">
        <v>6476</v>
      </c>
      <c r="AA239" s="232" t="s">
        <v>6514</v>
      </c>
      <c r="AB239" s="233">
        <v>14030822</v>
      </c>
    </row>
    <row r="240" spans="1:28" x14ac:dyDescent="0.25">
      <c r="A240" s="233">
        <v>9084</v>
      </c>
      <c r="B240" s="238">
        <v>45609</v>
      </c>
      <c r="C240" s="234" t="s">
        <v>6515</v>
      </c>
      <c r="D240" s="233">
        <v>23</v>
      </c>
      <c r="E240" s="233" t="s">
        <v>6188</v>
      </c>
      <c r="F240" s="233" t="s">
        <v>6487</v>
      </c>
      <c r="G240" s="232" t="s">
        <v>6501</v>
      </c>
      <c r="H240" s="233">
        <v>1403</v>
      </c>
      <c r="I240" s="233" t="s">
        <v>6444</v>
      </c>
      <c r="J240" s="233">
        <v>3</v>
      </c>
      <c r="K240" s="233">
        <v>8</v>
      </c>
      <c r="L240" s="235" t="s">
        <v>6488</v>
      </c>
      <c r="M240" s="234" t="s">
        <v>6515</v>
      </c>
      <c r="N240" s="232">
        <v>202411</v>
      </c>
      <c r="O240" s="233">
        <v>46</v>
      </c>
      <c r="P240" s="232">
        <v>202446</v>
      </c>
      <c r="Q240" s="233">
        <v>2024</v>
      </c>
      <c r="R240" s="232" t="s">
        <v>6461</v>
      </c>
      <c r="S240" s="232">
        <v>3</v>
      </c>
      <c r="T240" s="233">
        <v>299</v>
      </c>
      <c r="U240" s="233">
        <v>13</v>
      </c>
      <c r="V240" s="232" t="s">
        <v>6341</v>
      </c>
      <c r="W240" s="232" t="s">
        <v>6446</v>
      </c>
      <c r="X240" s="233">
        <v>2</v>
      </c>
      <c r="Y240" s="232" t="s">
        <v>6233</v>
      </c>
      <c r="Z240" s="232" t="s">
        <v>6476</v>
      </c>
      <c r="AA240" s="232" t="s">
        <v>6514</v>
      </c>
      <c r="AB240" s="233">
        <v>14030823</v>
      </c>
    </row>
    <row r="241" spans="1:28" x14ac:dyDescent="0.25">
      <c r="A241" s="233">
        <v>9085</v>
      </c>
      <c r="B241" s="238">
        <v>45610</v>
      </c>
      <c r="C241" s="234" t="s">
        <v>6516</v>
      </c>
      <c r="D241" s="233">
        <v>24</v>
      </c>
      <c r="E241" s="233" t="s">
        <v>6199</v>
      </c>
      <c r="F241" s="233" t="s">
        <v>6487</v>
      </c>
      <c r="G241" s="232" t="s">
        <v>6501</v>
      </c>
      <c r="H241" s="233">
        <v>1403</v>
      </c>
      <c r="I241" s="233" t="s">
        <v>6444</v>
      </c>
      <c r="J241" s="233">
        <v>3</v>
      </c>
      <c r="K241" s="233">
        <v>8</v>
      </c>
      <c r="L241" s="235" t="s">
        <v>6488</v>
      </c>
      <c r="M241" s="234" t="s">
        <v>6516</v>
      </c>
      <c r="N241" s="232">
        <v>202411</v>
      </c>
      <c r="O241" s="233">
        <v>46</v>
      </c>
      <c r="P241" s="232">
        <v>202446</v>
      </c>
      <c r="Q241" s="233">
        <v>2024</v>
      </c>
      <c r="R241" s="232" t="s">
        <v>6461</v>
      </c>
      <c r="S241" s="232">
        <v>3</v>
      </c>
      <c r="T241" s="233">
        <v>299</v>
      </c>
      <c r="U241" s="233">
        <v>14</v>
      </c>
      <c r="V241" s="232" t="s">
        <v>6341</v>
      </c>
      <c r="W241" s="232" t="s">
        <v>6446</v>
      </c>
      <c r="X241" s="233">
        <v>2</v>
      </c>
      <c r="Y241" s="232" t="s">
        <v>6233</v>
      </c>
      <c r="Z241" s="232" t="s">
        <v>6476</v>
      </c>
      <c r="AA241" s="232" t="s">
        <v>6514</v>
      </c>
      <c r="AB241" s="233">
        <v>14030824</v>
      </c>
    </row>
    <row r="242" spans="1:28" x14ac:dyDescent="0.25">
      <c r="A242" s="233">
        <v>9086</v>
      </c>
      <c r="B242" s="238">
        <v>45611</v>
      </c>
      <c r="C242" s="234" t="s">
        <v>6517</v>
      </c>
      <c r="D242" s="233">
        <v>25</v>
      </c>
      <c r="E242" s="233" t="s">
        <v>6201</v>
      </c>
      <c r="F242" s="233" t="s">
        <v>6487</v>
      </c>
      <c r="G242" s="232" t="s">
        <v>6501</v>
      </c>
      <c r="H242" s="233">
        <v>1403</v>
      </c>
      <c r="I242" s="233" t="s">
        <v>6444</v>
      </c>
      <c r="J242" s="233">
        <v>3</v>
      </c>
      <c r="K242" s="233">
        <v>8</v>
      </c>
      <c r="L242" s="235" t="s">
        <v>6488</v>
      </c>
      <c r="M242" s="234" t="s">
        <v>6517</v>
      </c>
      <c r="N242" s="232">
        <v>202411</v>
      </c>
      <c r="O242" s="233">
        <v>46</v>
      </c>
      <c r="P242" s="232">
        <v>202446</v>
      </c>
      <c r="Q242" s="233">
        <v>2024</v>
      </c>
      <c r="R242" s="232" t="s">
        <v>6461</v>
      </c>
      <c r="S242" s="232">
        <v>3</v>
      </c>
      <c r="T242" s="233">
        <v>299</v>
      </c>
      <c r="U242" s="233">
        <v>15</v>
      </c>
      <c r="V242" s="232" t="s">
        <v>6341</v>
      </c>
      <c r="W242" s="232" t="s">
        <v>6446</v>
      </c>
      <c r="X242" s="233">
        <v>2</v>
      </c>
      <c r="Y242" s="232" t="s">
        <v>6233</v>
      </c>
      <c r="Z242" s="232" t="s">
        <v>6476</v>
      </c>
      <c r="AA242" s="232" t="s">
        <v>6514</v>
      </c>
      <c r="AB242" s="233">
        <v>14030825</v>
      </c>
    </row>
    <row r="243" spans="1:28" x14ac:dyDescent="0.25">
      <c r="A243" s="233">
        <v>9087</v>
      </c>
      <c r="B243" s="238">
        <v>45612</v>
      </c>
      <c r="C243" s="234" t="s">
        <v>6518</v>
      </c>
      <c r="D243" s="233">
        <v>26</v>
      </c>
      <c r="E243" s="233" t="s">
        <v>6203</v>
      </c>
      <c r="F243" s="233" t="s">
        <v>6487</v>
      </c>
      <c r="G243" s="232" t="s">
        <v>6501</v>
      </c>
      <c r="H243" s="233">
        <v>1403</v>
      </c>
      <c r="I243" s="233" t="s">
        <v>6444</v>
      </c>
      <c r="J243" s="233">
        <v>3</v>
      </c>
      <c r="K243" s="233">
        <v>8</v>
      </c>
      <c r="L243" s="235" t="s">
        <v>6488</v>
      </c>
      <c r="M243" s="234" t="s">
        <v>6518</v>
      </c>
      <c r="N243" s="232">
        <v>202411</v>
      </c>
      <c r="O243" s="233">
        <v>46</v>
      </c>
      <c r="P243" s="232">
        <v>202446</v>
      </c>
      <c r="Q243" s="233">
        <v>2024</v>
      </c>
      <c r="R243" s="232" t="s">
        <v>6461</v>
      </c>
      <c r="S243" s="232">
        <v>3</v>
      </c>
      <c r="T243" s="233">
        <v>299</v>
      </c>
      <c r="U243" s="233">
        <v>16</v>
      </c>
      <c r="V243" s="232" t="s">
        <v>6341</v>
      </c>
      <c r="W243" s="232" t="s">
        <v>6446</v>
      </c>
      <c r="X243" s="233">
        <v>2</v>
      </c>
      <c r="Y243" s="232" t="s">
        <v>6233</v>
      </c>
      <c r="Z243" s="232" t="s">
        <v>6476</v>
      </c>
      <c r="AA243" s="232" t="s">
        <v>6514</v>
      </c>
      <c r="AB243" s="233">
        <v>14030826</v>
      </c>
    </row>
    <row r="244" spans="1:28" x14ac:dyDescent="0.25">
      <c r="A244" s="233">
        <v>9088</v>
      </c>
      <c r="B244" s="238">
        <v>45613</v>
      </c>
      <c r="C244" s="234" t="s">
        <v>6519</v>
      </c>
      <c r="D244" s="233">
        <v>27</v>
      </c>
      <c r="E244" s="233" t="s">
        <v>6205</v>
      </c>
      <c r="F244" s="233" t="s">
        <v>6487</v>
      </c>
      <c r="G244" s="232" t="s">
        <v>6501</v>
      </c>
      <c r="H244" s="233">
        <v>1403</v>
      </c>
      <c r="I244" s="233" t="s">
        <v>6444</v>
      </c>
      <c r="J244" s="233">
        <v>3</v>
      </c>
      <c r="K244" s="233">
        <v>8</v>
      </c>
      <c r="L244" s="235" t="s">
        <v>6488</v>
      </c>
      <c r="M244" s="234" t="s">
        <v>6519</v>
      </c>
      <c r="N244" s="232">
        <v>202411</v>
      </c>
      <c r="O244" s="233">
        <v>47</v>
      </c>
      <c r="P244" s="232">
        <v>202447</v>
      </c>
      <c r="Q244" s="233">
        <v>2024</v>
      </c>
      <c r="R244" s="232" t="s">
        <v>6461</v>
      </c>
      <c r="S244" s="232">
        <v>3</v>
      </c>
      <c r="T244" s="233">
        <v>299</v>
      </c>
      <c r="U244" s="233">
        <v>17</v>
      </c>
      <c r="V244" s="232" t="s">
        <v>6341</v>
      </c>
      <c r="W244" s="232" t="s">
        <v>6446</v>
      </c>
      <c r="X244" s="233">
        <v>2</v>
      </c>
      <c r="Y244" s="232" t="s">
        <v>6233</v>
      </c>
      <c r="Z244" s="232" t="s">
        <v>6476</v>
      </c>
      <c r="AA244" s="232" t="s">
        <v>6514</v>
      </c>
      <c r="AB244" s="233">
        <v>14030827</v>
      </c>
    </row>
    <row r="245" spans="1:28" x14ac:dyDescent="0.25">
      <c r="A245" s="233">
        <v>9089</v>
      </c>
      <c r="B245" s="238">
        <v>45614</v>
      </c>
      <c r="C245" s="234" t="s">
        <v>6520</v>
      </c>
      <c r="D245" s="233">
        <v>28</v>
      </c>
      <c r="E245" s="233" t="s">
        <v>6207</v>
      </c>
      <c r="F245" s="233" t="s">
        <v>6487</v>
      </c>
      <c r="G245" s="232" t="s">
        <v>6501</v>
      </c>
      <c r="H245" s="233">
        <v>1403</v>
      </c>
      <c r="I245" s="233" t="s">
        <v>6444</v>
      </c>
      <c r="J245" s="233">
        <v>3</v>
      </c>
      <c r="K245" s="233">
        <v>8</v>
      </c>
      <c r="L245" s="235" t="s">
        <v>6488</v>
      </c>
      <c r="M245" s="234" t="s">
        <v>6520</v>
      </c>
      <c r="N245" s="232">
        <v>202411</v>
      </c>
      <c r="O245" s="233">
        <v>47</v>
      </c>
      <c r="P245" s="232">
        <v>202447</v>
      </c>
      <c r="Q245" s="233">
        <v>2024</v>
      </c>
      <c r="R245" s="232" t="s">
        <v>6461</v>
      </c>
      <c r="S245" s="232">
        <v>4</v>
      </c>
      <c r="T245" s="233">
        <v>299</v>
      </c>
      <c r="U245" s="233">
        <v>18</v>
      </c>
      <c r="V245" s="232" t="s">
        <v>6341</v>
      </c>
      <c r="W245" s="232" t="s">
        <v>6446</v>
      </c>
      <c r="X245" s="233">
        <v>2</v>
      </c>
      <c r="Y245" s="232" t="s">
        <v>6233</v>
      </c>
      <c r="Z245" s="232" t="s">
        <v>6476</v>
      </c>
      <c r="AA245" s="232" t="s">
        <v>6514</v>
      </c>
      <c r="AB245" s="233">
        <v>14030828</v>
      </c>
    </row>
    <row r="246" spans="1:28" x14ac:dyDescent="0.25">
      <c r="A246" s="233">
        <v>9090</v>
      </c>
      <c r="B246" s="238">
        <v>45615</v>
      </c>
      <c r="C246" s="234" t="s">
        <v>6521</v>
      </c>
      <c r="D246" s="233">
        <v>29</v>
      </c>
      <c r="E246" s="233" t="s">
        <v>6209</v>
      </c>
      <c r="F246" s="233" t="s">
        <v>6487</v>
      </c>
      <c r="G246" s="232" t="s">
        <v>6501</v>
      </c>
      <c r="H246" s="233">
        <v>1403</v>
      </c>
      <c r="I246" s="233" t="s">
        <v>6444</v>
      </c>
      <c r="J246" s="233">
        <v>3</v>
      </c>
      <c r="K246" s="233">
        <v>8</v>
      </c>
      <c r="L246" s="235" t="s">
        <v>6488</v>
      </c>
      <c r="M246" s="234" t="s">
        <v>6521</v>
      </c>
      <c r="N246" s="232">
        <v>202411</v>
      </c>
      <c r="O246" s="233">
        <v>47</v>
      </c>
      <c r="P246" s="232">
        <v>202447</v>
      </c>
      <c r="Q246" s="233">
        <v>2024</v>
      </c>
      <c r="R246" s="232" t="s">
        <v>6461</v>
      </c>
      <c r="S246" s="232">
        <v>4</v>
      </c>
      <c r="T246" s="233">
        <v>299</v>
      </c>
      <c r="U246" s="233">
        <v>19</v>
      </c>
      <c r="V246" s="232" t="s">
        <v>6341</v>
      </c>
      <c r="W246" s="232" t="s">
        <v>6446</v>
      </c>
      <c r="X246" s="233">
        <v>2</v>
      </c>
      <c r="Y246" s="232" t="s">
        <v>6233</v>
      </c>
      <c r="Z246" s="232" t="s">
        <v>6476</v>
      </c>
      <c r="AA246" s="232" t="s">
        <v>6514</v>
      </c>
      <c r="AB246" s="233">
        <v>14030829</v>
      </c>
    </row>
    <row r="247" spans="1:28" x14ac:dyDescent="0.25">
      <c r="A247" s="233">
        <v>9091</v>
      </c>
      <c r="B247" s="238">
        <v>45616</v>
      </c>
      <c r="C247" s="234" t="s">
        <v>6522</v>
      </c>
      <c r="D247" s="233">
        <v>30</v>
      </c>
      <c r="E247" s="233" t="s">
        <v>6188</v>
      </c>
      <c r="F247" s="233" t="s">
        <v>6487</v>
      </c>
      <c r="G247" s="232" t="s">
        <v>6501</v>
      </c>
      <c r="H247" s="233">
        <v>1403</v>
      </c>
      <c r="I247" s="233" t="s">
        <v>6444</v>
      </c>
      <c r="J247" s="233">
        <v>3</v>
      </c>
      <c r="K247" s="233">
        <v>8</v>
      </c>
      <c r="L247" s="235" t="s">
        <v>6488</v>
      </c>
      <c r="M247" s="234" t="s">
        <v>6522</v>
      </c>
      <c r="N247" s="232">
        <v>202411</v>
      </c>
      <c r="O247" s="233">
        <v>47</v>
      </c>
      <c r="P247" s="232">
        <v>202447</v>
      </c>
      <c r="Q247" s="233">
        <v>2024</v>
      </c>
      <c r="R247" s="232" t="s">
        <v>6461</v>
      </c>
      <c r="S247" s="232">
        <v>4</v>
      </c>
      <c r="T247" s="233">
        <v>299</v>
      </c>
      <c r="U247" s="233">
        <v>20</v>
      </c>
      <c r="V247" s="232" t="s">
        <v>6341</v>
      </c>
      <c r="W247" s="232" t="s">
        <v>6446</v>
      </c>
      <c r="X247" s="233">
        <v>2</v>
      </c>
      <c r="Y247" s="232" t="s">
        <v>6233</v>
      </c>
      <c r="Z247" s="232" t="s">
        <v>6476</v>
      </c>
      <c r="AA247" s="232" t="s">
        <v>6514</v>
      </c>
      <c r="AB247" s="233">
        <v>14030830</v>
      </c>
    </row>
    <row r="248" spans="1:28" x14ac:dyDescent="0.25">
      <c r="A248" s="233">
        <v>9092</v>
      </c>
      <c r="B248" s="238">
        <v>45617</v>
      </c>
      <c r="C248" s="234" t="s">
        <v>6523</v>
      </c>
      <c r="D248" s="233">
        <v>1</v>
      </c>
      <c r="E248" s="233" t="s">
        <v>6199</v>
      </c>
      <c r="F248" s="233" t="s">
        <v>6524</v>
      </c>
      <c r="G248" s="232" t="s">
        <v>6501</v>
      </c>
      <c r="H248" s="233">
        <v>1403</v>
      </c>
      <c r="I248" s="233" t="s">
        <v>6444</v>
      </c>
      <c r="J248" s="233">
        <v>3</v>
      </c>
      <c r="K248" s="233">
        <v>9</v>
      </c>
      <c r="L248" s="235" t="s">
        <v>6525</v>
      </c>
      <c r="M248" s="234" t="s">
        <v>6523</v>
      </c>
      <c r="N248" s="232">
        <v>202411</v>
      </c>
      <c r="O248" s="233">
        <v>47</v>
      </c>
      <c r="P248" s="232">
        <v>202447</v>
      </c>
      <c r="Q248" s="233">
        <v>2024</v>
      </c>
      <c r="R248" s="232" t="s">
        <v>6461</v>
      </c>
      <c r="S248" s="232">
        <v>4</v>
      </c>
      <c r="T248" s="233">
        <v>299</v>
      </c>
      <c r="U248" s="233">
        <v>21</v>
      </c>
      <c r="V248" s="232" t="s">
        <v>6341</v>
      </c>
      <c r="W248" s="232" t="s">
        <v>6446</v>
      </c>
      <c r="X248" s="233">
        <v>3</v>
      </c>
      <c r="Y248" s="232" t="s">
        <v>6195</v>
      </c>
      <c r="Z248" s="232" t="s">
        <v>6447</v>
      </c>
      <c r="AA248" s="232" t="s">
        <v>6526</v>
      </c>
      <c r="AB248" s="233">
        <v>14030901</v>
      </c>
    </row>
    <row r="249" spans="1:28" x14ac:dyDescent="0.25">
      <c r="A249" s="233">
        <v>9093</v>
      </c>
      <c r="B249" s="238">
        <v>45618</v>
      </c>
      <c r="C249" s="234" t="s">
        <v>6527</v>
      </c>
      <c r="D249" s="233">
        <v>2</v>
      </c>
      <c r="E249" s="233" t="s">
        <v>6201</v>
      </c>
      <c r="F249" s="233" t="s">
        <v>6524</v>
      </c>
      <c r="G249" s="232" t="s">
        <v>6501</v>
      </c>
      <c r="H249" s="233">
        <v>1403</v>
      </c>
      <c r="I249" s="233" t="s">
        <v>6444</v>
      </c>
      <c r="J249" s="233">
        <v>3</v>
      </c>
      <c r="K249" s="233">
        <v>9</v>
      </c>
      <c r="L249" s="235" t="s">
        <v>6525</v>
      </c>
      <c r="M249" s="234" t="s">
        <v>6527</v>
      </c>
      <c r="N249" s="232">
        <v>202411</v>
      </c>
      <c r="O249" s="233">
        <v>47</v>
      </c>
      <c r="P249" s="232">
        <v>202447</v>
      </c>
      <c r="Q249" s="233">
        <v>2024</v>
      </c>
      <c r="R249" s="232" t="s">
        <v>6461</v>
      </c>
      <c r="S249" s="232">
        <v>4</v>
      </c>
      <c r="T249" s="233">
        <v>299</v>
      </c>
      <c r="U249" s="233">
        <v>22</v>
      </c>
      <c r="V249" s="232" t="s">
        <v>6341</v>
      </c>
      <c r="W249" s="232" t="s">
        <v>6446</v>
      </c>
      <c r="X249" s="233">
        <v>3</v>
      </c>
      <c r="Y249" s="232" t="s">
        <v>6195</v>
      </c>
      <c r="Z249" s="232" t="s">
        <v>6447</v>
      </c>
      <c r="AA249" s="232" t="s">
        <v>6526</v>
      </c>
      <c r="AB249" s="233">
        <v>14030902</v>
      </c>
    </row>
    <row r="250" spans="1:28" x14ac:dyDescent="0.25">
      <c r="A250" s="233">
        <v>9094</v>
      </c>
      <c r="B250" s="238">
        <v>45619</v>
      </c>
      <c r="C250" s="234" t="s">
        <v>6528</v>
      </c>
      <c r="D250" s="233">
        <v>3</v>
      </c>
      <c r="E250" s="233" t="s">
        <v>6203</v>
      </c>
      <c r="F250" s="233" t="s">
        <v>6524</v>
      </c>
      <c r="G250" s="232" t="s">
        <v>6501</v>
      </c>
      <c r="H250" s="233">
        <v>1403</v>
      </c>
      <c r="I250" s="233" t="s">
        <v>6444</v>
      </c>
      <c r="J250" s="233">
        <v>3</v>
      </c>
      <c r="K250" s="233">
        <v>9</v>
      </c>
      <c r="L250" s="235" t="s">
        <v>6525</v>
      </c>
      <c r="M250" s="234" t="s">
        <v>6528</v>
      </c>
      <c r="N250" s="232">
        <v>202411</v>
      </c>
      <c r="O250" s="233">
        <v>47</v>
      </c>
      <c r="P250" s="232">
        <v>202447</v>
      </c>
      <c r="Q250" s="233">
        <v>2024</v>
      </c>
      <c r="R250" s="232" t="s">
        <v>6461</v>
      </c>
      <c r="S250" s="232">
        <v>4</v>
      </c>
      <c r="T250" s="233">
        <v>299</v>
      </c>
      <c r="U250" s="233">
        <v>23</v>
      </c>
      <c r="V250" s="232" t="s">
        <v>6341</v>
      </c>
      <c r="W250" s="232" t="s">
        <v>6446</v>
      </c>
      <c r="X250" s="233">
        <v>3</v>
      </c>
      <c r="Y250" s="232" t="s">
        <v>6195</v>
      </c>
      <c r="Z250" s="232" t="s">
        <v>6447</v>
      </c>
      <c r="AA250" s="232" t="s">
        <v>6526</v>
      </c>
      <c r="AB250" s="233">
        <v>14030903</v>
      </c>
    </row>
    <row r="251" spans="1:28" x14ac:dyDescent="0.25">
      <c r="A251" s="233">
        <v>9095</v>
      </c>
      <c r="B251" s="238">
        <v>45620</v>
      </c>
      <c r="C251" s="234" t="s">
        <v>6529</v>
      </c>
      <c r="D251" s="233">
        <v>4</v>
      </c>
      <c r="E251" s="233" t="s">
        <v>6205</v>
      </c>
      <c r="F251" s="233" t="s">
        <v>6524</v>
      </c>
      <c r="G251" s="232" t="s">
        <v>6501</v>
      </c>
      <c r="H251" s="233">
        <v>1403</v>
      </c>
      <c r="I251" s="233" t="s">
        <v>6444</v>
      </c>
      <c r="J251" s="233">
        <v>3</v>
      </c>
      <c r="K251" s="233">
        <v>9</v>
      </c>
      <c r="L251" s="235" t="s">
        <v>6525</v>
      </c>
      <c r="M251" s="234" t="s">
        <v>6529</v>
      </c>
      <c r="N251" s="232">
        <v>202411</v>
      </c>
      <c r="O251" s="233">
        <v>48</v>
      </c>
      <c r="P251" s="232">
        <v>202448</v>
      </c>
      <c r="Q251" s="233">
        <v>2024</v>
      </c>
      <c r="R251" s="232" t="s">
        <v>6461</v>
      </c>
      <c r="S251" s="232">
        <v>4</v>
      </c>
      <c r="T251" s="233">
        <v>299</v>
      </c>
      <c r="U251" s="233">
        <v>24</v>
      </c>
      <c r="V251" s="232" t="s">
        <v>6341</v>
      </c>
      <c r="W251" s="232" t="s">
        <v>6446</v>
      </c>
      <c r="X251" s="233">
        <v>3</v>
      </c>
      <c r="Y251" s="232" t="s">
        <v>6195</v>
      </c>
      <c r="Z251" s="232" t="s">
        <v>6447</v>
      </c>
      <c r="AA251" s="232" t="s">
        <v>6526</v>
      </c>
      <c r="AB251" s="233">
        <v>14030904</v>
      </c>
    </row>
    <row r="252" spans="1:28" x14ac:dyDescent="0.25">
      <c r="A252" s="233">
        <v>9096</v>
      </c>
      <c r="B252" s="238">
        <v>45621</v>
      </c>
      <c r="C252" s="234" t="s">
        <v>6530</v>
      </c>
      <c r="D252" s="233">
        <v>5</v>
      </c>
      <c r="E252" s="233" t="s">
        <v>6207</v>
      </c>
      <c r="F252" s="233" t="s">
        <v>6524</v>
      </c>
      <c r="G252" s="232" t="s">
        <v>6501</v>
      </c>
      <c r="H252" s="233">
        <v>1403</v>
      </c>
      <c r="I252" s="233" t="s">
        <v>6444</v>
      </c>
      <c r="J252" s="233">
        <v>3</v>
      </c>
      <c r="K252" s="233">
        <v>9</v>
      </c>
      <c r="L252" s="235" t="s">
        <v>6525</v>
      </c>
      <c r="M252" s="234" t="s">
        <v>6530</v>
      </c>
      <c r="N252" s="232">
        <v>202411</v>
      </c>
      <c r="O252" s="233">
        <v>48</v>
      </c>
      <c r="P252" s="232">
        <v>202448</v>
      </c>
      <c r="Q252" s="233">
        <v>2024</v>
      </c>
      <c r="R252" s="232" t="s">
        <v>6461</v>
      </c>
      <c r="S252" s="232">
        <v>4</v>
      </c>
      <c r="T252" s="233">
        <v>299</v>
      </c>
      <c r="U252" s="233">
        <v>25</v>
      </c>
      <c r="V252" s="232" t="s">
        <v>6341</v>
      </c>
      <c r="W252" s="232" t="s">
        <v>6446</v>
      </c>
      <c r="X252" s="233">
        <v>3</v>
      </c>
      <c r="Y252" s="232" t="s">
        <v>6195</v>
      </c>
      <c r="Z252" s="232" t="s">
        <v>6447</v>
      </c>
      <c r="AA252" s="232" t="s">
        <v>6526</v>
      </c>
      <c r="AB252" s="233">
        <v>14030905</v>
      </c>
    </row>
    <row r="253" spans="1:28" x14ac:dyDescent="0.25">
      <c r="A253" s="233">
        <v>9097</v>
      </c>
      <c r="B253" s="238">
        <v>45622</v>
      </c>
      <c r="C253" s="234" t="s">
        <v>6531</v>
      </c>
      <c r="D253" s="233">
        <v>6</v>
      </c>
      <c r="E253" s="233" t="s">
        <v>6209</v>
      </c>
      <c r="F253" s="233" t="s">
        <v>6524</v>
      </c>
      <c r="G253" s="232" t="s">
        <v>6501</v>
      </c>
      <c r="H253" s="233">
        <v>1403</v>
      </c>
      <c r="I253" s="233" t="s">
        <v>6444</v>
      </c>
      <c r="J253" s="233">
        <v>3</v>
      </c>
      <c r="K253" s="233">
        <v>9</v>
      </c>
      <c r="L253" s="235" t="s">
        <v>6525</v>
      </c>
      <c r="M253" s="234" t="s">
        <v>6531</v>
      </c>
      <c r="N253" s="232">
        <v>202411</v>
      </c>
      <c r="O253" s="233">
        <v>48</v>
      </c>
      <c r="P253" s="232">
        <v>202448</v>
      </c>
      <c r="Q253" s="233">
        <v>2024</v>
      </c>
      <c r="R253" s="232" t="s">
        <v>6461</v>
      </c>
      <c r="S253" s="232">
        <v>4</v>
      </c>
      <c r="T253" s="233">
        <v>299</v>
      </c>
      <c r="U253" s="233">
        <v>26</v>
      </c>
      <c r="V253" s="232" t="s">
        <v>6341</v>
      </c>
      <c r="W253" s="232" t="s">
        <v>6446</v>
      </c>
      <c r="X253" s="233">
        <v>3</v>
      </c>
      <c r="Y253" s="232" t="s">
        <v>6195</v>
      </c>
      <c r="Z253" s="232" t="s">
        <v>6447</v>
      </c>
      <c r="AA253" s="232" t="s">
        <v>6526</v>
      </c>
      <c r="AB253" s="233">
        <v>14030906</v>
      </c>
    </row>
    <row r="254" spans="1:28" x14ac:dyDescent="0.25">
      <c r="A254" s="233">
        <v>9098</v>
      </c>
      <c r="B254" s="238">
        <v>45623</v>
      </c>
      <c r="C254" s="234" t="s">
        <v>6532</v>
      </c>
      <c r="D254" s="233">
        <v>7</v>
      </c>
      <c r="E254" s="233" t="s">
        <v>6188</v>
      </c>
      <c r="F254" s="233" t="s">
        <v>6524</v>
      </c>
      <c r="G254" s="232" t="s">
        <v>6501</v>
      </c>
      <c r="H254" s="233">
        <v>1403</v>
      </c>
      <c r="I254" s="233" t="s">
        <v>6444</v>
      </c>
      <c r="J254" s="233">
        <v>3</v>
      </c>
      <c r="K254" s="233">
        <v>9</v>
      </c>
      <c r="L254" s="235" t="s">
        <v>6525</v>
      </c>
      <c r="M254" s="234" t="s">
        <v>6532</v>
      </c>
      <c r="N254" s="232">
        <v>202411</v>
      </c>
      <c r="O254" s="233">
        <v>48</v>
      </c>
      <c r="P254" s="232">
        <v>202448</v>
      </c>
      <c r="Q254" s="233">
        <v>2024</v>
      </c>
      <c r="R254" s="232" t="s">
        <v>6461</v>
      </c>
      <c r="S254" s="232">
        <v>4</v>
      </c>
      <c r="T254" s="233">
        <v>299</v>
      </c>
      <c r="U254" s="233">
        <v>27</v>
      </c>
      <c r="V254" s="232" t="s">
        <v>6341</v>
      </c>
      <c r="W254" s="232" t="s">
        <v>6446</v>
      </c>
      <c r="X254" s="233">
        <v>3</v>
      </c>
      <c r="Y254" s="232" t="s">
        <v>6195</v>
      </c>
      <c r="Z254" s="232" t="s">
        <v>6447</v>
      </c>
      <c r="AA254" s="232" t="s">
        <v>6526</v>
      </c>
      <c r="AB254" s="233">
        <v>14030907</v>
      </c>
    </row>
    <row r="255" spans="1:28" x14ac:dyDescent="0.25">
      <c r="A255" s="233">
        <v>9099</v>
      </c>
      <c r="B255" s="238">
        <v>45624</v>
      </c>
      <c r="C255" s="234" t="s">
        <v>6533</v>
      </c>
      <c r="D255" s="233">
        <v>8</v>
      </c>
      <c r="E255" s="233" t="s">
        <v>6199</v>
      </c>
      <c r="F255" s="233" t="s">
        <v>6524</v>
      </c>
      <c r="G255" s="232" t="s">
        <v>6501</v>
      </c>
      <c r="H255" s="233">
        <v>1403</v>
      </c>
      <c r="I255" s="233" t="s">
        <v>6444</v>
      </c>
      <c r="J255" s="233">
        <v>3</v>
      </c>
      <c r="K255" s="233">
        <v>9</v>
      </c>
      <c r="L255" s="235" t="s">
        <v>6525</v>
      </c>
      <c r="M255" s="234" t="s">
        <v>6533</v>
      </c>
      <c r="N255" s="232">
        <v>202411</v>
      </c>
      <c r="O255" s="233">
        <v>48</v>
      </c>
      <c r="P255" s="232">
        <v>202448</v>
      </c>
      <c r="Q255" s="233">
        <v>2024</v>
      </c>
      <c r="R255" s="232" t="s">
        <v>6461</v>
      </c>
      <c r="S255" s="232">
        <v>4</v>
      </c>
      <c r="T255" s="233">
        <v>299</v>
      </c>
      <c r="U255" s="233">
        <v>28</v>
      </c>
      <c r="V255" s="232" t="s">
        <v>6341</v>
      </c>
      <c r="W255" s="232" t="s">
        <v>6446</v>
      </c>
      <c r="X255" s="233">
        <v>3</v>
      </c>
      <c r="Y255" s="232" t="s">
        <v>6211</v>
      </c>
      <c r="Z255" s="232" t="s">
        <v>6456</v>
      </c>
      <c r="AA255" s="232" t="s">
        <v>6534</v>
      </c>
      <c r="AB255" s="233">
        <v>14030908</v>
      </c>
    </row>
    <row r="256" spans="1:28" x14ac:dyDescent="0.25">
      <c r="A256" s="233">
        <v>9100</v>
      </c>
      <c r="B256" s="238">
        <v>45625</v>
      </c>
      <c r="C256" s="234" t="s">
        <v>6535</v>
      </c>
      <c r="D256" s="233">
        <v>9</v>
      </c>
      <c r="E256" s="233" t="s">
        <v>6201</v>
      </c>
      <c r="F256" s="233" t="s">
        <v>6524</v>
      </c>
      <c r="G256" s="232" t="s">
        <v>6501</v>
      </c>
      <c r="H256" s="233">
        <v>1403</v>
      </c>
      <c r="I256" s="233" t="s">
        <v>6444</v>
      </c>
      <c r="J256" s="233">
        <v>3</v>
      </c>
      <c r="K256" s="233">
        <v>9</v>
      </c>
      <c r="L256" s="235" t="s">
        <v>6525</v>
      </c>
      <c r="M256" s="234" t="s">
        <v>6535</v>
      </c>
      <c r="N256" s="232">
        <v>202411</v>
      </c>
      <c r="O256" s="233">
        <v>48</v>
      </c>
      <c r="P256" s="232">
        <v>202448</v>
      </c>
      <c r="Q256" s="233">
        <v>2024</v>
      </c>
      <c r="R256" s="232" t="s">
        <v>6461</v>
      </c>
      <c r="S256" s="232">
        <v>4</v>
      </c>
      <c r="T256" s="233">
        <v>299</v>
      </c>
      <c r="U256" s="233">
        <v>29</v>
      </c>
      <c r="V256" s="232" t="s">
        <v>6341</v>
      </c>
      <c r="W256" s="232" t="s">
        <v>6446</v>
      </c>
      <c r="X256" s="233">
        <v>3</v>
      </c>
      <c r="Y256" s="232" t="s">
        <v>6211</v>
      </c>
      <c r="Z256" s="232" t="s">
        <v>6456</v>
      </c>
      <c r="AA256" s="232" t="s">
        <v>6534</v>
      </c>
      <c r="AB256" s="233">
        <v>14030909</v>
      </c>
    </row>
    <row r="257" spans="1:28" x14ac:dyDescent="0.25">
      <c r="A257" s="233">
        <v>9101</v>
      </c>
      <c r="B257" s="238">
        <v>45626</v>
      </c>
      <c r="C257" s="234" t="s">
        <v>6536</v>
      </c>
      <c r="D257" s="233">
        <v>10</v>
      </c>
      <c r="E257" s="233" t="s">
        <v>6203</v>
      </c>
      <c r="F257" s="233" t="s">
        <v>6524</v>
      </c>
      <c r="G257" s="232" t="s">
        <v>6501</v>
      </c>
      <c r="H257" s="233">
        <v>1403</v>
      </c>
      <c r="I257" s="233" t="s">
        <v>6444</v>
      </c>
      <c r="J257" s="233">
        <v>3</v>
      </c>
      <c r="K257" s="233">
        <v>9</v>
      </c>
      <c r="L257" s="235" t="s">
        <v>6525</v>
      </c>
      <c r="M257" s="234" t="s">
        <v>6536</v>
      </c>
      <c r="N257" s="232">
        <v>202411</v>
      </c>
      <c r="O257" s="233">
        <v>48</v>
      </c>
      <c r="P257" s="232">
        <v>202448</v>
      </c>
      <c r="Q257" s="233">
        <v>2024</v>
      </c>
      <c r="R257" s="232" t="s">
        <v>6461</v>
      </c>
      <c r="S257" s="232">
        <v>4</v>
      </c>
      <c r="T257" s="233">
        <v>299</v>
      </c>
      <c r="U257" s="233">
        <v>30</v>
      </c>
      <c r="V257" s="232" t="s">
        <v>6341</v>
      </c>
      <c r="W257" s="232" t="s">
        <v>6446</v>
      </c>
      <c r="X257" s="233">
        <v>3</v>
      </c>
      <c r="Y257" s="232" t="s">
        <v>6211</v>
      </c>
      <c r="Z257" s="232" t="s">
        <v>6456</v>
      </c>
      <c r="AA257" s="232" t="s">
        <v>6534</v>
      </c>
      <c r="AB257" s="233">
        <v>14030910</v>
      </c>
    </row>
    <row r="258" spans="1:28" x14ac:dyDescent="0.25">
      <c r="A258" s="233">
        <v>9102</v>
      </c>
      <c r="B258" s="238">
        <v>45627</v>
      </c>
      <c r="C258" s="234" t="s">
        <v>6537</v>
      </c>
      <c r="D258" s="233">
        <v>11</v>
      </c>
      <c r="E258" s="233" t="s">
        <v>6205</v>
      </c>
      <c r="F258" s="233" t="s">
        <v>6524</v>
      </c>
      <c r="G258" s="232" t="s">
        <v>6538</v>
      </c>
      <c r="H258" s="233">
        <v>1403</v>
      </c>
      <c r="I258" s="233" t="s">
        <v>6444</v>
      </c>
      <c r="J258" s="233">
        <v>3</v>
      </c>
      <c r="K258" s="233">
        <v>9</v>
      </c>
      <c r="L258" s="235" t="s">
        <v>6525</v>
      </c>
      <c r="M258" s="234" t="s">
        <v>6537</v>
      </c>
      <c r="N258" s="232">
        <v>202412</v>
      </c>
      <c r="O258" s="233">
        <v>49</v>
      </c>
      <c r="P258" s="232">
        <v>202449</v>
      </c>
      <c r="Q258" s="233">
        <v>2024</v>
      </c>
      <c r="R258" s="232" t="s">
        <v>6461</v>
      </c>
      <c r="S258" s="232">
        <v>1</v>
      </c>
      <c r="T258" s="233">
        <v>300</v>
      </c>
      <c r="U258" s="233">
        <v>1</v>
      </c>
      <c r="V258" s="232" t="s">
        <v>6341</v>
      </c>
      <c r="W258" s="232" t="s">
        <v>6446</v>
      </c>
      <c r="X258" s="233">
        <v>3</v>
      </c>
      <c r="Y258" s="232" t="s">
        <v>6211</v>
      </c>
      <c r="Z258" s="232" t="s">
        <v>6456</v>
      </c>
      <c r="AA258" s="232" t="s">
        <v>6534</v>
      </c>
      <c r="AB258" s="233">
        <v>14030911</v>
      </c>
    </row>
    <row r="259" spans="1:28" x14ac:dyDescent="0.25">
      <c r="A259" s="233">
        <v>9103</v>
      </c>
      <c r="B259" s="238">
        <v>45628</v>
      </c>
      <c r="C259" s="234" t="s">
        <v>6539</v>
      </c>
      <c r="D259" s="233">
        <v>12</v>
      </c>
      <c r="E259" s="233" t="s">
        <v>6207</v>
      </c>
      <c r="F259" s="233" t="s">
        <v>6524</v>
      </c>
      <c r="G259" s="232" t="s">
        <v>6538</v>
      </c>
      <c r="H259" s="233">
        <v>1403</v>
      </c>
      <c r="I259" s="233" t="s">
        <v>6444</v>
      </c>
      <c r="J259" s="233">
        <v>3</v>
      </c>
      <c r="K259" s="233">
        <v>9</v>
      </c>
      <c r="L259" s="235" t="s">
        <v>6525</v>
      </c>
      <c r="M259" s="234" t="s">
        <v>6539</v>
      </c>
      <c r="N259" s="232">
        <v>202412</v>
      </c>
      <c r="O259" s="233">
        <v>49</v>
      </c>
      <c r="P259" s="232">
        <v>202449</v>
      </c>
      <c r="Q259" s="233">
        <v>2024</v>
      </c>
      <c r="R259" s="232" t="s">
        <v>6461</v>
      </c>
      <c r="S259" s="232">
        <v>2</v>
      </c>
      <c r="T259" s="233">
        <v>300</v>
      </c>
      <c r="U259" s="233">
        <v>2</v>
      </c>
      <c r="V259" s="232" t="s">
        <v>6341</v>
      </c>
      <c r="W259" s="232" t="s">
        <v>6446</v>
      </c>
      <c r="X259" s="233">
        <v>3</v>
      </c>
      <c r="Y259" s="232" t="s">
        <v>6211</v>
      </c>
      <c r="Z259" s="232" t="s">
        <v>6456</v>
      </c>
      <c r="AA259" s="232" t="s">
        <v>6534</v>
      </c>
      <c r="AB259" s="233">
        <v>14030912</v>
      </c>
    </row>
    <row r="260" spans="1:28" x14ac:dyDescent="0.25">
      <c r="A260" s="233">
        <v>9104</v>
      </c>
      <c r="B260" s="238">
        <v>45629</v>
      </c>
      <c r="C260" s="234" t="s">
        <v>6540</v>
      </c>
      <c r="D260" s="233">
        <v>13</v>
      </c>
      <c r="E260" s="233" t="s">
        <v>6209</v>
      </c>
      <c r="F260" s="233" t="s">
        <v>6524</v>
      </c>
      <c r="G260" s="232" t="s">
        <v>6538</v>
      </c>
      <c r="H260" s="233">
        <v>1403</v>
      </c>
      <c r="I260" s="233" t="s">
        <v>6444</v>
      </c>
      <c r="J260" s="233">
        <v>3</v>
      </c>
      <c r="K260" s="233">
        <v>9</v>
      </c>
      <c r="L260" s="235" t="s">
        <v>6525</v>
      </c>
      <c r="M260" s="234" t="s">
        <v>6540</v>
      </c>
      <c r="N260" s="232">
        <v>202412</v>
      </c>
      <c r="O260" s="233">
        <v>49</v>
      </c>
      <c r="P260" s="232">
        <v>202449</v>
      </c>
      <c r="Q260" s="233">
        <v>2024</v>
      </c>
      <c r="R260" s="232" t="s">
        <v>6461</v>
      </c>
      <c r="S260" s="232">
        <v>2</v>
      </c>
      <c r="T260" s="233">
        <v>300</v>
      </c>
      <c r="U260" s="233">
        <v>3</v>
      </c>
      <c r="V260" s="232" t="s">
        <v>6341</v>
      </c>
      <c r="W260" s="232" t="s">
        <v>6446</v>
      </c>
      <c r="X260" s="233">
        <v>3</v>
      </c>
      <c r="Y260" s="232" t="s">
        <v>6211</v>
      </c>
      <c r="Z260" s="232" t="s">
        <v>6456</v>
      </c>
      <c r="AA260" s="232" t="s">
        <v>6534</v>
      </c>
      <c r="AB260" s="233">
        <v>14030913</v>
      </c>
    </row>
    <row r="261" spans="1:28" x14ac:dyDescent="0.25">
      <c r="A261" s="233">
        <v>9105</v>
      </c>
      <c r="B261" s="238">
        <v>45630</v>
      </c>
      <c r="C261" s="234" t="s">
        <v>6541</v>
      </c>
      <c r="D261" s="233">
        <v>14</v>
      </c>
      <c r="E261" s="233" t="s">
        <v>6188</v>
      </c>
      <c r="F261" s="233" t="s">
        <v>6524</v>
      </c>
      <c r="G261" s="232" t="s">
        <v>6538</v>
      </c>
      <c r="H261" s="233">
        <v>1403</v>
      </c>
      <c r="I261" s="233" t="s">
        <v>6444</v>
      </c>
      <c r="J261" s="233">
        <v>3</v>
      </c>
      <c r="K261" s="233">
        <v>9</v>
      </c>
      <c r="L261" s="235" t="s">
        <v>6525</v>
      </c>
      <c r="M261" s="234" t="s">
        <v>6541</v>
      </c>
      <c r="N261" s="232">
        <v>202412</v>
      </c>
      <c r="O261" s="233">
        <v>49</v>
      </c>
      <c r="P261" s="232">
        <v>202449</v>
      </c>
      <c r="Q261" s="233">
        <v>2024</v>
      </c>
      <c r="R261" s="232" t="s">
        <v>6461</v>
      </c>
      <c r="S261" s="232">
        <v>2</v>
      </c>
      <c r="T261" s="233">
        <v>300</v>
      </c>
      <c r="U261" s="233">
        <v>4</v>
      </c>
      <c r="V261" s="232" t="s">
        <v>6341</v>
      </c>
      <c r="W261" s="232" t="s">
        <v>6446</v>
      </c>
      <c r="X261" s="233">
        <v>3</v>
      </c>
      <c r="Y261" s="232" t="s">
        <v>6211</v>
      </c>
      <c r="Z261" s="232" t="s">
        <v>6456</v>
      </c>
      <c r="AA261" s="232" t="s">
        <v>6534</v>
      </c>
      <c r="AB261" s="233">
        <v>14030914</v>
      </c>
    </row>
    <row r="262" spans="1:28" x14ac:dyDescent="0.25">
      <c r="A262" s="233">
        <v>9106</v>
      </c>
      <c r="B262" s="238">
        <v>45631</v>
      </c>
      <c r="C262" s="234" t="s">
        <v>6542</v>
      </c>
      <c r="D262" s="233">
        <v>15</v>
      </c>
      <c r="E262" s="233" t="s">
        <v>6199</v>
      </c>
      <c r="F262" s="233" t="s">
        <v>6524</v>
      </c>
      <c r="G262" s="232" t="s">
        <v>6538</v>
      </c>
      <c r="H262" s="233">
        <v>1403</v>
      </c>
      <c r="I262" s="233" t="s">
        <v>6444</v>
      </c>
      <c r="J262" s="233">
        <v>3</v>
      </c>
      <c r="K262" s="233">
        <v>9</v>
      </c>
      <c r="L262" s="235" t="s">
        <v>6525</v>
      </c>
      <c r="M262" s="234" t="s">
        <v>6542</v>
      </c>
      <c r="N262" s="232">
        <v>202412</v>
      </c>
      <c r="O262" s="233">
        <v>49</v>
      </c>
      <c r="P262" s="232">
        <v>202449</v>
      </c>
      <c r="Q262" s="233">
        <v>2024</v>
      </c>
      <c r="R262" s="232" t="s">
        <v>6461</v>
      </c>
      <c r="S262" s="232">
        <v>2</v>
      </c>
      <c r="T262" s="233">
        <v>300</v>
      </c>
      <c r="U262" s="233">
        <v>5</v>
      </c>
      <c r="V262" s="232" t="s">
        <v>6341</v>
      </c>
      <c r="W262" s="232" t="s">
        <v>6446</v>
      </c>
      <c r="X262" s="233">
        <v>3</v>
      </c>
      <c r="Y262" s="232" t="s">
        <v>6223</v>
      </c>
      <c r="Z262" s="232" t="s">
        <v>6467</v>
      </c>
      <c r="AA262" s="232" t="s">
        <v>6543</v>
      </c>
      <c r="AB262" s="233">
        <v>14030915</v>
      </c>
    </row>
    <row r="263" spans="1:28" x14ac:dyDescent="0.25">
      <c r="A263" s="233">
        <v>9107</v>
      </c>
      <c r="B263" s="238">
        <v>45632</v>
      </c>
      <c r="C263" s="234" t="s">
        <v>6544</v>
      </c>
      <c r="D263" s="233">
        <v>16</v>
      </c>
      <c r="E263" s="233" t="s">
        <v>6201</v>
      </c>
      <c r="F263" s="233" t="s">
        <v>6524</v>
      </c>
      <c r="G263" s="232" t="s">
        <v>6538</v>
      </c>
      <c r="H263" s="233">
        <v>1403</v>
      </c>
      <c r="I263" s="233" t="s">
        <v>6444</v>
      </c>
      <c r="J263" s="233">
        <v>3</v>
      </c>
      <c r="K263" s="233">
        <v>9</v>
      </c>
      <c r="L263" s="235" t="s">
        <v>6525</v>
      </c>
      <c r="M263" s="234" t="s">
        <v>6544</v>
      </c>
      <c r="N263" s="232">
        <v>202412</v>
      </c>
      <c r="O263" s="233">
        <v>49</v>
      </c>
      <c r="P263" s="232">
        <v>202449</v>
      </c>
      <c r="Q263" s="233">
        <v>2024</v>
      </c>
      <c r="R263" s="232" t="s">
        <v>6461</v>
      </c>
      <c r="S263" s="232">
        <v>2</v>
      </c>
      <c r="T263" s="233">
        <v>300</v>
      </c>
      <c r="U263" s="233">
        <v>6</v>
      </c>
      <c r="V263" s="232" t="s">
        <v>6341</v>
      </c>
      <c r="W263" s="232" t="s">
        <v>6446</v>
      </c>
      <c r="X263" s="233">
        <v>3</v>
      </c>
      <c r="Y263" s="232" t="s">
        <v>6223</v>
      </c>
      <c r="Z263" s="232" t="s">
        <v>6467</v>
      </c>
      <c r="AA263" s="232" t="s">
        <v>6543</v>
      </c>
      <c r="AB263" s="233">
        <v>14030916</v>
      </c>
    </row>
    <row r="264" spans="1:28" x14ac:dyDescent="0.25">
      <c r="A264" s="233">
        <v>9108</v>
      </c>
      <c r="B264" s="238">
        <v>45633</v>
      </c>
      <c r="C264" s="234" t="s">
        <v>6545</v>
      </c>
      <c r="D264" s="233">
        <v>17</v>
      </c>
      <c r="E264" s="233" t="s">
        <v>6203</v>
      </c>
      <c r="F264" s="233" t="s">
        <v>6524</v>
      </c>
      <c r="G264" s="232" t="s">
        <v>6538</v>
      </c>
      <c r="H264" s="233">
        <v>1403</v>
      </c>
      <c r="I264" s="233" t="s">
        <v>6444</v>
      </c>
      <c r="J264" s="233">
        <v>3</v>
      </c>
      <c r="K264" s="233">
        <v>9</v>
      </c>
      <c r="L264" s="235" t="s">
        <v>6525</v>
      </c>
      <c r="M264" s="234" t="s">
        <v>6545</v>
      </c>
      <c r="N264" s="232">
        <v>202412</v>
      </c>
      <c r="O264" s="233">
        <v>49</v>
      </c>
      <c r="P264" s="232">
        <v>202449</v>
      </c>
      <c r="Q264" s="233">
        <v>2024</v>
      </c>
      <c r="R264" s="232" t="s">
        <v>6461</v>
      </c>
      <c r="S264" s="232">
        <v>2</v>
      </c>
      <c r="T264" s="233">
        <v>300</v>
      </c>
      <c r="U264" s="233">
        <v>7</v>
      </c>
      <c r="V264" s="232" t="s">
        <v>6341</v>
      </c>
      <c r="W264" s="232" t="s">
        <v>6446</v>
      </c>
      <c r="X264" s="233">
        <v>3</v>
      </c>
      <c r="Y264" s="232" t="s">
        <v>6223</v>
      </c>
      <c r="Z264" s="232" t="s">
        <v>6467</v>
      </c>
      <c r="AA264" s="232" t="s">
        <v>6543</v>
      </c>
      <c r="AB264" s="233">
        <v>14030917</v>
      </c>
    </row>
    <row r="265" spans="1:28" x14ac:dyDescent="0.25">
      <c r="A265" s="233">
        <v>9109</v>
      </c>
      <c r="B265" s="238">
        <v>45634</v>
      </c>
      <c r="C265" s="234" t="s">
        <v>6546</v>
      </c>
      <c r="D265" s="233">
        <v>18</v>
      </c>
      <c r="E265" s="233" t="s">
        <v>6205</v>
      </c>
      <c r="F265" s="233" t="s">
        <v>6524</v>
      </c>
      <c r="G265" s="232" t="s">
        <v>6538</v>
      </c>
      <c r="H265" s="233">
        <v>1403</v>
      </c>
      <c r="I265" s="233" t="s">
        <v>6444</v>
      </c>
      <c r="J265" s="233">
        <v>3</v>
      </c>
      <c r="K265" s="233">
        <v>9</v>
      </c>
      <c r="L265" s="235" t="s">
        <v>6525</v>
      </c>
      <c r="M265" s="234" t="s">
        <v>6546</v>
      </c>
      <c r="N265" s="232">
        <v>202412</v>
      </c>
      <c r="O265" s="233">
        <v>50</v>
      </c>
      <c r="P265" s="232">
        <v>202450</v>
      </c>
      <c r="Q265" s="233">
        <v>2024</v>
      </c>
      <c r="R265" s="232" t="s">
        <v>6461</v>
      </c>
      <c r="S265" s="232">
        <v>2</v>
      </c>
      <c r="T265" s="233">
        <v>300</v>
      </c>
      <c r="U265" s="233">
        <v>8</v>
      </c>
      <c r="V265" s="232" t="s">
        <v>6341</v>
      </c>
      <c r="W265" s="232" t="s">
        <v>6446</v>
      </c>
      <c r="X265" s="233">
        <v>3</v>
      </c>
      <c r="Y265" s="232" t="s">
        <v>6223</v>
      </c>
      <c r="Z265" s="232" t="s">
        <v>6467</v>
      </c>
      <c r="AA265" s="232" t="s">
        <v>6543</v>
      </c>
      <c r="AB265" s="233">
        <v>14030918</v>
      </c>
    </row>
    <row r="266" spans="1:28" x14ac:dyDescent="0.25">
      <c r="A266" s="233">
        <v>9110</v>
      </c>
      <c r="B266" s="238">
        <v>45635</v>
      </c>
      <c r="C266" s="234" t="s">
        <v>6547</v>
      </c>
      <c r="D266" s="233">
        <v>19</v>
      </c>
      <c r="E266" s="233" t="s">
        <v>6207</v>
      </c>
      <c r="F266" s="233" t="s">
        <v>6524</v>
      </c>
      <c r="G266" s="232" t="s">
        <v>6538</v>
      </c>
      <c r="H266" s="233">
        <v>1403</v>
      </c>
      <c r="I266" s="233" t="s">
        <v>6444</v>
      </c>
      <c r="J266" s="233">
        <v>3</v>
      </c>
      <c r="K266" s="233">
        <v>9</v>
      </c>
      <c r="L266" s="235" t="s">
        <v>6525</v>
      </c>
      <c r="M266" s="234" t="s">
        <v>6547</v>
      </c>
      <c r="N266" s="232">
        <v>202412</v>
      </c>
      <c r="O266" s="233">
        <v>50</v>
      </c>
      <c r="P266" s="232">
        <v>202450</v>
      </c>
      <c r="Q266" s="233">
        <v>2024</v>
      </c>
      <c r="R266" s="232" t="s">
        <v>6461</v>
      </c>
      <c r="S266" s="232">
        <v>3</v>
      </c>
      <c r="T266" s="233">
        <v>300</v>
      </c>
      <c r="U266" s="233">
        <v>9</v>
      </c>
      <c r="V266" s="232" t="s">
        <v>6341</v>
      </c>
      <c r="W266" s="232" t="s">
        <v>6446</v>
      </c>
      <c r="X266" s="233">
        <v>3</v>
      </c>
      <c r="Y266" s="232" t="s">
        <v>6223</v>
      </c>
      <c r="Z266" s="232" t="s">
        <v>6467</v>
      </c>
      <c r="AA266" s="232" t="s">
        <v>6543</v>
      </c>
      <c r="AB266" s="233">
        <v>14030919</v>
      </c>
    </row>
    <row r="267" spans="1:28" x14ac:dyDescent="0.25">
      <c r="A267" s="233">
        <v>9111</v>
      </c>
      <c r="B267" s="238">
        <v>45636</v>
      </c>
      <c r="C267" s="234" t="s">
        <v>6548</v>
      </c>
      <c r="D267" s="233">
        <v>20</v>
      </c>
      <c r="E267" s="233" t="s">
        <v>6209</v>
      </c>
      <c r="F267" s="233" t="s">
        <v>6524</v>
      </c>
      <c r="G267" s="232" t="s">
        <v>6538</v>
      </c>
      <c r="H267" s="233">
        <v>1403</v>
      </c>
      <c r="I267" s="233" t="s">
        <v>6444</v>
      </c>
      <c r="J267" s="233">
        <v>3</v>
      </c>
      <c r="K267" s="233">
        <v>9</v>
      </c>
      <c r="L267" s="235" t="s">
        <v>6525</v>
      </c>
      <c r="M267" s="234" t="s">
        <v>6548</v>
      </c>
      <c r="N267" s="232">
        <v>202412</v>
      </c>
      <c r="O267" s="233">
        <v>50</v>
      </c>
      <c r="P267" s="232">
        <v>202450</v>
      </c>
      <c r="Q267" s="233">
        <v>2024</v>
      </c>
      <c r="R267" s="232" t="s">
        <v>6461</v>
      </c>
      <c r="S267" s="232">
        <v>3</v>
      </c>
      <c r="T267" s="233">
        <v>300</v>
      </c>
      <c r="U267" s="233">
        <v>10</v>
      </c>
      <c r="V267" s="232" t="s">
        <v>6341</v>
      </c>
      <c r="W267" s="232" t="s">
        <v>6446</v>
      </c>
      <c r="X267" s="233">
        <v>3</v>
      </c>
      <c r="Y267" s="232" t="s">
        <v>6223</v>
      </c>
      <c r="Z267" s="232" t="s">
        <v>6467</v>
      </c>
      <c r="AA267" s="232" t="s">
        <v>6543</v>
      </c>
      <c r="AB267" s="233">
        <v>14030920</v>
      </c>
    </row>
    <row r="268" spans="1:28" x14ac:dyDescent="0.25">
      <c r="A268" s="233">
        <v>9112</v>
      </c>
      <c r="B268" s="238">
        <v>45637</v>
      </c>
      <c r="C268" s="234" t="s">
        <v>6549</v>
      </c>
      <c r="D268" s="233">
        <v>21</v>
      </c>
      <c r="E268" s="233" t="s">
        <v>6188</v>
      </c>
      <c r="F268" s="233" t="s">
        <v>6524</v>
      </c>
      <c r="G268" s="232" t="s">
        <v>6538</v>
      </c>
      <c r="H268" s="233">
        <v>1403</v>
      </c>
      <c r="I268" s="233" t="s">
        <v>6444</v>
      </c>
      <c r="J268" s="233">
        <v>3</v>
      </c>
      <c r="K268" s="233">
        <v>9</v>
      </c>
      <c r="L268" s="235" t="s">
        <v>6525</v>
      </c>
      <c r="M268" s="234" t="s">
        <v>6549</v>
      </c>
      <c r="N268" s="232">
        <v>202412</v>
      </c>
      <c r="O268" s="233">
        <v>50</v>
      </c>
      <c r="P268" s="232">
        <v>202450</v>
      </c>
      <c r="Q268" s="233">
        <v>2024</v>
      </c>
      <c r="R268" s="232" t="s">
        <v>6461</v>
      </c>
      <c r="S268" s="232">
        <v>3</v>
      </c>
      <c r="T268" s="233">
        <v>300</v>
      </c>
      <c r="U268" s="233">
        <v>11</v>
      </c>
      <c r="V268" s="232" t="s">
        <v>6341</v>
      </c>
      <c r="W268" s="232" t="s">
        <v>6446</v>
      </c>
      <c r="X268" s="233">
        <v>3</v>
      </c>
      <c r="Y268" s="232" t="s">
        <v>6223</v>
      </c>
      <c r="Z268" s="232" t="s">
        <v>6467</v>
      </c>
      <c r="AA268" s="232" t="s">
        <v>6543</v>
      </c>
      <c r="AB268" s="233">
        <v>14030921</v>
      </c>
    </row>
    <row r="269" spans="1:28" x14ac:dyDescent="0.25">
      <c r="A269" s="233">
        <v>9113</v>
      </c>
      <c r="B269" s="238">
        <v>45638</v>
      </c>
      <c r="C269" s="234" t="s">
        <v>6550</v>
      </c>
      <c r="D269" s="233">
        <v>22</v>
      </c>
      <c r="E269" s="233" t="s">
        <v>6199</v>
      </c>
      <c r="F269" s="233" t="s">
        <v>6524</v>
      </c>
      <c r="G269" s="232" t="s">
        <v>6538</v>
      </c>
      <c r="H269" s="233">
        <v>1403</v>
      </c>
      <c r="I269" s="233" t="s">
        <v>6444</v>
      </c>
      <c r="J269" s="233">
        <v>3</v>
      </c>
      <c r="K269" s="233">
        <v>9</v>
      </c>
      <c r="L269" s="235" t="s">
        <v>6525</v>
      </c>
      <c r="M269" s="234" t="s">
        <v>6550</v>
      </c>
      <c r="N269" s="232">
        <v>202412</v>
      </c>
      <c r="O269" s="233">
        <v>50</v>
      </c>
      <c r="P269" s="232">
        <v>202450</v>
      </c>
      <c r="Q269" s="233">
        <v>2024</v>
      </c>
      <c r="R269" s="232" t="s">
        <v>6461</v>
      </c>
      <c r="S269" s="232">
        <v>3</v>
      </c>
      <c r="T269" s="233">
        <v>300</v>
      </c>
      <c r="U269" s="233">
        <v>12</v>
      </c>
      <c r="V269" s="232" t="s">
        <v>6341</v>
      </c>
      <c r="W269" s="232" t="s">
        <v>6446</v>
      </c>
      <c r="X269" s="233">
        <v>3</v>
      </c>
      <c r="Y269" s="232" t="s">
        <v>6233</v>
      </c>
      <c r="Z269" s="232" t="s">
        <v>6476</v>
      </c>
      <c r="AA269" s="232" t="s">
        <v>6551</v>
      </c>
      <c r="AB269" s="233">
        <v>14030922</v>
      </c>
    </row>
    <row r="270" spans="1:28" x14ac:dyDescent="0.25">
      <c r="A270" s="233">
        <v>9114</v>
      </c>
      <c r="B270" s="238">
        <v>45639</v>
      </c>
      <c r="C270" s="234" t="s">
        <v>6552</v>
      </c>
      <c r="D270" s="233">
        <v>23</v>
      </c>
      <c r="E270" s="233" t="s">
        <v>6201</v>
      </c>
      <c r="F270" s="233" t="s">
        <v>6524</v>
      </c>
      <c r="G270" s="232" t="s">
        <v>6538</v>
      </c>
      <c r="H270" s="233">
        <v>1403</v>
      </c>
      <c r="I270" s="233" t="s">
        <v>6444</v>
      </c>
      <c r="J270" s="233">
        <v>3</v>
      </c>
      <c r="K270" s="233">
        <v>9</v>
      </c>
      <c r="L270" s="235" t="s">
        <v>6525</v>
      </c>
      <c r="M270" s="234" t="s">
        <v>6552</v>
      </c>
      <c r="N270" s="232">
        <v>202412</v>
      </c>
      <c r="O270" s="233">
        <v>50</v>
      </c>
      <c r="P270" s="232">
        <v>202450</v>
      </c>
      <c r="Q270" s="233">
        <v>2024</v>
      </c>
      <c r="R270" s="232" t="s">
        <v>6461</v>
      </c>
      <c r="S270" s="232">
        <v>3</v>
      </c>
      <c r="T270" s="233">
        <v>300</v>
      </c>
      <c r="U270" s="233">
        <v>13</v>
      </c>
      <c r="V270" s="232" t="s">
        <v>6341</v>
      </c>
      <c r="W270" s="232" t="s">
        <v>6446</v>
      </c>
      <c r="X270" s="233">
        <v>3</v>
      </c>
      <c r="Y270" s="232" t="s">
        <v>6233</v>
      </c>
      <c r="Z270" s="232" t="s">
        <v>6476</v>
      </c>
      <c r="AA270" s="232" t="s">
        <v>6551</v>
      </c>
      <c r="AB270" s="233">
        <v>14030923</v>
      </c>
    </row>
    <row r="271" spans="1:28" x14ac:dyDescent="0.25">
      <c r="A271" s="233">
        <v>9115</v>
      </c>
      <c r="B271" s="238">
        <v>45640</v>
      </c>
      <c r="C271" s="234" t="s">
        <v>6553</v>
      </c>
      <c r="D271" s="233">
        <v>24</v>
      </c>
      <c r="E271" s="233" t="s">
        <v>6203</v>
      </c>
      <c r="F271" s="233" t="s">
        <v>6524</v>
      </c>
      <c r="G271" s="232" t="s">
        <v>6538</v>
      </c>
      <c r="H271" s="233">
        <v>1403</v>
      </c>
      <c r="I271" s="233" t="s">
        <v>6444</v>
      </c>
      <c r="J271" s="233">
        <v>3</v>
      </c>
      <c r="K271" s="233">
        <v>9</v>
      </c>
      <c r="L271" s="235" t="s">
        <v>6525</v>
      </c>
      <c r="M271" s="234" t="s">
        <v>6553</v>
      </c>
      <c r="N271" s="232">
        <v>202412</v>
      </c>
      <c r="O271" s="233">
        <v>50</v>
      </c>
      <c r="P271" s="232">
        <v>202450</v>
      </c>
      <c r="Q271" s="233">
        <v>2024</v>
      </c>
      <c r="R271" s="232" t="s">
        <v>6461</v>
      </c>
      <c r="S271" s="232">
        <v>3</v>
      </c>
      <c r="T271" s="233">
        <v>300</v>
      </c>
      <c r="U271" s="233">
        <v>14</v>
      </c>
      <c r="V271" s="232" t="s">
        <v>6341</v>
      </c>
      <c r="W271" s="232" t="s">
        <v>6446</v>
      </c>
      <c r="X271" s="233">
        <v>3</v>
      </c>
      <c r="Y271" s="232" t="s">
        <v>6233</v>
      </c>
      <c r="Z271" s="232" t="s">
        <v>6476</v>
      </c>
      <c r="AA271" s="232" t="s">
        <v>6551</v>
      </c>
      <c r="AB271" s="233">
        <v>14030924</v>
      </c>
    </row>
    <row r="272" spans="1:28" x14ac:dyDescent="0.25">
      <c r="A272" s="233">
        <v>9116</v>
      </c>
      <c r="B272" s="238">
        <v>45641</v>
      </c>
      <c r="C272" s="234" t="s">
        <v>6554</v>
      </c>
      <c r="D272" s="233">
        <v>25</v>
      </c>
      <c r="E272" s="233" t="s">
        <v>6205</v>
      </c>
      <c r="F272" s="233" t="s">
        <v>6524</v>
      </c>
      <c r="G272" s="232" t="s">
        <v>6538</v>
      </c>
      <c r="H272" s="233">
        <v>1403</v>
      </c>
      <c r="I272" s="233" t="s">
        <v>6444</v>
      </c>
      <c r="J272" s="233">
        <v>3</v>
      </c>
      <c r="K272" s="233">
        <v>9</v>
      </c>
      <c r="L272" s="235" t="s">
        <v>6525</v>
      </c>
      <c r="M272" s="234" t="s">
        <v>6554</v>
      </c>
      <c r="N272" s="232">
        <v>202412</v>
      </c>
      <c r="O272" s="233">
        <v>51</v>
      </c>
      <c r="P272" s="232">
        <v>202451</v>
      </c>
      <c r="Q272" s="233">
        <v>2024</v>
      </c>
      <c r="R272" s="232" t="s">
        <v>6461</v>
      </c>
      <c r="S272" s="232">
        <v>3</v>
      </c>
      <c r="T272" s="233">
        <v>300</v>
      </c>
      <c r="U272" s="233">
        <v>15</v>
      </c>
      <c r="V272" s="232" t="s">
        <v>6341</v>
      </c>
      <c r="W272" s="232" t="s">
        <v>6446</v>
      </c>
      <c r="X272" s="233">
        <v>3</v>
      </c>
      <c r="Y272" s="232" t="s">
        <v>6233</v>
      </c>
      <c r="Z272" s="232" t="s">
        <v>6476</v>
      </c>
      <c r="AA272" s="232" t="s">
        <v>6551</v>
      </c>
      <c r="AB272" s="233">
        <v>14030925</v>
      </c>
    </row>
    <row r="273" spans="1:28" x14ac:dyDescent="0.25">
      <c r="A273" s="233">
        <v>9117</v>
      </c>
      <c r="B273" s="238">
        <v>45642</v>
      </c>
      <c r="C273" s="234" t="s">
        <v>6555</v>
      </c>
      <c r="D273" s="233">
        <v>26</v>
      </c>
      <c r="E273" s="233" t="s">
        <v>6207</v>
      </c>
      <c r="F273" s="233" t="s">
        <v>6524</v>
      </c>
      <c r="G273" s="232" t="s">
        <v>6538</v>
      </c>
      <c r="H273" s="233">
        <v>1403</v>
      </c>
      <c r="I273" s="233" t="s">
        <v>6444</v>
      </c>
      <c r="J273" s="233">
        <v>3</v>
      </c>
      <c r="K273" s="233">
        <v>9</v>
      </c>
      <c r="L273" s="235" t="s">
        <v>6525</v>
      </c>
      <c r="M273" s="234" t="s">
        <v>6555</v>
      </c>
      <c r="N273" s="232">
        <v>202412</v>
      </c>
      <c r="O273" s="233">
        <v>51</v>
      </c>
      <c r="P273" s="232">
        <v>202451</v>
      </c>
      <c r="Q273" s="233">
        <v>2024</v>
      </c>
      <c r="R273" s="232" t="s">
        <v>6461</v>
      </c>
      <c r="S273" s="232">
        <v>4</v>
      </c>
      <c r="T273" s="233">
        <v>300</v>
      </c>
      <c r="U273" s="233">
        <v>16</v>
      </c>
      <c r="V273" s="232" t="s">
        <v>6341</v>
      </c>
      <c r="W273" s="232" t="s">
        <v>6446</v>
      </c>
      <c r="X273" s="233">
        <v>3</v>
      </c>
      <c r="Y273" s="232" t="s">
        <v>6233</v>
      </c>
      <c r="Z273" s="232" t="s">
        <v>6476</v>
      </c>
      <c r="AA273" s="232" t="s">
        <v>6551</v>
      </c>
      <c r="AB273" s="233">
        <v>14030926</v>
      </c>
    </row>
    <row r="274" spans="1:28" x14ac:dyDescent="0.25">
      <c r="A274" s="233">
        <v>9118</v>
      </c>
      <c r="B274" s="238">
        <v>45643</v>
      </c>
      <c r="C274" s="234" t="s">
        <v>6556</v>
      </c>
      <c r="D274" s="233">
        <v>27</v>
      </c>
      <c r="E274" s="233" t="s">
        <v>6209</v>
      </c>
      <c r="F274" s="233" t="s">
        <v>6524</v>
      </c>
      <c r="G274" s="232" t="s">
        <v>6538</v>
      </c>
      <c r="H274" s="233">
        <v>1403</v>
      </c>
      <c r="I274" s="233" t="s">
        <v>6444</v>
      </c>
      <c r="J274" s="233">
        <v>3</v>
      </c>
      <c r="K274" s="233">
        <v>9</v>
      </c>
      <c r="L274" s="235" t="s">
        <v>6525</v>
      </c>
      <c r="M274" s="234" t="s">
        <v>6556</v>
      </c>
      <c r="N274" s="232">
        <v>202412</v>
      </c>
      <c r="O274" s="233">
        <v>51</v>
      </c>
      <c r="P274" s="232">
        <v>202451</v>
      </c>
      <c r="Q274" s="233">
        <v>2024</v>
      </c>
      <c r="R274" s="232" t="s">
        <v>6461</v>
      </c>
      <c r="S274" s="232">
        <v>4</v>
      </c>
      <c r="T274" s="233">
        <v>300</v>
      </c>
      <c r="U274" s="233">
        <v>17</v>
      </c>
      <c r="V274" s="232" t="s">
        <v>6341</v>
      </c>
      <c r="W274" s="232" t="s">
        <v>6446</v>
      </c>
      <c r="X274" s="233">
        <v>3</v>
      </c>
      <c r="Y274" s="232" t="s">
        <v>6233</v>
      </c>
      <c r="Z274" s="232" t="s">
        <v>6476</v>
      </c>
      <c r="AA274" s="232" t="s">
        <v>6551</v>
      </c>
      <c r="AB274" s="233">
        <v>14030927</v>
      </c>
    </row>
    <row r="275" spans="1:28" x14ac:dyDescent="0.25">
      <c r="A275" s="233">
        <v>9119</v>
      </c>
      <c r="B275" s="238">
        <v>45644</v>
      </c>
      <c r="C275" s="234" t="s">
        <v>6557</v>
      </c>
      <c r="D275" s="233">
        <v>28</v>
      </c>
      <c r="E275" s="233" t="s">
        <v>6188</v>
      </c>
      <c r="F275" s="233" t="s">
        <v>6524</v>
      </c>
      <c r="G275" s="232" t="s">
        <v>6538</v>
      </c>
      <c r="H275" s="233">
        <v>1403</v>
      </c>
      <c r="I275" s="233" t="s">
        <v>6444</v>
      </c>
      <c r="J275" s="233">
        <v>3</v>
      </c>
      <c r="K275" s="233">
        <v>9</v>
      </c>
      <c r="L275" s="235" t="s">
        <v>6525</v>
      </c>
      <c r="M275" s="234" t="s">
        <v>6557</v>
      </c>
      <c r="N275" s="232">
        <v>202412</v>
      </c>
      <c r="O275" s="233">
        <v>51</v>
      </c>
      <c r="P275" s="232">
        <v>202451</v>
      </c>
      <c r="Q275" s="233">
        <v>2024</v>
      </c>
      <c r="R275" s="232" t="s">
        <v>6461</v>
      </c>
      <c r="S275" s="232">
        <v>4</v>
      </c>
      <c r="T275" s="233">
        <v>300</v>
      </c>
      <c r="U275" s="233">
        <v>18</v>
      </c>
      <c r="V275" s="232" t="s">
        <v>6341</v>
      </c>
      <c r="W275" s="232" t="s">
        <v>6446</v>
      </c>
      <c r="X275" s="233">
        <v>3</v>
      </c>
      <c r="Y275" s="232" t="s">
        <v>6233</v>
      </c>
      <c r="Z275" s="232" t="s">
        <v>6476</v>
      </c>
      <c r="AA275" s="232" t="s">
        <v>6551</v>
      </c>
      <c r="AB275" s="233">
        <v>14030928</v>
      </c>
    </row>
    <row r="276" spans="1:28" x14ac:dyDescent="0.25">
      <c r="A276" s="233">
        <v>9120</v>
      </c>
      <c r="B276" s="238">
        <v>45645</v>
      </c>
      <c r="C276" s="234" t="s">
        <v>6558</v>
      </c>
      <c r="D276" s="233">
        <v>29</v>
      </c>
      <c r="E276" s="233" t="s">
        <v>6199</v>
      </c>
      <c r="F276" s="233" t="s">
        <v>6524</v>
      </c>
      <c r="G276" s="232" t="s">
        <v>6538</v>
      </c>
      <c r="H276" s="233">
        <v>1403</v>
      </c>
      <c r="I276" s="233" t="s">
        <v>6444</v>
      </c>
      <c r="J276" s="233">
        <v>3</v>
      </c>
      <c r="K276" s="233">
        <v>9</v>
      </c>
      <c r="L276" s="235" t="s">
        <v>6525</v>
      </c>
      <c r="M276" s="234" t="s">
        <v>6558</v>
      </c>
      <c r="N276" s="232">
        <v>202412</v>
      </c>
      <c r="O276" s="233">
        <v>51</v>
      </c>
      <c r="P276" s="232">
        <v>202451</v>
      </c>
      <c r="Q276" s="233">
        <v>2024</v>
      </c>
      <c r="R276" s="232" t="s">
        <v>6461</v>
      </c>
      <c r="S276" s="232">
        <v>4</v>
      </c>
      <c r="T276" s="233">
        <v>300</v>
      </c>
      <c r="U276" s="233">
        <v>19</v>
      </c>
      <c r="V276" s="232" t="s">
        <v>6341</v>
      </c>
      <c r="W276" s="232" t="s">
        <v>6446</v>
      </c>
      <c r="X276" s="233">
        <v>3</v>
      </c>
      <c r="Y276" s="232" t="s">
        <v>6233</v>
      </c>
      <c r="Z276" s="232" t="s">
        <v>6476</v>
      </c>
      <c r="AA276" s="232" t="s">
        <v>6551</v>
      </c>
      <c r="AB276" s="233">
        <v>14030929</v>
      </c>
    </row>
    <row r="277" spans="1:28" x14ac:dyDescent="0.25">
      <c r="A277" s="233">
        <v>9121</v>
      </c>
      <c r="B277" s="238">
        <v>45646</v>
      </c>
      <c r="C277" s="234" t="s">
        <v>6559</v>
      </c>
      <c r="D277" s="233">
        <v>30</v>
      </c>
      <c r="E277" s="233" t="s">
        <v>6201</v>
      </c>
      <c r="F277" s="233" t="s">
        <v>6524</v>
      </c>
      <c r="G277" s="232" t="s">
        <v>6538</v>
      </c>
      <c r="H277" s="233">
        <v>1403</v>
      </c>
      <c r="I277" s="233" t="s">
        <v>6444</v>
      </c>
      <c r="J277" s="233">
        <v>3</v>
      </c>
      <c r="K277" s="233">
        <v>9</v>
      </c>
      <c r="L277" s="235" t="s">
        <v>6525</v>
      </c>
      <c r="M277" s="234" t="s">
        <v>6559</v>
      </c>
      <c r="N277" s="232">
        <v>202412</v>
      </c>
      <c r="O277" s="233">
        <v>51</v>
      </c>
      <c r="P277" s="232">
        <v>202451</v>
      </c>
      <c r="Q277" s="233">
        <v>2024</v>
      </c>
      <c r="R277" s="232" t="s">
        <v>6461</v>
      </c>
      <c r="S277" s="232">
        <v>4</v>
      </c>
      <c r="T277" s="233">
        <v>300</v>
      </c>
      <c r="U277" s="233">
        <v>20</v>
      </c>
      <c r="V277" s="232" t="s">
        <v>6341</v>
      </c>
      <c r="W277" s="232" t="s">
        <v>6446</v>
      </c>
      <c r="X277" s="233">
        <v>3</v>
      </c>
      <c r="Y277" s="232" t="s">
        <v>6233</v>
      </c>
      <c r="Z277" s="232" t="s">
        <v>6476</v>
      </c>
      <c r="AA277" s="232" t="s">
        <v>6551</v>
      </c>
      <c r="AB277" s="233">
        <v>14030930</v>
      </c>
    </row>
    <row r="278" spans="1:28" x14ac:dyDescent="0.25">
      <c r="A278" s="233">
        <v>9122</v>
      </c>
      <c r="B278" s="238">
        <v>45647</v>
      </c>
      <c r="C278" s="234" t="s">
        <v>6560</v>
      </c>
      <c r="D278" s="233">
        <v>1</v>
      </c>
      <c r="E278" s="233" t="s">
        <v>6203</v>
      </c>
      <c r="F278" s="233" t="s">
        <v>6561</v>
      </c>
      <c r="G278" s="232" t="s">
        <v>6538</v>
      </c>
      <c r="H278" s="233">
        <v>1403</v>
      </c>
      <c r="I278" s="233" t="s">
        <v>6562</v>
      </c>
      <c r="J278" s="233">
        <v>4</v>
      </c>
      <c r="K278" s="233">
        <v>10</v>
      </c>
      <c r="L278" s="236" t="s">
        <v>6563</v>
      </c>
      <c r="M278" s="234" t="s">
        <v>6560</v>
      </c>
      <c r="N278" s="232">
        <v>202412</v>
      </c>
      <c r="O278" s="233">
        <v>51</v>
      </c>
      <c r="P278" s="232">
        <v>202451</v>
      </c>
      <c r="Q278" s="233">
        <v>2024</v>
      </c>
      <c r="R278" s="232" t="s">
        <v>6461</v>
      </c>
      <c r="S278" s="232">
        <v>4</v>
      </c>
      <c r="T278" s="233">
        <v>300</v>
      </c>
      <c r="U278" s="233">
        <v>21</v>
      </c>
      <c r="V278" s="232" t="s">
        <v>6461</v>
      </c>
      <c r="W278" s="232" t="s">
        <v>6564</v>
      </c>
      <c r="X278" s="233">
        <v>1</v>
      </c>
      <c r="Y278" s="232" t="s">
        <v>6195</v>
      </c>
      <c r="Z278" s="232" t="s">
        <v>6565</v>
      </c>
      <c r="AA278" s="232" t="s">
        <v>6566</v>
      </c>
      <c r="AB278" s="233">
        <v>14031001</v>
      </c>
    </row>
    <row r="279" spans="1:28" x14ac:dyDescent="0.25">
      <c r="A279" s="233">
        <v>9123</v>
      </c>
      <c r="B279" s="238">
        <v>45648</v>
      </c>
      <c r="C279" s="234" t="s">
        <v>6567</v>
      </c>
      <c r="D279" s="233">
        <v>2</v>
      </c>
      <c r="E279" s="233" t="s">
        <v>6205</v>
      </c>
      <c r="F279" s="233" t="s">
        <v>6561</v>
      </c>
      <c r="G279" s="232" t="s">
        <v>6538</v>
      </c>
      <c r="H279" s="233">
        <v>1403</v>
      </c>
      <c r="I279" s="233" t="s">
        <v>6562</v>
      </c>
      <c r="J279" s="233">
        <v>4</v>
      </c>
      <c r="K279" s="233">
        <v>10</v>
      </c>
      <c r="L279" s="236" t="s">
        <v>6563</v>
      </c>
      <c r="M279" s="234" t="s">
        <v>6567</v>
      </c>
      <c r="N279" s="232">
        <v>202412</v>
      </c>
      <c r="O279" s="233">
        <v>52</v>
      </c>
      <c r="P279" s="232">
        <v>202452</v>
      </c>
      <c r="Q279" s="233">
        <v>2024</v>
      </c>
      <c r="R279" s="232" t="s">
        <v>6461</v>
      </c>
      <c r="S279" s="232">
        <v>4</v>
      </c>
      <c r="T279" s="233">
        <v>300</v>
      </c>
      <c r="U279" s="233">
        <v>22</v>
      </c>
      <c r="V279" s="232" t="s">
        <v>6461</v>
      </c>
      <c r="W279" s="232" t="s">
        <v>6564</v>
      </c>
      <c r="X279" s="233">
        <v>1</v>
      </c>
      <c r="Y279" s="232" t="s">
        <v>6195</v>
      </c>
      <c r="Z279" s="232" t="s">
        <v>6565</v>
      </c>
      <c r="AA279" s="232" t="s">
        <v>6566</v>
      </c>
      <c r="AB279" s="233">
        <v>14031002</v>
      </c>
    </row>
    <row r="280" spans="1:28" x14ac:dyDescent="0.25">
      <c r="A280" s="233">
        <v>9124</v>
      </c>
      <c r="B280" s="238">
        <v>45649</v>
      </c>
      <c r="C280" s="234" t="s">
        <v>6568</v>
      </c>
      <c r="D280" s="233">
        <v>3</v>
      </c>
      <c r="E280" s="233" t="s">
        <v>6207</v>
      </c>
      <c r="F280" s="233" t="s">
        <v>6561</v>
      </c>
      <c r="G280" s="232" t="s">
        <v>6538</v>
      </c>
      <c r="H280" s="233">
        <v>1403</v>
      </c>
      <c r="I280" s="233" t="s">
        <v>6562</v>
      </c>
      <c r="J280" s="233">
        <v>4</v>
      </c>
      <c r="K280" s="233">
        <v>10</v>
      </c>
      <c r="L280" s="236" t="s">
        <v>6563</v>
      </c>
      <c r="M280" s="234" t="s">
        <v>6568</v>
      </c>
      <c r="N280" s="232">
        <v>202412</v>
      </c>
      <c r="O280" s="233">
        <v>52</v>
      </c>
      <c r="P280" s="232">
        <v>202452</v>
      </c>
      <c r="Q280" s="233">
        <v>2024</v>
      </c>
      <c r="R280" s="232" t="s">
        <v>6461</v>
      </c>
      <c r="S280" s="232">
        <v>4</v>
      </c>
      <c r="T280" s="233">
        <v>300</v>
      </c>
      <c r="U280" s="233">
        <v>23</v>
      </c>
      <c r="V280" s="232" t="s">
        <v>6461</v>
      </c>
      <c r="W280" s="232" t="s">
        <v>6564</v>
      </c>
      <c r="X280" s="233">
        <v>1</v>
      </c>
      <c r="Y280" s="232" t="s">
        <v>6195</v>
      </c>
      <c r="Z280" s="232" t="s">
        <v>6565</v>
      </c>
      <c r="AA280" s="232" t="s">
        <v>6566</v>
      </c>
      <c r="AB280" s="233">
        <v>14031003</v>
      </c>
    </row>
    <row r="281" spans="1:28" x14ac:dyDescent="0.25">
      <c r="A281" s="233">
        <v>9125</v>
      </c>
      <c r="B281" s="238">
        <v>45650</v>
      </c>
      <c r="C281" s="234" t="s">
        <v>6569</v>
      </c>
      <c r="D281" s="233">
        <v>4</v>
      </c>
      <c r="E281" s="233" t="s">
        <v>6209</v>
      </c>
      <c r="F281" s="233" t="s">
        <v>6561</v>
      </c>
      <c r="G281" s="232" t="s">
        <v>6538</v>
      </c>
      <c r="H281" s="233">
        <v>1403</v>
      </c>
      <c r="I281" s="233" t="s">
        <v>6562</v>
      </c>
      <c r="J281" s="233">
        <v>4</v>
      </c>
      <c r="K281" s="233">
        <v>10</v>
      </c>
      <c r="L281" s="236" t="s">
        <v>6563</v>
      </c>
      <c r="M281" s="234" t="s">
        <v>6569</v>
      </c>
      <c r="N281" s="232">
        <v>202412</v>
      </c>
      <c r="O281" s="233">
        <v>52</v>
      </c>
      <c r="P281" s="232">
        <v>202452</v>
      </c>
      <c r="Q281" s="233">
        <v>2024</v>
      </c>
      <c r="R281" s="232" t="s">
        <v>6461</v>
      </c>
      <c r="S281" s="232">
        <v>4</v>
      </c>
      <c r="T281" s="233">
        <v>300</v>
      </c>
      <c r="U281" s="233">
        <v>24</v>
      </c>
      <c r="V281" s="232" t="s">
        <v>6461</v>
      </c>
      <c r="W281" s="232" t="s">
        <v>6564</v>
      </c>
      <c r="X281" s="233">
        <v>1</v>
      </c>
      <c r="Y281" s="232" t="s">
        <v>6195</v>
      </c>
      <c r="Z281" s="232" t="s">
        <v>6565</v>
      </c>
      <c r="AA281" s="232" t="s">
        <v>6566</v>
      </c>
      <c r="AB281" s="233">
        <v>14031004</v>
      </c>
    </row>
    <row r="282" spans="1:28" x14ac:dyDescent="0.25">
      <c r="A282" s="233">
        <v>9126</v>
      </c>
      <c r="B282" s="238">
        <v>45651</v>
      </c>
      <c r="C282" s="234" t="s">
        <v>6570</v>
      </c>
      <c r="D282" s="233">
        <v>5</v>
      </c>
      <c r="E282" s="233" t="s">
        <v>6188</v>
      </c>
      <c r="F282" s="233" t="s">
        <v>6561</v>
      </c>
      <c r="G282" s="232" t="s">
        <v>6538</v>
      </c>
      <c r="H282" s="233">
        <v>1403</v>
      </c>
      <c r="I282" s="233" t="s">
        <v>6562</v>
      </c>
      <c r="J282" s="233">
        <v>4</v>
      </c>
      <c r="K282" s="233">
        <v>10</v>
      </c>
      <c r="L282" s="236" t="s">
        <v>6563</v>
      </c>
      <c r="M282" s="234" t="s">
        <v>6570</v>
      </c>
      <c r="N282" s="232">
        <v>202412</v>
      </c>
      <c r="O282" s="233">
        <v>52</v>
      </c>
      <c r="P282" s="232">
        <v>202452</v>
      </c>
      <c r="Q282" s="233">
        <v>2024</v>
      </c>
      <c r="R282" s="232" t="s">
        <v>6461</v>
      </c>
      <c r="S282" s="232">
        <v>4</v>
      </c>
      <c r="T282" s="233">
        <v>300</v>
      </c>
      <c r="U282" s="233">
        <v>25</v>
      </c>
      <c r="V282" s="232" t="s">
        <v>6461</v>
      </c>
      <c r="W282" s="232" t="s">
        <v>6564</v>
      </c>
      <c r="X282" s="233">
        <v>1</v>
      </c>
      <c r="Y282" s="232" t="s">
        <v>6195</v>
      </c>
      <c r="Z282" s="232" t="s">
        <v>6565</v>
      </c>
      <c r="AA282" s="232" t="s">
        <v>6566</v>
      </c>
      <c r="AB282" s="233">
        <v>14031005</v>
      </c>
    </row>
    <row r="283" spans="1:28" x14ac:dyDescent="0.25">
      <c r="A283" s="233">
        <v>9127</v>
      </c>
      <c r="B283" s="238">
        <v>45652</v>
      </c>
      <c r="C283" s="234" t="s">
        <v>6571</v>
      </c>
      <c r="D283" s="233">
        <v>6</v>
      </c>
      <c r="E283" s="233" t="s">
        <v>6199</v>
      </c>
      <c r="F283" s="233" t="s">
        <v>6561</v>
      </c>
      <c r="G283" s="232" t="s">
        <v>6538</v>
      </c>
      <c r="H283" s="233">
        <v>1403</v>
      </c>
      <c r="I283" s="233" t="s">
        <v>6562</v>
      </c>
      <c r="J283" s="233">
        <v>4</v>
      </c>
      <c r="K283" s="233">
        <v>10</v>
      </c>
      <c r="L283" s="236" t="s">
        <v>6563</v>
      </c>
      <c r="M283" s="234" t="s">
        <v>6571</v>
      </c>
      <c r="N283" s="232">
        <v>202412</v>
      </c>
      <c r="O283" s="233">
        <v>52</v>
      </c>
      <c r="P283" s="232">
        <v>202452</v>
      </c>
      <c r="Q283" s="233">
        <v>2024</v>
      </c>
      <c r="R283" s="232" t="s">
        <v>6461</v>
      </c>
      <c r="S283" s="232">
        <v>4</v>
      </c>
      <c r="T283" s="233">
        <v>300</v>
      </c>
      <c r="U283" s="233">
        <v>26</v>
      </c>
      <c r="V283" s="232" t="s">
        <v>6461</v>
      </c>
      <c r="W283" s="232" t="s">
        <v>6564</v>
      </c>
      <c r="X283" s="233">
        <v>1</v>
      </c>
      <c r="Y283" s="232" t="s">
        <v>6195</v>
      </c>
      <c r="Z283" s="232" t="s">
        <v>6565</v>
      </c>
      <c r="AA283" s="232" t="s">
        <v>6566</v>
      </c>
      <c r="AB283" s="233">
        <v>14031006</v>
      </c>
    </row>
    <row r="284" spans="1:28" x14ac:dyDescent="0.25">
      <c r="A284" s="233">
        <v>9128</v>
      </c>
      <c r="B284" s="238">
        <v>45653</v>
      </c>
      <c r="C284" s="234" t="s">
        <v>6572</v>
      </c>
      <c r="D284" s="233">
        <v>7</v>
      </c>
      <c r="E284" s="233" t="s">
        <v>6201</v>
      </c>
      <c r="F284" s="233" t="s">
        <v>6561</v>
      </c>
      <c r="G284" s="232" t="s">
        <v>6538</v>
      </c>
      <c r="H284" s="233">
        <v>1403</v>
      </c>
      <c r="I284" s="233" t="s">
        <v>6562</v>
      </c>
      <c r="J284" s="233">
        <v>4</v>
      </c>
      <c r="K284" s="233">
        <v>10</v>
      </c>
      <c r="L284" s="236" t="s">
        <v>6563</v>
      </c>
      <c r="M284" s="234" t="s">
        <v>6572</v>
      </c>
      <c r="N284" s="232">
        <v>202412</v>
      </c>
      <c r="O284" s="233">
        <v>52</v>
      </c>
      <c r="P284" s="232">
        <v>202452</v>
      </c>
      <c r="Q284" s="233">
        <v>2024</v>
      </c>
      <c r="R284" s="232" t="s">
        <v>6461</v>
      </c>
      <c r="S284" s="232">
        <v>4</v>
      </c>
      <c r="T284" s="233">
        <v>300</v>
      </c>
      <c r="U284" s="233">
        <v>27</v>
      </c>
      <c r="V284" s="232" t="s">
        <v>6461</v>
      </c>
      <c r="W284" s="232" t="s">
        <v>6564</v>
      </c>
      <c r="X284" s="233">
        <v>1</v>
      </c>
      <c r="Y284" s="232" t="s">
        <v>6195</v>
      </c>
      <c r="Z284" s="232" t="s">
        <v>6565</v>
      </c>
      <c r="AA284" s="232" t="s">
        <v>6566</v>
      </c>
      <c r="AB284" s="233">
        <v>14031007</v>
      </c>
    </row>
    <row r="285" spans="1:28" x14ac:dyDescent="0.25">
      <c r="A285" s="233">
        <v>9129</v>
      </c>
      <c r="B285" s="238">
        <v>45654</v>
      </c>
      <c r="C285" s="234" t="s">
        <v>6573</v>
      </c>
      <c r="D285" s="233">
        <v>8</v>
      </c>
      <c r="E285" s="233" t="s">
        <v>6203</v>
      </c>
      <c r="F285" s="233" t="s">
        <v>6561</v>
      </c>
      <c r="G285" s="232" t="s">
        <v>6538</v>
      </c>
      <c r="H285" s="233">
        <v>1403</v>
      </c>
      <c r="I285" s="233" t="s">
        <v>6562</v>
      </c>
      <c r="J285" s="233">
        <v>4</v>
      </c>
      <c r="K285" s="233">
        <v>10</v>
      </c>
      <c r="L285" s="236" t="s">
        <v>6563</v>
      </c>
      <c r="M285" s="234" t="s">
        <v>6573</v>
      </c>
      <c r="N285" s="232">
        <v>202412</v>
      </c>
      <c r="O285" s="233">
        <v>52</v>
      </c>
      <c r="P285" s="232">
        <v>202452</v>
      </c>
      <c r="Q285" s="233">
        <v>2024</v>
      </c>
      <c r="R285" s="232" t="s">
        <v>6461</v>
      </c>
      <c r="S285" s="232">
        <v>4</v>
      </c>
      <c r="T285" s="233">
        <v>300</v>
      </c>
      <c r="U285" s="233">
        <v>28</v>
      </c>
      <c r="V285" s="232" t="s">
        <v>6461</v>
      </c>
      <c r="W285" s="232" t="s">
        <v>6564</v>
      </c>
      <c r="X285" s="233">
        <v>1</v>
      </c>
      <c r="Y285" s="232" t="s">
        <v>6211</v>
      </c>
      <c r="Z285" s="232" t="s">
        <v>6574</v>
      </c>
      <c r="AA285" s="232" t="s">
        <v>6575</v>
      </c>
      <c r="AB285" s="233">
        <v>14031008</v>
      </c>
    </row>
    <row r="286" spans="1:28" x14ac:dyDescent="0.25">
      <c r="A286" s="233">
        <v>9130</v>
      </c>
      <c r="B286" s="238">
        <v>45655</v>
      </c>
      <c r="C286" s="234" t="s">
        <v>6576</v>
      </c>
      <c r="D286" s="233">
        <v>9</v>
      </c>
      <c r="E286" s="233" t="s">
        <v>6205</v>
      </c>
      <c r="F286" s="233" t="s">
        <v>6561</v>
      </c>
      <c r="G286" s="232" t="s">
        <v>6538</v>
      </c>
      <c r="H286" s="233">
        <v>1403</v>
      </c>
      <c r="I286" s="233" t="s">
        <v>6562</v>
      </c>
      <c r="J286" s="233">
        <v>4</v>
      </c>
      <c r="K286" s="233">
        <v>10</v>
      </c>
      <c r="L286" s="236" t="s">
        <v>6563</v>
      </c>
      <c r="M286" s="234" t="s">
        <v>6576</v>
      </c>
      <c r="N286" s="232">
        <v>202412</v>
      </c>
      <c r="O286" s="233">
        <v>53</v>
      </c>
      <c r="P286" s="232">
        <v>202453</v>
      </c>
      <c r="Q286" s="233">
        <v>2024</v>
      </c>
      <c r="R286" s="232" t="s">
        <v>6461</v>
      </c>
      <c r="S286" s="232">
        <v>4</v>
      </c>
      <c r="T286" s="233">
        <v>300</v>
      </c>
      <c r="U286" s="233">
        <v>29</v>
      </c>
      <c r="V286" s="232" t="s">
        <v>6461</v>
      </c>
      <c r="W286" s="232" t="s">
        <v>6564</v>
      </c>
      <c r="X286" s="233">
        <v>1</v>
      </c>
      <c r="Y286" s="232" t="s">
        <v>6211</v>
      </c>
      <c r="Z286" s="232" t="s">
        <v>6574</v>
      </c>
      <c r="AA286" s="232" t="s">
        <v>6575</v>
      </c>
      <c r="AB286" s="233">
        <v>14031009</v>
      </c>
    </row>
    <row r="287" spans="1:28" x14ac:dyDescent="0.25">
      <c r="A287" s="233">
        <v>9131</v>
      </c>
      <c r="B287" s="238">
        <v>45656</v>
      </c>
      <c r="C287" s="237" t="s">
        <v>6577</v>
      </c>
      <c r="D287" s="233">
        <v>10</v>
      </c>
      <c r="E287" s="233" t="s">
        <v>6207</v>
      </c>
      <c r="F287" s="233" t="s">
        <v>6561</v>
      </c>
      <c r="G287" s="232" t="s">
        <v>6538</v>
      </c>
      <c r="H287" s="233">
        <v>1403</v>
      </c>
      <c r="I287" s="233" t="s">
        <v>6562</v>
      </c>
      <c r="J287" s="233">
        <v>4</v>
      </c>
      <c r="K287" s="233">
        <v>10</v>
      </c>
      <c r="L287" s="236" t="s">
        <v>6563</v>
      </c>
      <c r="M287" s="237" t="s">
        <v>6577</v>
      </c>
      <c r="N287" s="232">
        <v>202412</v>
      </c>
      <c r="O287" s="233">
        <v>53</v>
      </c>
      <c r="P287" s="232">
        <v>202453</v>
      </c>
      <c r="Q287" s="233">
        <v>2024</v>
      </c>
      <c r="R287" s="232" t="s">
        <v>6461</v>
      </c>
      <c r="S287" s="232">
        <v>4</v>
      </c>
      <c r="T287" s="233">
        <v>300</v>
      </c>
      <c r="U287" s="233">
        <v>30</v>
      </c>
      <c r="V287" s="232" t="s">
        <v>6461</v>
      </c>
      <c r="W287" s="232" t="s">
        <v>6564</v>
      </c>
      <c r="X287" s="233">
        <v>1</v>
      </c>
      <c r="Y287" s="232" t="s">
        <v>6211</v>
      </c>
      <c r="Z287" s="232" t="s">
        <v>6574</v>
      </c>
      <c r="AA287" s="232" t="s">
        <v>6575</v>
      </c>
      <c r="AB287" s="233">
        <v>14031010</v>
      </c>
    </row>
    <row r="288" spans="1:28" x14ac:dyDescent="0.25">
      <c r="A288" s="233">
        <v>9132</v>
      </c>
      <c r="B288" s="238">
        <v>45657</v>
      </c>
      <c r="C288" s="237" t="s">
        <v>6578</v>
      </c>
      <c r="D288" s="233">
        <v>11</v>
      </c>
      <c r="E288" s="233" t="s">
        <v>6209</v>
      </c>
      <c r="F288" s="233" t="s">
        <v>6561</v>
      </c>
      <c r="G288" s="232" t="s">
        <v>6538</v>
      </c>
      <c r="H288" s="233">
        <v>1403</v>
      </c>
      <c r="I288" s="233" t="s">
        <v>6562</v>
      </c>
      <c r="J288" s="233">
        <v>4</v>
      </c>
      <c r="K288" s="233">
        <v>10</v>
      </c>
      <c r="L288" s="236" t="s">
        <v>6563</v>
      </c>
      <c r="M288" s="237" t="s">
        <v>6578</v>
      </c>
      <c r="N288" s="232">
        <v>202412</v>
      </c>
      <c r="O288" s="233">
        <v>53</v>
      </c>
      <c r="P288" s="232">
        <v>202453</v>
      </c>
      <c r="Q288" s="233">
        <v>2024</v>
      </c>
      <c r="R288" s="232" t="s">
        <v>6461</v>
      </c>
      <c r="S288" s="232">
        <v>4</v>
      </c>
      <c r="T288" s="233">
        <v>300</v>
      </c>
      <c r="U288" s="233">
        <v>31</v>
      </c>
      <c r="V288" s="232" t="s">
        <v>6461</v>
      </c>
      <c r="W288" s="232" t="s">
        <v>6564</v>
      </c>
      <c r="X288" s="233">
        <v>1</v>
      </c>
      <c r="Y288" s="232" t="s">
        <v>6211</v>
      </c>
      <c r="Z288" s="232" t="s">
        <v>6574</v>
      </c>
      <c r="AA288" s="232" t="s">
        <v>6575</v>
      </c>
      <c r="AB288" s="233">
        <v>14031011</v>
      </c>
    </row>
    <row r="289" spans="1:28" x14ac:dyDescent="0.25">
      <c r="A289" s="233">
        <v>9133</v>
      </c>
      <c r="B289" s="238">
        <v>45658</v>
      </c>
      <c r="C289" s="237" t="s">
        <v>6579</v>
      </c>
      <c r="D289" s="233">
        <v>12</v>
      </c>
      <c r="E289" s="233" t="s">
        <v>6188</v>
      </c>
      <c r="F289" s="233" t="s">
        <v>6561</v>
      </c>
      <c r="G289" s="232" t="s">
        <v>6580</v>
      </c>
      <c r="H289" s="233">
        <v>1403</v>
      </c>
      <c r="I289" s="233" t="s">
        <v>6562</v>
      </c>
      <c r="J289" s="233">
        <v>4</v>
      </c>
      <c r="K289" s="233">
        <v>10</v>
      </c>
      <c r="L289" s="236" t="s">
        <v>6563</v>
      </c>
      <c r="M289" s="237" t="s">
        <v>6579</v>
      </c>
      <c r="N289" s="232">
        <v>202501</v>
      </c>
      <c r="O289" s="233">
        <v>1</v>
      </c>
      <c r="P289" s="232">
        <v>202501</v>
      </c>
      <c r="Q289" s="233">
        <v>2025</v>
      </c>
      <c r="R289" s="232" t="s">
        <v>6193</v>
      </c>
      <c r="S289" s="232">
        <v>1</v>
      </c>
      <c r="T289" s="233">
        <v>301</v>
      </c>
      <c r="U289" s="233">
        <v>1</v>
      </c>
      <c r="V289" s="232" t="s">
        <v>6461</v>
      </c>
      <c r="W289" s="232" t="s">
        <v>6564</v>
      </c>
      <c r="X289" s="233">
        <v>1</v>
      </c>
      <c r="Y289" s="232" t="s">
        <v>6211</v>
      </c>
      <c r="Z289" s="232" t="s">
        <v>6574</v>
      </c>
      <c r="AA289" s="232" t="s">
        <v>6575</v>
      </c>
      <c r="AB289" s="233">
        <v>14031012</v>
      </c>
    </row>
    <row r="290" spans="1:28" x14ac:dyDescent="0.25">
      <c r="A290" s="233">
        <v>9134</v>
      </c>
      <c r="B290" s="238">
        <v>45659</v>
      </c>
      <c r="C290" s="237" t="s">
        <v>6581</v>
      </c>
      <c r="D290" s="233">
        <v>13</v>
      </c>
      <c r="E290" s="233" t="s">
        <v>6199</v>
      </c>
      <c r="F290" s="233" t="s">
        <v>6561</v>
      </c>
      <c r="G290" s="232" t="s">
        <v>6580</v>
      </c>
      <c r="H290" s="233">
        <v>1403</v>
      </c>
      <c r="I290" s="233" t="s">
        <v>6562</v>
      </c>
      <c r="J290" s="233">
        <v>4</v>
      </c>
      <c r="K290" s="233">
        <v>10</v>
      </c>
      <c r="L290" s="236" t="s">
        <v>6563</v>
      </c>
      <c r="M290" s="237" t="s">
        <v>6581</v>
      </c>
      <c r="N290" s="232">
        <v>202501</v>
      </c>
      <c r="O290" s="233">
        <v>1</v>
      </c>
      <c r="P290" s="232">
        <v>202501</v>
      </c>
      <c r="Q290" s="233">
        <v>2025</v>
      </c>
      <c r="R290" s="232" t="s">
        <v>6193</v>
      </c>
      <c r="S290" s="232">
        <v>1</v>
      </c>
      <c r="T290" s="233">
        <v>301</v>
      </c>
      <c r="U290" s="233">
        <v>2</v>
      </c>
      <c r="V290" s="232" t="s">
        <v>6461</v>
      </c>
      <c r="W290" s="232" t="s">
        <v>6564</v>
      </c>
      <c r="X290" s="233">
        <v>1</v>
      </c>
      <c r="Y290" s="232" t="s">
        <v>6211</v>
      </c>
      <c r="Z290" s="232" t="s">
        <v>6574</v>
      </c>
      <c r="AA290" s="232" t="s">
        <v>6575</v>
      </c>
      <c r="AB290" s="233">
        <v>14031013</v>
      </c>
    </row>
    <row r="291" spans="1:28" x14ac:dyDescent="0.25">
      <c r="A291" s="233">
        <v>9135</v>
      </c>
      <c r="B291" s="238">
        <v>45660</v>
      </c>
      <c r="C291" s="237" t="s">
        <v>6582</v>
      </c>
      <c r="D291" s="233">
        <v>14</v>
      </c>
      <c r="E291" s="233" t="s">
        <v>6201</v>
      </c>
      <c r="F291" s="233" t="s">
        <v>6561</v>
      </c>
      <c r="G291" s="232" t="s">
        <v>6580</v>
      </c>
      <c r="H291" s="233">
        <v>1403</v>
      </c>
      <c r="I291" s="233" t="s">
        <v>6562</v>
      </c>
      <c r="J291" s="233">
        <v>4</v>
      </c>
      <c r="K291" s="233">
        <v>10</v>
      </c>
      <c r="L291" s="236" t="s">
        <v>6563</v>
      </c>
      <c r="M291" s="237" t="s">
        <v>6582</v>
      </c>
      <c r="N291" s="232">
        <v>202501</v>
      </c>
      <c r="O291" s="233">
        <v>1</v>
      </c>
      <c r="P291" s="232">
        <v>202501</v>
      </c>
      <c r="Q291" s="233">
        <v>2025</v>
      </c>
      <c r="R291" s="232" t="s">
        <v>6193</v>
      </c>
      <c r="S291" s="232">
        <v>1</v>
      </c>
      <c r="T291" s="233">
        <v>301</v>
      </c>
      <c r="U291" s="233">
        <v>3</v>
      </c>
      <c r="V291" s="232" t="s">
        <v>6461</v>
      </c>
      <c r="W291" s="232" t="s">
        <v>6564</v>
      </c>
      <c r="X291" s="233">
        <v>1</v>
      </c>
      <c r="Y291" s="232" t="s">
        <v>6211</v>
      </c>
      <c r="Z291" s="232" t="s">
        <v>6574</v>
      </c>
      <c r="AA291" s="232" t="s">
        <v>6575</v>
      </c>
      <c r="AB291" s="233">
        <v>14031014</v>
      </c>
    </row>
    <row r="292" spans="1:28" x14ac:dyDescent="0.25">
      <c r="A292" s="233">
        <v>9136</v>
      </c>
      <c r="B292" s="238">
        <v>45661</v>
      </c>
      <c r="C292" s="237" t="s">
        <v>6583</v>
      </c>
      <c r="D292" s="233">
        <v>15</v>
      </c>
      <c r="E292" s="233" t="s">
        <v>6203</v>
      </c>
      <c r="F292" s="233" t="s">
        <v>6561</v>
      </c>
      <c r="G292" s="232" t="s">
        <v>6580</v>
      </c>
      <c r="H292" s="233">
        <v>1403</v>
      </c>
      <c r="I292" s="233" t="s">
        <v>6562</v>
      </c>
      <c r="J292" s="233">
        <v>4</v>
      </c>
      <c r="K292" s="233">
        <v>10</v>
      </c>
      <c r="L292" s="236" t="s">
        <v>6563</v>
      </c>
      <c r="M292" s="237" t="s">
        <v>6583</v>
      </c>
      <c r="N292" s="232">
        <v>202501</v>
      </c>
      <c r="O292" s="233">
        <v>1</v>
      </c>
      <c r="P292" s="232">
        <v>202501</v>
      </c>
      <c r="Q292" s="233">
        <v>2025</v>
      </c>
      <c r="R292" s="232" t="s">
        <v>6193</v>
      </c>
      <c r="S292" s="232">
        <v>1</v>
      </c>
      <c r="T292" s="233">
        <v>301</v>
      </c>
      <c r="U292" s="233">
        <v>4</v>
      </c>
      <c r="V292" s="232" t="s">
        <v>6461</v>
      </c>
      <c r="W292" s="232" t="s">
        <v>6564</v>
      </c>
      <c r="X292" s="233">
        <v>1</v>
      </c>
      <c r="Y292" s="232" t="s">
        <v>6223</v>
      </c>
      <c r="Z292" s="232" t="s">
        <v>6584</v>
      </c>
      <c r="AA292" s="232" t="s">
        <v>6585</v>
      </c>
      <c r="AB292" s="233">
        <v>14031015</v>
      </c>
    </row>
    <row r="293" spans="1:28" x14ac:dyDescent="0.25">
      <c r="A293" s="233">
        <v>9137</v>
      </c>
      <c r="B293" s="238">
        <v>45662</v>
      </c>
      <c r="C293" s="237" t="s">
        <v>6586</v>
      </c>
      <c r="D293" s="233">
        <v>16</v>
      </c>
      <c r="E293" s="233" t="s">
        <v>6205</v>
      </c>
      <c r="F293" s="233" t="s">
        <v>6561</v>
      </c>
      <c r="G293" s="232" t="s">
        <v>6580</v>
      </c>
      <c r="H293" s="233">
        <v>1403</v>
      </c>
      <c r="I293" s="233" t="s">
        <v>6562</v>
      </c>
      <c r="J293" s="233">
        <v>4</v>
      </c>
      <c r="K293" s="233">
        <v>10</v>
      </c>
      <c r="L293" s="236" t="s">
        <v>6563</v>
      </c>
      <c r="M293" s="237" t="s">
        <v>6586</v>
      </c>
      <c r="N293" s="232">
        <v>202501</v>
      </c>
      <c r="O293" s="233">
        <v>2</v>
      </c>
      <c r="P293" s="232">
        <v>202502</v>
      </c>
      <c r="Q293" s="233">
        <v>2025</v>
      </c>
      <c r="R293" s="232" t="s">
        <v>6193</v>
      </c>
      <c r="S293" s="232">
        <v>1</v>
      </c>
      <c r="T293" s="233">
        <v>301</v>
      </c>
      <c r="U293" s="233">
        <v>5</v>
      </c>
      <c r="V293" s="232" t="s">
        <v>6461</v>
      </c>
      <c r="W293" s="232" t="s">
        <v>6564</v>
      </c>
      <c r="X293" s="233">
        <v>1</v>
      </c>
      <c r="Y293" s="232" t="s">
        <v>6223</v>
      </c>
      <c r="Z293" s="232" t="s">
        <v>6584</v>
      </c>
      <c r="AA293" s="232" t="s">
        <v>6585</v>
      </c>
      <c r="AB293" s="233">
        <v>14031016</v>
      </c>
    </row>
    <row r="294" spans="1:28" x14ac:dyDescent="0.25">
      <c r="A294" s="233">
        <v>9138</v>
      </c>
      <c r="B294" s="238">
        <v>45663</v>
      </c>
      <c r="C294" s="237" t="s">
        <v>6587</v>
      </c>
      <c r="D294" s="233">
        <v>17</v>
      </c>
      <c r="E294" s="233" t="s">
        <v>6207</v>
      </c>
      <c r="F294" s="233" t="s">
        <v>6561</v>
      </c>
      <c r="G294" s="232" t="s">
        <v>6580</v>
      </c>
      <c r="H294" s="233">
        <v>1403</v>
      </c>
      <c r="I294" s="233" t="s">
        <v>6562</v>
      </c>
      <c r="J294" s="233">
        <v>4</v>
      </c>
      <c r="K294" s="233">
        <v>10</v>
      </c>
      <c r="L294" s="236" t="s">
        <v>6563</v>
      </c>
      <c r="M294" s="237" t="s">
        <v>6587</v>
      </c>
      <c r="N294" s="232">
        <v>202501</v>
      </c>
      <c r="O294" s="233">
        <v>2</v>
      </c>
      <c r="P294" s="232">
        <v>202502</v>
      </c>
      <c r="Q294" s="233">
        <v>2025</v>
      </c>
      <c r="R294" s="232" t="s">
        <v>6193</v>
      </c>
      <c r="S294" s="232">
        <v>2</v>
      </c>
      <c r="T294" s="233">
        <v>301</v>
      </c>
      <c r="U294" s="233">
        <v>6</v>
      </c>
      <c r="V294" s="232" t="s">
        <v>6461</v>
      </c>
      <c r="W294" s="232" t="s">
        <v>6564</v>
      </c>
      <c r="X294" s="233">
        <v>1</v>
      </c>
      <c r="Y294" s="232" t="s">
        <v>6223</v>
      </c>
      <c r="Z294" s="232" t="s">
        <v>6584</v>
      </c>
      <c r="AA294" s="232" t="s">
        <v>6585</v>
      </c>
      <c r="AB294" s="233">
        <v>14031017</v>
      </c>
    </row>
    <row r="295" spans="1:28" x14ac:dyDescent="0.25">
      <c r="A295" s="233">
        <v>9139</v>
      </c>
      <c r="B295" s="238">
        <v>45664</v>
      </c>
      <c r="C295" s="237" t="s">
        <v>6588</v>
      </c>
      <c r="D295" s="233">
        <v>18</v>
      </c>
      <c r="E295" s="233" t="s">
        <v>6209</v>
      </c>
      <c r="F295" s="233" t="s">
        <v>6561</v>
      </c>
      <c r="G295" s="232" t="s">
        <v>6580</v>
      </c>
      <c r="H295" s="233">
        <v>1403</v>
      </c>
      <c r="I295" s="233" t="s">
        <v>6562</v>
      </c>
      <c r="J295" s="233">
        <v>4</v>
      </c>
      <c r="K295" s="233">
        <v>10</v>
      </c>
      <c r="L295" s="236" t="s">
        <v>6563</v>
      </c>
      <c r="M295" s="237" t="s">
        <v>6588</v>
      </c>
      <c r="N295" s="232">
        <v>202501</v>
      </c>
      <c r="O295" s="233">
        <v>2</v>
      </c>
      <c r="P295" s="232">
        <v>202502</v>
      </c>
      <c r="Q295" s="233">
        <v>2025</v>
      </c>
      <c r="R295" s="232" t="s">
        <v>6193</v>
      </c>
      <c r="S295" s="232">
        <v>2</v>
      </c>
      <c r="T295" s="233">
        <v>301</v>
      </c>
      <c r="U295" s="233">
        <v>7</v>
      </c>
      <c r="V295" s="232" t="s">
        <v>6461</v>
      </c>
      <c r="W295" s="232" t="s">
        <v>6564</v>
      </c>
      <c r="X295" s="233">
        <v>1</v>
      </c>
      <c r="Y295" s="232" t="s">
        <v>6223</v>
      </c>
      <c r="Z295" s="232" t="s">
        <v>6584</v>
      </c>
      <c r="AA295" s="232" t="s">
        <v>6585</v>
      </c>
      <c r="AB295" s="233">
        <v>14031018</v>
      </c>
    </row>
    <row r="296" spans="1:28" x14ac:dyDescent="0.25">
      <c r="A296" s="233">
        <v>9140</v>
      </c>
      <c r="B296" s="238">
        <v>45665</v>
      </c>
      <c r="C296" s="237" t="s">
        <v>6589</v>
      </c>
      <c r="D296" s="233">
        <v>19</v>
      </c>
      <c r="E296" s="233" t="s">
        <v>6188</v>
      </c>
      <c r="F296" s="233" t="s">
        <v>6561</v>
      </c>
      <c r="G296" s="232" t="s">
        <v>6580</v>
      </c>
      <c r="H296" s="233">
        <v>1403</v>
      </c>
      <c r="I296" s="233" t="s">
        <v>6562</v>
      </c>
      <c r="J296" s="233">
        <v>4</v>
      </c>
      <c r="K296" s="233">
        <v>10</v>
      </c>
      <c r="L296" s="236" t="s">
        <v>6563</v>
      </c>
      <c r="M296" s="237" t="s">
        <v>6589</v>
      </c>
      <c r="N296" s="232">
        <v>202501</v>
      </c>
      <c r="O296" s="233">
        <v>2</v>
      </c>
      <c r="P296" s="232">
        <v>202502</v>
      </c>
      <c r="Q296" s="233">
        <v>2025</v>
      </c>
      <c r="R296" s="232" t="s">
        <v>6193</v>
      </c>
      <c r="S296" s="232">
        <v>2</v>
      </c>
      <c r="T296" s="233">
        <v>301</v>
      </c>
      <c r="U296" s="233">
        <v>8</v>
      </c>
      <c r="V296" s="232" t="s">
        <v>6461</v>
      </c>
      <c r="W296" s="232" t="s">
        <v>6564</v>
      </c>
      <c r="X296" s="233">
        <v>1</v>
      </c>
      <c r="Y296" s="232" t="s">
        <v>6223</v>
      </c>
      <c r="Z296" s="232" t="s">
        <v>6584</v>
      </c>
      <c r="AA296" s="232" t="s">
        <v>6585</v>
      </c>
      <c r="AB296" s="233">
        <v>14031019</v>
      </c>
    </row>
    <row r="297" spans="1:28" x14ac:dyDescent="0.25">
      <c r="A297" s="233">
        <v>9141</v>
      </c>
      <c r="B297" s="238">
        <v>45666</v>
      </c>
      <c r="C297" s="237" t="s">
        <v>6590</v>
      </c>
      <c r="D297" s="233">
        <v>20</v>
      </c>
      <c r="E297" s="233" t="s">
        <v>6199</v>
      </c>
      <c r="F297" s="233" t="s">
        <v>6561</v>
      </c>
      <c r="G297" s="232" t="s">
        <v>6580</v>
      </c>
      <c r="H297" s="233">
        <v>1403</v>
      </c>
      <c r="I297" s="233" t="s">
        <v>6562</v>
      </c>
      <c r="J297" s="233">
        <v>4</v>
      </c>
      <c r="K297" s="233">
        <v>10</v>
      </c>
      <c r="L297" s="236" t="s">
        <v>6563</v>
      </c>
      <c r="M297" s="237" t="s">
        <v>6590</v>
      </c>
      <c r="N297" s="232">
        <v>202501</v>
      </c>
      <c r="O297" s="233">
        <v>2</v>
      </c>
      <c r="P297" s="232">
        <v>202502</v>
      </c>
      <c r="Q297" s="233">
        <v>2025</v>
      </c>
      <c r="R297" s="232" t="s">
        <v>6193</v>
      </c>
      <c r="S297" s="232">
        <v>2</v>
      </c>
      <c r="T297" s="233">
        <v>301</v>
      </c>
      <c r="U297" s="233">
        <v>9</v>
      </c>
      <c r="V297" s="232" t="s">
        <v>6461</v>
      </c>
      <c r="W297" s="232" t="s">
        <v>6564</v>
      </c>
      <c r="X297" s="233">
        <v>1</v>
      </c>
      <c r="Y297" s="232" t="s">
        <v>6223</v>
      </c>
      <c r="Z297" s="232" t="s">
        <v>6584</v>
      </c>
      <c r="AA297" s="232" t="s">
        <v>6585</v>
      </c>
      <c r="AB297" s="233">
        <v>14031020</v>
      </c>
    </row>
    <row r="298" spans="1:28" x14ac:dyDescent="0.25">
      <c r="A298" s="233">
        <v>9142</v>
      </c>
      <c r="B298" s="238">
        <v>45667</v>
      </c>
      <c r="C298" s="237" t="s">
        <v>6591</v>
      </c>
      <c r="D298" s="233">
        <v>21</v>
      </c>
      <c r="E298" s="233" t="s">
        <v>6201</v>
      </c>
      <c r="F298" s="233" t="s">
        <v>6561</v>
      </c>
      <c r="G298" s="232" t="s">
        <v>6580</v>
      </c>
      <c r="H298" s="233">
        <v>1403</v>
      </c>
      <c r="I298" s="233" t="s">
        <v>6562</v>
      </c>
      <c r="J298" s="233">
        <v>4</v>
      </c>
      <c r="K298" s="233">
        <v>10</v>
      </c>
      <c r="L298" s="236" t="s">
        <v>6563</v>
      </c>
      <c r="M298" s="237" t="s">
        <v>6591</v>
      </c>
      <c r="N298" s="232">
        <v>202501</v>
      </c>
      <c r="O298" s="233">
        <v>2</v>
      </c>
      <c r="P298" s="232">
        <v>202502</v>
      </c>
      <c r="Q298" s="233">
        <v>2025</v>
      </c>
      <c r="R298" s="232" t="s">
        <v>6193</v>
      </c>
      <c r="S298" s="232">
        <v>2</v>
      </c>
      <c r="T298" s="233">
        <v>301</v>
      </c>
      <c r="U298" s="233">
        <v>10</v>
      </c>
      <c r="V298" s="232" t="s">
        <v>6461</v>
      </c>
      <c r="W298" s="232" t="s">
        <v>6564</v>
      </c>
      <c r="X298" s="233">
        <v>1</v>
      </c>
      <c r="Y298" s="232" t="s">
        <v>6223</v>
      </c>
      <c r="Z298" s="232" t="s">
        <v>6584</v>
      </c>
      <c r="AA298" s="232" t="s">
        <v>6585</v>
      </c>
      <c r="AB298" s="233">
        <v>14031021</v>
      </c>
    </row>
    <row r="299" spans="1:28" x14ac:dyDescent="0.25">
      <c r="A299" s="233">
        <v>9143</v>
      </c>
      <c r="B299" s="238">
        <v>45668</v>
      </c>
      <c r="C299" s="237" t="s">
        <v>6592</v>
      </c>
      <c r="D299" s="233">
        <v>22</v>
      </c>
      <c r="E299" s="233" t="s">
        <v>6203</v>
      </c>
      <c r="F299" s="233" t="s">
        <v>6561</v>
      </c>
      <c r="G299" s="232" t="s">
        <v>6580</v>
      </c>
      <c r="H299" s="233">
        <v>1403</v>
      </c>
      <c r="I299" s="233" t="s">
        <v>6562</v>
      </c>
      <c r="J299" s="233">
        <v>4</v>
      </c>
      <c r="K299" s="233">
        <v>10</v>
      </c>
      <c r="L299" s="236" t="s">
        <v>6563</v>
      </c>
      <c r="M299" s="237" t="s">
        <v>6592</v>
      </c>
      <c r="N299" s="232">
        <v>202501</v>
      </c>
      <c r="O299" s="233">
        <v>2</v>
      </c>
      <c r="P299" s="232">
        <v>202502</v>
      </c>
      <c r="Q299" s="233">
        <v>2025</v>
      </c>
      <c r="R299" s="232" t="s">
        <v>6193</v>
      </c>
      <c r="S299" s="232">
        <v>2</v>
      </c>
      <c r="T299" s="233">
        <v>301</v>
      </c>
      <c r="U299" s="233">
        <v>11</v>
      </c>
      <c r="V299" s="232" t="s">
        <v>6461</v>
      </c>
      <c r="W299" s="232" t="s">
        <v>6564</v>
      </c>
      <c r="X299" s="233">
        <v>1</v>
      </c>
      <c r="Y299" s="232" t="s">
        <v>6233</v>
      </c>
      <c r="Z299" s="232" t="s">
        <v>6593</v>
      </c>
      <c r="AA299" s="232" t="s">
        <v>6594</v>
      </c>
      <c r="AB299" s="233">
        <v>14031022</v>
      </c>
    </row>
    <row r="300" spans="1:28" x14ac:dyDescent="0.25">
      <c r="A300" s="233">
        <v>9144</v>
      </c>
      <c r="B300" s="238">
        <v>45669</v>
      </c>
      <c r="C300" s="237" t="s">
        <v>6595</v>
      </c>
      <c r="D300" s="233">
        <v>23</v>
      </c>
      <c r="E300" s="233" t="s">
        <v>6205</v>
      </c>
      <c r="F300" s="233" t="s">
        <v>6561</v>
      </c>
      <c r="G300" s="232" t="s">
        <v>6580</v>
      </c>
      <c r="H300" s="233">
        <v>1403</v>
      </c>
      <c r="I300" s="233" t="s">
        <v>6562</v>
      </c>
      <c r="J300" s="233">
        <v>4</v>
      </c>
      <c r="K300" s="233">
        <v>10</v>
      </c>
      <c r="L300" s="236" t="s">
        <v>6563</v>
      </c>
      <c r="M300" s="237" t="s">
        <v>6595</v>
      </c>
      <c r="N300" s="232">
        <v>202501</v>
      </c>
      <c r="O300" s="233">
        <v>3</v>
      </c>
      <c r="P300" s="232">
        <v>202503</v>
      </c>
      <c r="Q300" s="233">
        <v>2025</v>
      </c>
      <c r="R300" s="232" t="s">
        <v>6193</v>
      </c>
      <c r="S300" s="232">
        <v>2</v>
      </c>
      <c r="T300" s="233">
        <v>301</v>
      </c>
      <c r="U300" s="233">
        <v>12</v>
      </c>
      <c r="V300" s="232" t="s">
        <v>6461</v>
      </c>
      <c r="W300" s="232" t="s">
        <v>6564</v>
      </c>
      <c r="X300" s="233">
        <v>1</v>
      </c>
      <c r="Y300" s="232" t="s">
        <v>6233</v>
      </c>
      <c r="Z300" s="232" t="s">
        <v>6593</v>
      </c>
      <c r="AA300" s="232" t="s">
        <v>6594</v>
      </c>
      <c r="AB300" s="233">
        <v>14031023</v>
      </c>
    </row>
    <row r="301" spans="1:28" x14ac:dyDescent="0.25">
      <c r="A301" s="233">
        <v>9145</v>
      </c>
      <c r="B301" s="238">
        <v>45670</v>
      </c>
      <c r="C301" s="237" t="s">
        <v>6596</v>
      </c>
      <c r="D301" s="233">
        <v>24</v>
      </c>
      <c r="E301" s="233" t="s">
        <v>6207</v>
      </c>
      <c r="F301" s="233" t="s">
        <v>6561</v>
      </c>
      <c r="G301" s="232" t="s">
        <v>6580</v>
      </c>
      <c r="H301" s="233">
        <v>1403</v>
      </c>
      <c r="I301" s="233" t="s">
        <v>6562</v>
      </c>
      <c r="J301" s="233">
        <v>4</v>
      </c>
      <c r="K301" s="233">
        <v>10</v>
      </c>
      <c r="L301" s="236" t="s">
        <v>6563</v>
      </c>
      <c r="M301" s="237" t="s">
        <v>6596</v>
      </c>
      <c r="N301" s="232">
        <v>202501</v>
      </c>
      <c r="O301" s="233">
        <v>3</v>
      </c>
      <c r="P301" s="232">
        <v>202503</v>
      </c>
      <c r="Q301" s="233">
        <v>2025</v>
      </c>
      <c r="R301" s="232" t="s">
        <v>6193</v>
      </c>
      <c r="S301" s="232">
        <v>3</v>
      </c>
      <c r="T301" s="233">
        <v>301</v>
      </c>
      <c r="U301" s="233">
        <v>13</v>
      </c>
      <c r="V301" s="232" t="s">
        <v>6461</v>
      </c>
      <c r="W301" s="232" t="s">
        <v>6564</v>
      </c>
      <c r="X301" s="233">
        <v>1</v>
      </c>
      <c r="Y301" s="232" t="s">
        <v>6233</v>
      </c>
      <c r="Z301" s="232" t="s">
        <v>6593</v>
      </c>
      <c r="AA301" s="232" t="s">
        <v>6594</v>
      </c>
      <c r="AB301" s="233">
        <v>14031024</v>
      </c>
    </row>
    <row r="302" spans="1:28" x14ac:dyDescent="0.25">
      <c r="A302" s="233">
        <v>9146</v>
      </c>
      <c r="B302" s="238">
        <v>45671</v>
      </c>
      <c r="C302" s="237" t="s">
        <v>6597</v>
      </c>
      <c r="D302" s="233">
        <v>25</v>
      </c>
      <c r="E302" s="233" t="s">
        <v>6209</v>
      </c>
      <c r="F302" s="233" t="s">
        <v>6561</v>
      </c>
      <c r="G302" s="232" t="s">
        <v>6580</v>
      </c>
      <c r="H302" s="233">
        <v>1403</v>
      </c>
      <c r="I302" s="233" t="s">
        <v>6562</v>
      </c>
      <c r="J302" s="233">
        <v>4</v>
      </c>
      <c r="K302" s="233">
        <v>10</v>
      </c>
      <c r="L302" s="236" t="s">
        <v>6563</v>
      </c>
      <c r="M302" s="237" t="s">
        <v>6597</v>
      </c>
      <c r="N302" s="232">
        <v>202501</v>
      </c>
      <c r="O302" s="233">
        <v>3</v>
      </c>
      <c r="P302" s="232">
        <v>202503</v>
      </c>
      <c r="Q302" s="233">
        <v>2025</v>
      </c>
      <c r="R302" s="232" t="s">
        <v>6193</v>
      </c>
      <c r="S302" s="232">
        <v>3</v>
      </c>
      <c r="T302" s="233">
        <v>301</v>
      </c>
      <c r="U302" s="233">
        <v>14</v>
      </c>
      <c r="V302" s="232" t="s">
        <v>6461</v>
      </c>
      <c r="W302" s="232" t="s">
        <v>6564</v>
      </c>
      <c r="X302" s="233">
        <v>1</v>
      </c>
      <c r="Y302" s="232" t="s">
        <v>6233</v>
      </c>
      <c r="Z302" s="232" t="s">
        <v>6593</v>
      </c>
      <c r="AA302" s="232" t="s">
        <v>6594</v>
      </c>
      <c r="AB302" s="233">
        <v>14031025</v>
      </c>
    </row>
    <row r="303" spans="1:28" x14ac:dyDescent="0.25">
      <c r="A303" s="233">
        <v>9147</v>
      </c>
      <c r="B303" s="238">
        <v>45672</v>
      </c>
      <c r="C303" s="237" t="s">
        <v>6598</v>
      </c>
      <c r="D303" s="233">
        <v>26</v>
      </c>
      <c r="E303" s="233" t="s">
        <v>6188</v>
      </c>
      <c r="F303" s="233" t="s">
        <v>6561</v>
      </c>
      <c r="G303" s="232" t="s">
        <v>6580</v>
      </c>
      <c r="H303" s="233">
        <v>1403</v>
      </c>
      <c r="I303" s="233" t="s">
        <v>6562</v>
      </c>
      <c r="J303" s="233">
        <v>4</v>
      </c>
      <c r="K303" s="233">
        <v>10</v>
      </c>
      <c r="L303" s="236" t="s">
        <v>6563</v>
      </c>
      <c r="M303" s="237" t="s">
        <v>6598</v>
      </c>
      <c r="N303" s="232">
        <v>202501</v>
      </c>
      <c r="O303" s="233">
        <v>3</v>
      </c>
      <c r="P303" s="232">
        <v>202503</v>
      </c>
      <c r="Q303" s="233">
        <v>2025</v>
      </c>
      <c r="R303" s="232" t="s">
        <v>6193</v>
      </c>
      <c r="S303" s="232">
        <v>3</v>
      </c>
      <c r="T303" s="233">
        <v>301</v>
      </c>
      <c r="U303" s="233">
        <v>15</v>
      </c>
      <c r="V303" s="232" t="s">
        <v>6461</v>
      </c>
      <c r="W303" s="232" t="s">
        <v>6564</v>
      </c>
      <c r="X303" s="233">
        <v>1</v>
      </c>
      <c r="Y303" s="232" t="s">
        <v>6233</v>
      </c>
      <c r="Z303" s="232" t="s">
        <v>6593</v>
      </c>
      <c r="AA303" s="232" t="s">
        <v>6594</v>
      </c>
      <c r="AB303" s="233">
        <v>14031026</v>
      </c>
    </row>
    <row r="304" spans="1:28" x14ac:dyDescent="0.25">
      <c r="A304" s="233">
        <v>9148</v>
      </c>
      <c r="B304" s="238">
        <v>45673</v>
      </c>
      <c r="C304" s="237" t="s">
        <v>6599</v>
      </c>
      <c r="D304" s="233">
        <v>27</v>
      </c>
      <c r="E304" s="233" t="s">
        <v>6199</v>
      </c>
      <c r="F304" s="233" t="s">
        <v>6561</v>
      </c>
      <c r="G304" s="232" t="s">
        <v>6580</v>
      </c>
      <c r="H304" s="233">
        <v>1403</v>
      </c>
      <c r="I304" s="233" t="s">
        <v>6562</v>
      </c>
      <c r="J304" s="233">
        <v>4</v>
      </c>
      <c r="K304" s="233">
        <v>10</v>
      </c>
      <c r="L304" s="236" t="s">
        <v>6563</v>
      </c>
      <c r="M304" s="237" t="s">
        <v>6599</v>
      </c>
      <c r="N304" s="232">
        <v>202501</v>
      </c>
      <c r="O304" s="233">
        <v>3</v>
      </c>
      <c r="P304" s="232">
        <v>202503</v>
      </c>
      <c r="Q304" s="233">
        <v>2025</v>
      </c>
      <c r="R304" s="232" t="s">
        <v>6193</v>
      </c>
      <c r="S304" s="232">
        <v>3</v>
      </c>
      <c r="T304" s="233">
        <v>301</v>
      </c>
      <c r="U304" s="233">
        <v>16</v>
      </c>
      <c r="V304" s="232" t="s">
        <v>6461</v>
      </c>
      <c r="W304" s="232" t="s">
        <v>6564</v>
      </c>
      <c r="X304" s="233">
        <v>1</v>
      </c>
      <c r="Y304" s="232" t="s">
        <v>6233</v>
      </c>
      <c r="Z304" s="232" t="s">
        <v>6593</v>
      </c>
      <c r="AA304" s="232" t="s">
        <v>6594</v>
      </c>
      <c r="AB304" s="233">
        <v>14031027</v>
      </c>
    </row>
    <row r="305" spans="1:28" x14ac:dyDescent="0.25">
      <c r="A305" s="233">
        <v>9149</v>
      </c>
      <c r="B305" s="238">
        <v>45674</v>
      </c>
      <c r="C305" s="237" t="s">
        <v>6600</v>
      </c>
      <c r="D305" s="233">
        <v>28</v>
      </c>
      <c r="E305" s="233" t="s">
        <v>6201</v>
      </c>
      <c r="F305" s="233" t="s">
        <v>6561</v>
      </c>
      <c r="G305" s="232" t="s">
        <v>6580</v>
      </c>
      <c r="H305" s="233">
        <v>1403</v>
      </c>
      <c r="I305" s="233" t="s">
        <v>6562</v>
      </c>
      <c r="J305" s="233">
        <v>4</v>
      </c>
      <c r="K305" s="233">
        <v>10</v>
      </c>
      <c r="L305" s="236" t="s">
        <v>6563</v>
      </c>
      <c r="M305" s="237" t="s">
        <v>6600</v>
      </c>
      <c r="N305" s="232">
        <v>202501</v>
      </c>
      <c r="O305" s="233">
        <v>3</v>
      </c>
      <c r="P305" s="232">
        <v>202503</v>
      </c>
      <c r="Q305" s="233">
        <v>2025</v>
      </c>
      <c r="R305" s="232" t="s">
        <v>6193</v>
      </c>
      <c r="S305" s="232">
        <v>3</v>
      </c>
      <c r="T305" s="233">
        <v>301</v>
      </c>
      <c r="U305" s="233">
        <v>17</v>
      </c>
      <c r="V305" s="232" t="s">
        <v>6461</v>
      </c>
      <c r="W305" s="232" t="s">
        <v>6564</v>
      </c>
      <c r="X305" s="233">
        <v>1</v>
      </c>
      <c r="Y305" s="232" t="s">
        <v>6233</v>
      </c>
      <c r="Z305" s="232" t="s">
        <v>6593</v>
      </c>
      <c r="AA305" s="232" t="s">
        <v>6594</v>
      </c>
      <c r="AB305" s="233">
        <v>14031028</v>
      </c>
    </row>
    <row r="306" spans="1:28" x14ac:dyDescent="0.25">
      <c r="A306" s="233">
        <v>9150</v>
      </c>
      <c r="B306" s="238">
        <v>45675</v>
      </c>
      <c r="C306" s="237" t="s">
        <v>6601</v>
      </c>
      <c r="D306" s="233">
        <v>29</v>
      </c>
      <c r="E306" s="233" t="s">
        <v>6203</v>
      </c>
      <c r="F306" s="233" t="s">
        <v>6561</v>
      </c>
      <c r="G306" s="232" t="s">
        <v>6580</v>
      </c>
      <c r="H306" s="233">
        <v>1403</v>
      </c>
      <c r="I306" s="233" t="s">
        <v>6562</v>
      </c>
      <c r="J306" s="233">
        <v>4</v>
      </c>
      <c r="K306" s="233">
        <v>10</v>
      </c>
      <c r="L306" s="236" t="s">
        <v>6563</v>
      </c>
      <c r="M306" s="237" t="s">
        <v>6601</v>
      </c>
      <c r="N306" s="232">
        <v>202501</v>
      </c>
      <c r="O306" s="233">
        <v>3</v>
      </c>
      <c r="P306" s="232">
        <v>202503</v>
      </c>
      <c r="Q306" s="233">
        <v>2025</v>
      </c>
      <c r="R306" s="232" t="s">
        <v>6193</v>
      </c>
      <c r="S306" s="232">
        <v>3</v>
      </c>
      <c r="T306" s="233">
        <v>301</v>
      </c>
      <c r="U306" s="233">
        <v>18</v>
      </c>
      <c r="V306" s="232" t="s">
        <v>6461</v>
      </c>
      <c r="W306" s="232" t="s">
        <v>6564</v>
      </c>
      <c r="X306" s="233">
        <v>1</v>
      </c>
      <c r="Y306" s="232" t="s">
        <v>6233</v>
      </c>
      <c r="Z306" s="232" t="s">
        <v>6593</v>
      </c>
      <c r="AA306" s="232" t="s">
        <v>6594</v>
      </c>
      <c r="AB306" s="233">
        <v>14031029</v>
      </c>
    </row>
    <row r="307" spans="1:28" x14ac:dyDescent="0.25">
      <c r="A307" s="233">
        <v>9151</v>
      </c>
      <c r="B307" s="238">
        <v>45676</v>
      </c>
      <c r="C307" s="237" t="s">
        <v>6602</v>
      </c>
      <c r="D307" s="233">
        <v>30</v>
      </c>
      <c r="E307" s="233" t="s">
        <v>6205</v>
      </c>
      <c r="F307" s="233" t="s">
        <v>6561</v>
      </c>
      <c r="G307" s="232" t="s">
        <v>6580</v>
      </c>
      <c r="H307" s="233">
        <v>1403</v>
      </c>
      <c r="I307" s="233" t="s">
        <v>6562</v>
      </c>
      <c r="J307" s="233">
        <v>4</v>
      </c>
      <c r="K307" s="233">
        <v>10</v>
      </c>
      <c r="L307" s="236" t="s">
        <v>6563</v>
      </c>
      <c r="M307" s="237" t="s">
        <v>6602</v>
      </c>
      <c r="N307" s="232">
        <v>202501</v>
      </c>
      <c r="O307" s="233">
        <v>4</v>
      </c>
      <c r="P307" s="232">
        <v>202504</v>
      </c>
      <c r="Q307" s="233">
        <v>2025</v>
      </c>
      <c r="R307" s="232" t="s">
        <v>6193</v>
      </c>
      <c r="S307" s="232">
        <v>3</v>
      </c>
      <c r="T307" s="233">
        <v>301</v>
      </c>
      <c r="U307" s="233">
        <v>19</v>
      </c>
      <c r="V307" s="232" t="s">
        <v>6461</v>
      </c>
      <c r="W307" s="232" t="s">
        <v>6564</v>
      </c>
      <c r="X307" s="233">
        <v>1</v>
      </c>
      <c r="Y307" s="232" t="s">
        <v>6233</v>
      </c>
      <c r="Z307" s="232" t="s">
        <v>6593</v>
      </c>
      <c r="AA307" s="232" t="s">
        <v>6594</v>
      </c>
      <c r="AB307" s="233">
        <v>14031030</v>
      </c>
    </row>
    <row r="308" spans="1:28" x14ac:dyDescent="0.25">
      <c r="A308" s="233">
        <v>9152</v>
      </c>
      <c r="B308" s="238">
        <v>45677</v>
      </c>
      <c r="C308" s="234" t="s">
        <v>6603</v>
      </c>
      <c r="D308" s="233">
        <v>1</v>
      </c>
      <c r="E308" s="233" t="s">
        <v>6207</v>
      </c>
      <c r="F308" s="233" t="s">
        <v>6604</v>
      </c>
      <c r="G308" s="232" t="s">
        <v>6580</v>
      </c>
      <c r="H308" s="233">
        <v>1403</v>
      </c>
      <c r="I308" s="233" t="s">
        <v>6562</v>
      </c>
      <c r="J308" s="233">
        <v>4</v>
      </c>
      <c r="K308" s="233">
        <v>11</v>
      </c>
      <c r="L308" s="236" t="s">
        <v>6605</v>
      </c>
      <c r="M308" s="234" t="s">
        <v>6603</v>
      </c>
      <c r="N308" s="232">
        <v>202501</v>
      </c>
      <c r="O308" s="233">
        <v>4</v>
      </c>
      <c r="P308" s="232">
        <v>202504</v>
      </c>
      <c r="Q308" s="233">
        <v>2025</v>
      </c>
      <c r="R308" s="232" t="s">
        <v>6193</v>
      </c>
      <c r="S308" s="232">
        <v>4</v>
      </c>
      <c r="T308" s="233">
        <v>301</v>
      </c>
      <c r="U308" s="233">
        <v>20</v>
      </c>
      <c r="V308" s="232" t="s">
        <v>6461</v>
      </c>
      <c r="W308" s="232" t="s">
        <v>6564</v>
      </c>
      <c r="X308" s="233">
        <v>2</v>
      </c>
      <c r="Y308" s="232" t="s">
        <v>6195</v>
      </c>
      <c r="Z308" s="232" t="s">
        <v>6565</v>
      </c>
      <c r="AA308" s="232" t="s">
        <v>6606</v>
      </c>
      <c r="AB308" s="233">
        <v>14031101</v>
      </c>
    </row>
    <row r="309" spans="1:28" x14ac:dyDescent="0.25">
      <c r="A309" s="233">
        <v>9153</v>
      </c>
      <c r="B309" s="238">
        <v>45678</v>
      </c>
      <c r="C309" s="234" t="s">
        <v>6607</v>
      </c>
      <c r="D309" s="233">
        <v>2</v>
      </c>
      <c r="E309" s="233" t="s">
        <v>6209</v>
      </c>
      <c r="F309" s="233" t="s">
        <v>6604</v>
      </c>
      <c r="G309" s="232" t="s">
        <v>6580</v>
      </c>
      <c r="H309" s="233">
        <v>1403</v>
      </c>
      <c r="I309" s="233" t="s">
        <v>6562</v>
      </c>
      <c r="J309" s="233">
        <v>4</v>
      </c>
      <c r="K309" s="233">
        <v>11</v>
      </c>
      <c r="L309" s="236" t="s">
        <v>6605</v>
      </c>
      <c r="M309" s="234" t="s">
        <v>6607</v>
      </c>
      <c r="N309" s="232">
        <v>202501</v>
      </c>
      <c r="O309" s="233">
        <v>4</v>
      </c>
      <c r="P309" s="232">
        <v>202504</v>
      </c>
      <c r="Q309" s="233">
        <v>2025</v>
      </c>
      <c r="R309" s="232" t="s">
        <v>6193</v>
      </c>
      <c r="S309" s="232">
        <v>4</v>
      </c>
      <c r="T309" s="233">
        <v>301</v>
      </c>
      <c r="U309" s="233">
        <v>21</v>
      </c>
      <c r="V309" s="232" t="s">
        <v>6461</v>
      </c>
      <c r="W309" s="232" t="s">
        <v>6564</v>
      </c>
      <c r="X309" s="233">
        <v>2</v>
      </c>
      <c r="Y309" s="232" t="s">
        <v>6195</v>
      </c>
      <c r="Z309" s="232" t="s">
        <v>6565</v>
      </c>
      <c r="AA309" s="232" t="s">
        <v>6606</v>
      </c>
      <c r="AB309" s="233">
        <v>14031102</v>
      </c>
    </row>
    <row r="310" spans="1:28" x14ac:dyDescent="0.25">
      <c r="A310" s="233">
        <v>9154</v>
      </c>
      <c r="B310" s="238">
        <v>45679</v>
      </c>
      <c r="C310" s="234" t="s">
        <v>6608</v>
      </c>
      <c r="D310" s="233">
        <v>3</v>
      </c>
      <c r="E310" s="233" t="s">
        <v>6188</v>
      </c>
      <c r="F310" s="233" t="s">
        <v>6604</v>
      </c>
      <c r="G310" s="232" t="s">
        <v>6580</v>
      </c>
      <c r="H310" s="233">
        <v>1403</v>
      </c>
      <c r="I310" s="233" t="s">
        <v>6562</v>
      </c>
      <c r="J310" s="233">
        <v>4</v>
      </c>
      <c r="K310" s="233">
        <v>11</v>
      </c>
      <c r="L310" s="236" t="s">
        <v>6605</v>
      </c>
      <c r="M310" s="234" t="s">
        <v>6608</v>
      </c>
      <c r="N310" s="232">
        <v>202501</v>
      </c>
      <c r="O310" s="233">
        <v>4</v>
      </c>
      <c r="P310" s="232">
        <v>202504</v>
      </c>
      <c r="Q310" s="233">
        <v>2025</v>
      </c>
      <c r="R310" s="232" t="s">
        <v>6193</v>
      </c>
      <c r="S310" s="232">
        <v>4</v>
      </c>
      <c r="T310" s="233">
        <v>301</v>
      </c>
      <c r="U310" s="233">
        <v>22</v>
      </c>
      <c r="V310" s="232" t="s">
        <v>6461</v>
      </c>
      <c r="W310" s="232" t="s">
        <v>6564</v>
      </c>
      <c r="X310" s="233">
        <v>2</v>
      </c>
      <c r="Y310" s="232" t="s">
        <v>6195</v>
      </c>
      <c r="Z310" s="232" t="s">
        <v>6565</v>
      </c>
      <c r="AA310" s="232" t="s">
        <v>6606</v>
      </c>
      <c r="AB310" s="233">
        <v>14031103</v>
      </c>
    </row>
    <row r="311" spans="1:28" x14ac:dyDescent="0.25">
      <c r="A311" s="233">
        <v>9155</v>
      </c>
      <c r="B311" s="238">
        <v>45680</v>
      </c>
      <c r="C311" s="234" t="s">
        <v>6609</v>
      </c>
      <c r="D311" s="233">
        <v>4</v>
      </c>
      <c r="E311" s="233" t="s">
        <v>6199</v>
      </c>
      <c r="F311" s="233" t="s">
        <v>6604</v>
      </c>
      <c r="G311" s="232" t="s">
        <v>6580</v>
      </c>
      <c r="H311" s="233">
        <v>1403</v>
      </c>
      <c r="I311" s="233" t="s">
        <v>6562</v>
      </c>
      <c r="J311" s="233">
        <v>4</v>
      </c>
      <c r="K311" s="233">
        <v>11</v>
      </c>
      <c r="L311" s="236" t="s">
        <v>6605</v>
      </c>
      <c r="M311" s="234" t="s">
        <v>6609</v>
      </c>
      <c r="N311" s="232">
        <v>202501</v>
      </c>
      <c r="O311" s="233">
        <v>4</v>
      </c>
      <c r="P311" s="232">
        <v>202504</v>
      </c>
      <c r="Q311" s="233">
        <v>2025</v>
      </c>
      <c r="R311" s="232" t="s">
        <v>6193</v>
      </c>
      <c r="S311" s="232">
        <v>4</v>
      </c>
      <c r="T311" s="233">
        <v>301</v>
      </c>
      <c r="U311" s="233">
        <v>23</v>
      </c>
      <c r="V311" s="232" t="s">
        <v>6461</v>
      </c>
      <c r="W311" s="232" t="s">
        <v>6564</v>
      </c>
      <c r="X311" s="233">
        <v>2</v>
      </c>
      <c r="Y311" s="232" t="s">
        <v>6195</v>
      </c>
      <c r="Z311" s="232" t="s">
        <v>6565</v>
      </c>
      <c r="AA311" s="232" t="s">
        <v>6606</v>
      </c>
      <c r="AB311" s="233">
        <v>14031104</v>
      </c>
    </row>
    <row r="312" spans="1:28" x14ac:dyDescent="0.25">
      <c r="A312" s="233">
        <v>9156</v>
      </c>
      <c r="B312" s="238">
        <v>45681</v>
      </c>
      <c r="C312" s="234" t="s">
        <v>6610</v>
      </c>
      <c r="D312" s="233">
        <v>5</v>
      </c>
      <c r="E312" s="233" t="s">
        <v>6201</v>
      </c>
      <c r="F312" s="233" t="s">
        <v>6604</v>
      </c>
      <c r="G312" s="232" t="s">
        <v>6580</v>
      </c>
      <c r="H312" s="233">
        <v>1403</v>
      </c>
      <c r="I312" s="233" t="s">
        <v>6562</v>
      </c>
      <c r="J312" s="233">
        <v>4</v>
      </c>
      <c r="K312" s="233">
        <v>11</v>
      </c>
      <c r="L312" s="236" t="s">
        <v>6605</v>
      </c>
      <c r="M312" s="234" t="s">
        <v>6610</v>
      </c>
      <c r="N312" s="232">
        <v>202501</v>
      </c>
      <c r="O312" s="233">
        <v>4</v>
      </c>
      <c r="P312" s="232">
        <v>202504</v>
      </c>
      <c r="Q312" s="233">
        <v>2025</v>
      </c>
      <c r="R312" s="232" t="s">
        <v>6193</v>
      </c>
      <c r="S312" s="232">
        <v>4</v>
      </c>
      <c r="T312" s="233">
        <v>301</v>
      </c>
      <c r="U312" s="233">
        <v>24</v>
      </c>
      <c r="V312" s="232" t="s">
        <v>6461</v>
      </c>
      <c r="W312" s="232" t="s">
        <v>6564</v>
      </c>
      <c r="X312" s="233">
        <v>2</v>
      </c>
      <c r="Y312" s="232" t="s">
        <v>6195</v>
      </c>
      <c r="Z312" s="232" t="s">
        <v>6565</v>
      </c>
      <c r="AA312" s="232" t="s">
        <v>6606</v>
      </c>
      <c r="AB312" s="233">
        <v>14031105</v>
      </c>
    </row>
    <row r="313" spans="1:28" x14ac:dyDescent="0.25">
      <c r="A313" s="233">
        <v>9157</v>
      </c>
      <c r="B313" s="238">
        <v>45682</v>
      </c>
      <c r="C313" s="234" t="s">
        <v>6611</v>
      </c>
      <c r="D313" s="233">
        <v>6</v>
      </c>
      <c r="E313" s="233" t="s">
        <v>6203</v>
      </c>
      <c r="F313" s="233" t="s">
        <v>6604</v>
      </c>
      <c r="G313" s="232" t="s">
        <v>6580</v>
      </c>
      <c r="H313" s="233">
        <v>1403</v>
      </c>
      <c r="I313" s="233" t="s">
        <v>6562</v>
      </c>
      <c r="J313" s="233">
        <v>4</v>
      </c>
      <c r="K313" s="233">
        <v>11</v>
      </c>
      <c r="L313" s="236" t="s">
        <v>6605</v>
      </c>
      <c r="M313" s="234" t="s">
        <v>6611</v>
      </c>
      <c r="N313" s="232">
        <v>202501</v>
      </c>
      <c r="O313" s="233">
        <v>4</v>
      </c>
      <c r="P313" s="232">
        <v>202504</v>
      </c>
      <c r="Q313" s="233">
        <v>2025</v>
      </c>
      <c r="R313" s="232" t="s">
        <v>6193</v>
      </c>
      <c r="S313" s="232">
        <v>4</v>
      </c>
      <c r="T313" s="233">
        <v>301</v>
      </c>
      <c r="U313" s="233">
        <v>25</v>
      </c>
      <c r="V313" s="232" t="s">
        <v>6461</v>
      </c>
      <c r="W313" s="232" t="s">
        <v>6564</v>
      </c>
      <c r="X313" s="233">
        <v>2</v>
      </c>
      <c r="Y313" s="232" t="s">
        <v>6195</v>
      </c>
      <c r="Z313" s="232" t="s">
        <v>6565</v>
      </c>
      <c r="AA313" s="232" t="s">
        <v>6606</v>
      </c>
      <c r="AB313" s="233">
        <v>14031106</v>
      </c>
    </row>
    <row r="314" spans="1:28" x14ac:dyDescent="0.25">
      <c r="A314" s="233">
        <v>9158</v>
      </c>
      <c r="B314" s="238">
        <v>45683</v>
      </c>
      <c r="C314" s="234" t="s">
        <v>6612</v>
      </c>
      <c r="D314" s="233">
        <v>7</v>
      </c>
      <c r="E314" s="233" t="s">
        <v>6205</v>
      </c>
      <c r="F314" s="233" t="s">
        <v>6604</v>
      </c>
      <c r="G314" s="232" t="s">
        <v>6580</v>
      </c>
      <c r="H314" s="233">
        <v>1403</v>
      </c>
      <c r="I314" s="233" t="s">
        <v>6562</v>
      </c>
      <c r="J314" s="233">
        <v>4</v>
      </c>
      <c r="K314" s="233">
        <v>11</v>
      </c>
      <c r="L314" s="236" t="s">
        <v>6605</v>
      </c>
      <c r="M314" s="234" t="s">
        <v>6612</v>
      </c>
      <c r="N314" s="232">
        <v>202501</v>
      </c>
      <c r="O314" s="233">
        <v>5</v>
      </c>
      <c r="P314" s="232">
        <v>202505</v>
      </c>
      <c r="Q314" s="233">
        <v>2025</v>
      </c>
      <c r="R314" s="232" t="s">
        <v>6193</v>
      </c>
      <c r="S314" s="232">
        <v>4</v>
      </c>
      <c r="T314" s="233">
        <v>301</v>
      </c>
      <c r="U314" s="233">
        <v>26</v>
      </c>
      <c r="V314" s="232" t="s">
        <v>6461</v>
      </c>
      <c r="W314" s="232" t="s">
        <v>6564</v>
      </c>
      <c r="X314" s="233">
        <v>2</v>
      </c>
      <c r="Y314" s="232" t="s">
        <v>6195</v>
      </c>
      <c r="Z314" s="232" t="s">
        <v>6565</v>
      </c>
      <c r="AA314" s="232" t="s">
        <v>6606</v>
      </c>
      <c r="AB314" s="233">
        <v>14031107</v>
      </c>
    </row>
    <row r="315" spans="1:28" x14ac:dyDescent="0.25">
      <c r="A315" s="233">
        <v>9159</v>
      </c>
      <c r="B315" s="238">
        <v>45684</v>
      </c>
      <c r="C315" s="234" t="s">
        <v>6613</v>
      </c>
      <c r="D315" s="233">
        <v>8</v>
      </c>
      <c r="E315" s="233" t="s">
        <v>6207</v>
      </c>
      <c r="F315" s="233" t="s">
        <v>6604</v>
      </c>
      <c r="G315" s="232" t="s">
        <v>6580</v>
      </c>
      <c r="H315" s="233">
        <v>1403</v>
      </c>
      <c r="I315" s="233" t="s">
        <v>6562</v>
      </c>
      <c r="J315" s="233">
        <v>4</v>
      </c>
      <c r="K315" s="233">
        <v>11</v>
      </c>
      <c r="L315" s="236" t="s">
        <v>6605</v>
      </c>
      <c r="M315" s="234" t="s">
        <v>6613</v>
      </c>
      <c r="N315" s="232">
        <v>202501</v>
      </c>
      <c r="O315" s="233">
        <v>5</v>
      </c>
      <c r="P315" s="232">
        <v>202505</v>
      </c>
      <c r="Q315" s="233">
        <v>2025</v>
      </c>
      <c r="R315" s="232" t="s">
        <v>6193</v>
      </c>
      <c r="S315" s="232">
        <v>4</v>
      </c>
      <c r="T315" s="233">
        <v>301</v>
      </c>
      <c r="U315" s="233">
        <v>27</v>
      </c>
      <c r="V315" s="232" t="s">
        <v>6461</v>
      </c>
      <c r="W315" s="232" t="s">
        <v>6564</v>
      </c>
      <c r="X315" s="233">
        <v>2</v>
      </c>
      <c r="Y315" s="232" t="s">
        <v>6211</v>
      </c>
      <c r="Z315" s="232" t="s">
        <v>6574</v>
      </c>
      <c r="AA315" s="232" t="s">
        <v>6614</v>
      </c>
      <c r="AB315" s="233">
        <v>14031108</v>
      </c>
    </row>
    <row r="316" spans="1:28" x14ac:dyDescent="0.25">
      <c r="A316" s="233">
        <v>9160</v>
      </c>
      <c r="B316" s="238">
        <v>45685</v>
      </c>
      <c r="C316" s="234" t="s">
        <v>6615</v>
      </c>
      <c r="D316" s="233">
        <v>9</v>
      </c>
      <c r="E316" s="233" t="s">
        <v>6209</v>
      </c>
      <c r="F316" s="233" t="s">
        <v>6604</v>
      </c>
      <c r="G316" s="232" t="s">
        <v>6580</v>
      </c>
      <c r="H316" s="233">
        <v>1403</v>
      </c>
      <c r="I316" s="233" t="s">
        <v>6562</v>
      </c>
      <c r="J316" s="233">
        <v>4</v>
      </c>
      <c r="K316" s="233">
        <v>11</v>
      </c>
      <c r="L316" s="236" t="s">
        <v>6605</v>
      </c>
      <c r="M316" s="234" t="s">
        <v>6615</v>
      </c>
      <c r="N316" s="232">
        <v>202501</v>
      </c>
      <c r="O316" s="233">
        <v>5</v>
      </c>
      <c r="P316" s="232">
        <v>202505</v>
      </c>
      <c r="Q316" s="233">
        <v>2025</v>
      </c>
      <c r="R316" s="232" t="s">
        <v>6193</v>
      </c>
      <c r="S316" s="232">
        <v>4</v>
      </c>
      <c r="T316" s="233">
        <v>301</v>
      </c>
      <c r="U316" s="233">
        <v>28</v>
      </c>
      <c r="V316" s="232" t="s">
        <v>6461</v>
      </c>
      <c r="W316" s="232" t="s">
        <v>6564</v>
      </c>
      <c r="X316" s="233">
        <v>2</v>
      </c>
      <c r="Y316" s="232" t="s">
        <v>6211</v>
      </c>
      <c r="Z316" s="232" t="s">
        <v>6574</v>
      </c>
      <c r="AA316" s="232" t="s">
        <v>6614</v>
      </c>
      <c r="AB316" s="233">
        <v>14031109</v>
      </c>
    </row>
    <row r="317" spans="1:28" x14ac:dyDescent="0.25">
      <c r="A317" s="233">
        <v>9161</v>
      </c>
      <c r="B317" s="238">
        <v>45686</v>
      </c>
      <c r="C317" s="237" t="s">
        <v>6616</v>
      </c>
      <c r="D317" s="233">
        <v>10</v>
      </c>
      <c r="E317" s="233" t="s">
        <v>6188</v>
      </c>
      <c r="F317" s="233" t="s">
        <v>6604</v>
      </c>
      <c r="G317" s="232" t="s">
        <v>6580</v>
      </c>
      <c r="H317" s="233">
        <v>1403</v>
      </c>
      <c r="I317" s="233" t="s">
        <v>6562</v>
      </c>
      <c r="J317" s="233">
        <v>4</v>
      </c>
      <c r="K317" s="233">
        <v>11</v>
      </c>
      <c r="L317" s="236" t="s">
        <v>6605</v>
      </c>
      <c r="M317" s="237" t="s">
        <v>6616</v>
      </c>
      <c r="N317" s="232">
        <v>202501</v>
      </c>
      <c r="O317" s="233">
        <v>5</v>
      </c>
      <c r="P317" s="232">
        <v>202505</v>
      </c>
      <c r="Q317" s="233">
        <v>2025</v>
      </c>
      <c r="R317" s="232" t="s">
        <v>6193</v>
      </c>
      <c r="S317" s="232">
        <v>4</v>
      </c>
      <c r="T317" s="233">
        <v>301</v>
      </c>
      <c r="U317" s="233">
        <v>29</v>
      </c>
      <c r="V317" s="232" t="s">
        <v>6461</v>
      </c>
      <c r="W317" s="232" t="s">
        <v>6564</v>
      </c>
      <c r="X317" s="233">
        <v>2</v>
      </c>
      <c r="Y317" s="232" t="s">
        <v>6211</v>
      </c>
      <c r="Z317" s="232" t="s">
        <v>6574</v>
      </c>
      <c r="AA317" s="232" t="s">
        <v>6614</v>
      </c>
      <c r="AB317" s="233">
        <v>14031110</v>
      </c>
    </row>
    <row r="318" spans="1:28" x14ac:dyDescent="0.25">
      <c r="A318" s="233">
        <v>9162</v>
      </c>
      <c r="B318" s="238">
        <v>45687</v>
      </c>
      <c r="C318" s="237" t="s">
        <v>6617</v>
      </c>
      <c r="D318" s="233">
        <v>11</v>
      </c>
      <c r="E318" s="233" t="s">
        <v>6199</v>
      </c>
      <c r="F318" s="233" t="s">
        <v>6604</v>
      </c>
      <c r="G318" s="232" t="s">
        <v>6580</v>
      </c>
      <c r="H318" s="233">
        <v>1403</v>
      </c>
      <c r="I318" s="233" t="s">
        <v>6562</v>
      </c>
      <c r="J318" s="233">
        <v>4</v>
      </c>
      <c r="K318" s="233">
        <v>11</v>
      </c>
      <c r="L318" s="236" t="s">
        <v>6605</v>
      </c>
      <c r="M318" s="237" t="s">
        <v>6617</v>
      </c>
      <c r="N318" s="232">
        <v>202501</v>
      </c>
      <c r="O318" s="233">
        <v>5</v>
      </c>
      <c r="P318" s="232">
        <v>202505</v>
      </c>
      <c r="Q318" s="233">
        <v>2025</v>
      </c>
      <c r="R318" s="232" t="s">
        <v>6193</v>
      </c>
      <c r="S318" s="232">
        <v>4</v>
      </c>
      <c r="T318" s="233">
        <v>301</v>
      </c>
      <c r="U318" s="233">
        <v>30</v>
      </c>
      <c r="V318" s="232" t="s">
        <v>6461</v>
      </c>
      <c r="W318" s="232" t="s">
        <v>6564</v>
      </c>
      <c r="X318" s="233">
        <v>2</v>
      </c>
      <c r="Y318" s="232" t="s">
        <v>6211</v>
      </c>
      <c r="Z318" s="232" t="s">
        <v>6574</v>
      </c>
      <c r="AA318" s="232" t="s">
        <v>6614</v>
      </c>
      <c r="AB318" s="233">
        <v>14031111</v>
      </c>
    </row>
    <row r="319" spans="1:28" x14ac:dyDescent="0.25">
      <c r="A319" s="233">
        <v>9163</v>
      </c>
      <c r="B319" s="238">
        <v>45688</v>
      </c>
      <c r="C319" s="237" t="s">
        <v>6618</v>
      </c>
      <c r="D319" s="233">
        <v>12</v>
      </c>
      <c r="E319" s="233" t="s">
        <v>6201</v>
      </c>
      <c r="F319" s="233" t="s">
        <v>6604</v>
      </c>
      <c r="G319" s="232" t="s">
        <v>6580</v>
      </c>
      <c r="H319" s="233">
        <v>1403</v>
      </c>
      <c r="I319" s="233" t="s">
        <v>6562</v>
      </c>
      <c r="J319" s="233">
        <v>4</v>
      </c>
      <c r="K319" s="233">
        <v>11</v>
      </c>
      <c r="L319" s="236" t="s">
        <v>6605</v>
      </c>
      <c r="M319" s="237" t="s">
        <v>6618</v>
      </c>
      <c r="N319" s="232">
        <v>202501</v>
      </c>
      <c r="O319" s="233">
        <v>5</v>
      </c>
      <c r="P319" s="232">
        <v>202505</v>
      </c>
      <c r="Q319" s="233">
        <v>2025</v>
      </c>
      <c r="R319" s="232" t="s">
        <v>6193</v>
      </c>
      <c r="S319" s="232">
        <v>4</v>
      </c>
      <c r="T319" s="233">
        <v>301</v>
      </c>
      <c r="U319" s="233">
        <v>31</v>
      </c>
      <c r="V319" s="232" t="s">
        <v>6461</v>
      </c>
      <c r="W319" s="232" t="s">
        <v>6564</v>
      </c>
      <c r="X319" s="233">
        <v>2</v>
      </c>
      <c r="Y319" s="232" t="s">
        <v>6211</v>
      </c>
      <c r="Z319" s="232" t="s">
        <v>6574</v>
      </c>
      <c r="AA319" s="232" t="s">
        <v>6614</v>
      </c>
      <c r="AB319" s="233">
        <v>14031112</v>
      </c>
    </row>
    <row r="320" spans="1:28" x14ac:dyDescent="0.25">
      <c r="A320" s="233">
        <v>9164</v>
      </c>
      <c r="B320" s="238">
        <v>45689</v>
      </c>
      <c r="C320" s="237" t="s">
        <v>6619</v>
      </c>
      <c r="D320" s="233">
        <v>13</v>
      </c>
      <c r="E320" s="233" t="s">
        <v>6203</v>
      </c>
      <c r="F320" s="233" t="s">
        <v>6604</v>
      </c>
      <c r="G320" s="232" t="s">
        <v>6620</v>
      </c>
      <c r="H320" s="233">
        <v>1403</v>
      </c>
      <c r="I320" s="233" t="s">
        <v>6562</v>
      </c>
      <c r="J320" s="233">
        <v>4</v>
      </c>
      <c r="K320" s="233">
        <v>11</v>
      </c>
      <c r="L320" s="236" t="s">
        <v>6605</v>
      </c>
      <c r="M320" s="237" t="s">
        <v>6619</v>
      </c>
      <c r="N320" s="232">
        <v>202502</v>
      </c>
      <c r="O320" s="233">
        <v>5</v>
      </c>
      <c r="P320" s="232">
        <v>202505</v>
      </c>
      <c r="Q320" s="233">
        <v>2025</v>
      </c>
      <c r="R320" s="232" t="s">
        <v>6193</v>
      </c>
      <c r="S320" s="232">
        <v>1</v>
      </c>
      <c r="T320" s="233">
        <v>302</v>
      </c>
      <c r="U320" s="233">
        <v>1</v>
      </c>
      <c r="V320" s="232" t="s">
        <v>6461</v>
      </c>
      <c r="W320" s="232" t="s">
        <v>6564</v>
      </c>
      <c r="X320" s="233">
        <v>2</v>
      </c>
      <c r="Y320" s="232" t="s">
        <v>6211</v>
      </c>
      <c r="Z320" s="232" t="s">
        <v>6574</v>
      </c>
      <c r="AA320" s="232" t="s">
        <v>6614</v>
      </c>
      <c r="AB320" s="233">
        <v>14031113</v>
      </c>
    </row>
    <row r="321" spans="1:28" x14ac:dyDescent="0.25">
      <c r="A321" s="233">
        <v>9165</v>
      </c>
      <c r="B321" s="238">
        <v>45690</v>
      </c>
      <c r="C321" s="237" t="s">
        <v>6621</v>
      </c>
      <c r="D321" s="233">
        <v>14</v>
      </c>
      <c r="E321" s="233" t="s">
        <v>6205</v>
      </c>
      <c r="F321" s="233" t="s">
        <v>6604</v>
      </c>
      <c r="G321" s="232" t="s">
        <v>6620</v>
      </c>
      <c r="H321" s="233">
        <v>1403</v>
      </c>
      <c r="I321" s="233" t="s">
        <v>6562</v>
      </c>
      <c r="J321" s="233">
        <v>4</v>
      </c>
      <c r="K321" s="233">
        <v>11</v>
      </c>
      <c r="L321" s="236" t="s">
        <v>6605</v>
      </c>
      <c r="M321" s="237" t="s">
        <v>6621</v>
      </c>
      <c r="N321" s="232">
        <v>202502</v>
      </c>
      <c r="O321" s="233">
        <v>6</v>
      </c>
      <c r="P321" s="232">
        <v>202506</v>
      </c>
      <c r="Q321" s="233">
        <v>2025</v>
      </c>
      <c r="R321" s="232" t="s">
        <v>6193</v>
      </c>
      <c r="S321" s="232">
        <v>1</v>
      </c>
      <c r="T321" s="233">
        <v>302</v>
      </c>
      <c r="U321" s="233">
        <v>2</v>
      </c>
      <c r="V321" s="232" t="s">
        <v>6461</v>
      </c>
      <c r="W321" s="232" t="s">
        <v>6564</v>
      </c>
      <c r="X321" s="233">
        <v>2</v>
      </c>
      <c r="Y321" s="232" t="s">
        <v>6211</v>
      </c>
      <c r="Z321" s="232" t="s">
        <v>6574</v>
      </c>
      <c r="AA321" s="232" t="s">
        <v>6614</v>
      </c>
      <c r="AB321" s="233">
        <v>14031114</v>
      </c>
    </row>
    <row r="322" spans="1:28" x14ac:dyDescent="0.25">
      <c r="A322" s="233">
        <v>9166</v>
      </c>
      <c r="B322" s="238">
        <v>45691</v>
      </c>
      <c r="C322" s="237" t="s">
        <v>6622</v>
      </c>
      <c r="D322" s="233">
        <v>15</v>
      </c>
      <c r="E322" s="233" t="s">
        <v>6207</v>
      </c>
      <c r="F322" s="233" t="s">
        <v>6604</v>
      </c>
      <c r="G322" s="232" t="s">
        <v>6620</v>
      </c>
      <c r="H322" s="233">
        <v>1403</v>
      </c>
      <c r="I322" s="233" t="s">
        <v>6562</v>
      </c>
      <c r="J322" s="233">
        <v>4</v>
      </c>
      <c r="K322" s="233">
        <v>11</v>
      </c>
      <c r="L322" s="236" t="s">
        <v>6605</v>
      </c>
      <c r="M322" s="237" t="s">
        <v>6622</v>
      </c>
      <c r="N322" s="232">
        <v>202502</v>
      </c>
      <c r="O322" s="233">
        <v>6</v>
      </c>
      <c r="P322" s="232">
        <v>202506</v>
      </c>
      <c r="Q322" s="233">
        <v>2025</v>
      </c>
      <c r="R322" s="232" t="s">
        <v>6193</v>
      </c>
      <c r="S322" s="232">
        <v>2</v>
      </c>
      <c r="T322" s="233">
        <v>302</v>
      </c>
      <c r="U322" s="233">
        <v>3</v>
      </c>
      <c r="V322" s="232" t="s">
        <v>6461</v>
      </c>
      <c r="W322" s="232" t="s">
        <v>6564</v>
      </c>
      <c r="X322" s="233">
        <v>2</v>
      </c>
      <c r="Y322" s="232" t="s">
        <v>6223</v>
      </c>
      <c r="Z322" s="232" t="s">
        <v>6584</v>
      </c>
      <c r="AA322" s="232" t="s">
        <v>6623</v>
      </c>
      <c r="AB322" s="233">
        <v>14031115</v>
      </c>
    </row>
    <row r="323" spans="1:28" x14ac:dyDescent="0.25">
      <c r="A323" s="233">
        <v>9167</v>
      </c>
      <c r="B323" s="238">
        <v>45692</v>
      </c>
      <c r="C323" s="237" t="s">
        <v>6624</v>
      </c>
      <c r="D323" s="233">
        <v>16</v>
      </c>
      <c r="E323" s="233" t="s">
        <v>6209</v>
      </c>
      <c r="F323" s="233" t="s">
        <v>6604</v>
      </c>
      <c r="G323" s="232" t="s">
        <v>6620</v>
      </c>
      <c r="H323" s="233">
        <v>1403</v>
      </c>
      <c r="I323" s="233" t="s">
        <v>6562</v>
      </c>
      <c r="J323" s="233">
        <v>4</v>
      </c>
      <c r="K323" s="233">
        <v>11</v>
      </c>
      <c r="L323" s="236" t="s">
        <v>6605</v>
      </c>
      <c r="M323" s="237" t="s">
        <v>6624</v>
      </c>
      <c r="N323" s="232">
        <v>202502</v>
      </c>
      <c r="O323" s="233">
        <v>6</v>
      </c>
      <c r="P323" s="232">
        <v>202506</v>
      </c>
      <c r="Q323" s="233">
        <v>2025</v>
      </c>
      <c r="R323" s="232" t="s">
        <v>6193</v>
      </c>
      <c r="S323" s="232">
        <v>2</v>
      </c>
      <c r="T323" s="233">
        <v>302</v>
      </c>
      <c r="U323" s="233">
        <v>4</v>
      </c>
      <c r="V323" s="232" t="s">
        <v>6461</v>
      </c>
      <c r="W323" s="232" t="s">
        <v>6564</v>
      </c>
      <c r="X323" s="233">
        <v>2</v>
      </c>
      <c r="Y323" s="232" t="s">
        <v>6223</v>
      </c>
      <c r="Z323" s="232" t="s">
        <v>6584</v>
      </c>
      <c r="AA323" s="232" t="s">
        <v>6623</v>
      </c>
      <c r="AB323" s="233">
        <v>14031116</v>
      </c>
    </row>
    <row r="324" spans="1:28" x14ac:dyDescent="0.25">
      <c r="A324" s="233">
        <v>9168</v>
      </c>
      <c r="B324" s="238">
        <v>45693</v>
      </c>
      <c r="C324" s="237" t="s">
        <v>6625</v>
      </c>
      <c r="D324" s="233">
        <v>17</v>
      </c>
      <c r="E324" s="233" t="s">
        <v>6188</v>
      </c>
      <c r="F324" s="233" t="s">
        <v>6604</v>
      </c>
      <c r="G324" s="232" t="s">
        <v>6620</v>
      </c>
      <c r="H324" s="233">
        <v>1403</v>
      </c>
      <c r="I324" s="233" t="s">
        <v>6562</v>
      </c>
      <c r="J324" s="233">
        <v>4</v>
      </c>
      <c r="K324" s="233">
        <v>11</v>
      </c>
      <c r="L324" s="236" t="s">
        <v>6605</v>
      </c>
      <c r="M324" s="237" t="s">
        <v>6625</v>
      </c>
      <c r="N324" s="232">
        <v>202502</v>
      </c>
      <c r="O324" s="233">
        <v>6</v>
      </c>
      <c r="P324" s="232">
        <v>202506</v>
      </c>
      <c r="Q324" s="233">
        <v>2025</v>
      </c>
      <c r="R324" s="232" t="s">
        <v>6193</v>
      </c>
      <c r="S324" s="232">
        <v>2</v>
      </c>
      <c r="T324" s="233">
        <v>302</v>
      </c>
      <c r="U324" s="233">
        <v>5</v>
      </c>
      <c r="V324" s="232" t="s">
        <v>6461</v>
      </c>
      <c r="W324" s="232" t="s">
        <v>6564</v>
      </c>
      <c r="X324" s="233">
        <v>2</v>
      </c>
      <c r="Y324" s="232" t="s">
        <v>6223</v>
      </c>
      <c r="Z324" s="232" t="s">
        <v>6584</v>
      </c>
      <c r="AA324" s="232" t="s">
        <v>6623</v>
      </c>
      <c r="AB324" s="233">
        <v>14031117</v>
      </c>
    </row>
    <row r="325" spans="1:28" x14ac:dyDescent="0.25">
      <c r="A325" s="233">
        <v>9169</v>
      </c>
      <c r="B325" s="238">
        <v>45694</v>
      </c>
      <c r="C325" s="237" t="s">
        <v>6626</v>
      </c>
      <c r="D325" s="233">
        <v>18</v>
      </c>
      <c r="E325" s="233" t="s">
        <v>6199</v>
      </c>
      <c r="F325" s="233" t="s">
        <v>6604</v>
      </c>
      <c r="G325" s="232" t="s">
        <v>6620</v>
      </c>
      <c r="H325" s="233">
        <v>1403</v>
      </c>
      <c r="I325" s="233" t="s">
        <v>6562</v>
      </c>
      <c r="J325" s="233">
        <v>4</v>
      </c>
      <c r="K325" s="233">
        <v>11</v>
      </c>
      <c r="L325" s="236" t="s">
        <v>6605</v>
      </c>
      <c r="M325" s="237" t="s">
        <v>6626</v>
      </c>
      <c r="N325" s="232">
        <v>202502</v>
      </c>
      <c r="O325" s="233">
        <v>6</v>
      </c>
      <c r="P325" s="232">
        <v>202506</v>
      </c>
      <c r="Q325" s="233">
        <v>2025</v>
      </c>
      <c r="R325" s="232" t="s">
        <v>6193</v>
      </c>
      <c r="S325" s="232">
        <v>2</v>
      </c>
      <c r="T325" s="233">
        <v>302</v>
      </c>
      <c r="U325" s="233">
        <v>6</v>
      </c>
      <c r="V325" s="232" t="s">
        <v>6461</v>
      </c>
      <c r="W325" s="232" t="s">
        <v>6564</v>
      </c>
      <c r="X325" s="233">
        <v>2</v>
      </c>
      <c r="Y325" s="232" t="s">
        <v>6223</v>
      </c>
      <c r="Z325" s="232" t="s">
        <v>6584</v>
      </c>
      <c r="AA325" s="232" t="s">
        <v>6623</v>
      </c>
      <c r="AB325" s="233">
        <v>14031118</v>
      </c>
    </row>
    <row r="326" spans="1:28" x14ac:dyDescent="0.25">
      <c r="A326" s="233">
        <v>9170</v>
      </c>
      <c r="B326" s="238">
        <v>45695</v>
      </c>
      <c r="C326" s="237" t="s">
        <v>6627</v>
      </c>
      <c r="D326" s="233">
        <v>19</v>
      </c>
      <c r="E326" s="233" t="s">
        <v>6201</v>
      </c>
      <c r="F326" s="233" t="s">
        <v>6604</v>
      </c>
      <c r="G326" s="232" t="s">
        <v>6620</v>
      </c>
      <c r="H326" s="233">
        <v>1403</v>
      </c>
      <c r="I326" s="233" t="s">
        <v>6562</v>
      </c>
      <c r="J326" s="233">
        <v>4</v>
      </c>
      <c r="K326" s="233">
        <v>11</v>
      </c>
      <c r="L326" s="236" t="s">
        <v>6605</v>
      </c>
      <c r="M326" s="237" t="s">
        <v>6627</v>
      </c>
      <c r="N326" s="232">
        <v>202502</v>
      </c>
      <c r="O326" s="233">
        <v>6</v>
      </c>
      <c r="P326" s="232">
        <v>202506</v>
      </c>
      <c r="Q326" s="233">
        <v>2025</v>
      </c>
      <c r="R326" s="232" t="s">
        <v>6193</v>
      </c>
      <c r="S326" s="232">
        <v>2</v>
      </c>
      <c r="T326" s="233">
        <v>302</v>
      </c>
      <c r="U326" s="233">
        <v>7</v>
      </c>
      <c r="V326" s="232" t="s">
        <v>6461</v>
      </c>
      <c r="W326" s="232" t="s">
        <v>6564</v>
      </c>
      <c r="X326" s="233">
        <v>2</v>
      </c>
      <c r="Y326" s="232" t="s">
        <v>6223</v>
      </c>
      <c r="Z326" s="232" t="s">
        <v>6584</v>
      </c>
      <c r="AA326" s="232" t="s">
        <v>6623</v>
      </c>
      <c r="AB326" s="233">
        <v>14031119</v>
      </c>
    </row>
    <row r="327" spans="1:28" x14ac:dyDescent="0.25">
      <c r="A327" s="233">
        <v>9171</v>
      </c>
      <c r="B327" s="238">
        <v>45696</v>
      </c>
      <c r="C327" s="237" t="s">
        <v>6628</v>
      </c>
      <c r="D327" s="233">
        <v>20</v>
      </c>
      <c r="E327" s="233" t="s">
        <v>6203</v>
      </c>
      <c r="F327" s="233" t="s">
        <v>6604</v>
      </c>
      <c r="G327" s="232" t="s">
        <v>6620</v>
      </c>
      <c r="H327" s="233">
        <v>1403</v>
      </c>
      <c r="I327" s="233" t="s">
        <v>6562</v>
      </c>
      <c r="J327" s="233">
        <v>4</v>
      </c>
      <c r="K327" s="233">
        <v>11</v>
      </c>
      <c r="L327" s="236" t="s">
        <v>6605</v>
      </c>
      <c r="M327" s="237" t="s">
        <v>6628</v>
      </c>
      <c r="N327" s="232">
        <v>202502</v>
      </c>
      <c r="O327" s="233">
        <v>6</v>
      </c>
      <c r="P327" s="232">
        <v>202506</v>
      </c>
      <c r="Q327" s="233">
        <v>2025</v>
      </c>
      <c r="R327" s="232" t="s">
        <v>6193</v>
      </c>
      <c r="S327" s="232">
        <v>2</v>
      </c>
      <c r="T327" s="233">
        <v>302</v>
      </c>
      <c r="U327" s="233">
        <v>8</v>
      </c>
      <c r="V327" s="232" t="s">
        <v>6461</v>
      </c>
      <c r="W327" s="232" t="s">
        <v>6564</v>
      </c>
      <c r="X327" s="233">
        <v>2</v>
      </c>
      <c r="Y327" s="232" t="s">
        <v>6223</v>
      </c>
      <c r="Z327" s="232" t="s">
        <v>6584</v>
      </c>
      <c r="AA327" s="232" t="s">
        <v>6623</v>
      </c>
      <c r="AB327" s="233">
        <v>14031120</v>
      </c>
    </row>
    <row r="328" spans="1:28" x14ac:dyDescent="0.25">
      <c r="A328" s="233">
        <v>9172</v>
      </c>
      <c r="B328" s="238">
        <v>45697</v>
      </c>
      <c r="C328" s="237" t="s">
        <v>6629</v>
      </c>
      <c r="D328" s="233">
        <v>21</v>
      </c>
      <c r="E328" s="233" t="s">
        <v>6205</v>
      </c>
      <c r="F328" s="233" t="s">
        <v>6604</v>
      </c>
      <c r="G328" s="232" t="s">
        <v>6620</v>
      </c>
      <c r="H328" s="233">
        <v>1403</v>
      </c>
      <c r="I328" s="233" t="s">
        <v>6562</v>
      </c>
      <c r="J328" s="233">
        <v>4</v>
      </c>
      <c r="K328" s="233">
        <v>11</v>
      </c>
      <c r="L328" s="236" t="s">
        <v>6605</v>
      </c>
      <c r="M328" s="237" t="s">
        <v>6629</v>
      </c>
      <c r="N328" s="232">
        <v>202502</v>
      </c>
      <c r="O328" s="233">
        <v>7</v>
      </c>
      <c r="P328" s="232">
        <v>202507</v>
      </c>
      <c r="Q328" s="233">
        <v>2025</v>
      </c>
      <c r="R328" s="232" t="s">
        <v>6193</v>
      </c>
      <c r="S328" s="232">
        <v>2</v>
      </c>
      <c r="T328" s="233">
        <v>302</v>
      </c>
      <c r="U328" s="233">
        <v>9</v>
      </c>
      <c r="V328" s="232" t="s">
        <v>6461</v>
      </c>
      <c r="W328" s="232" t="s">
        <v>6564</v>
      </c>
      <c r="X328" s="233">
        <v>2</v>
      </c>
      <c r="Y328" s="232" t="s">
        <v>6223</v>
      </c>
      <c r="Z328" s="232" t="s">
        <v>6584</v>
      </c>
      <c r="AA328" s="232" t="s">
        <v>6623</v>
      </c>
      <c r="AB328" s="233">
        <v>14031121</v>
      </c>
    </row>
    <row r="329" spans="1:28" x14ac:dyDescent="0.25">
      <c r="A329" s="233">
        <v>9173</v>
      </c>
      <c r="B329" s="238">
        <v>45698</v>
      </c>
      <c r="C329" s="237" t="s">
        <v>6630</v>
      </c>
      <c r="D329" s="233">
        <v>22</v>
      </c>
      <c r="E329" s="233" t="s">
        <v>6207</v>
      </c>
      <c r="F329" s="233" t="s">
        <v>6604</v>
      </c>
      <c r="G329" s="232" t="s">
        <v>6620</v>
      </c>
      <c r="H329" s="233">
        <v>1403</v>
      </c>
      <c r="I329" s="233" t="s">
        <v>6562</v>
      </c>
      <c r="J329" s="233">
        <v>4</v>
      </c>
      <c r="K329" s="233">
        <v>11</v>
      </c>
      <c r="L329" s="236" t="s">
        <v>6605</v>
      </c>
      <c r="M329" s="237" t="s">
        <v>6630</v>
      </c>
      <c r="N329" s="232">
        <v>202502</v>
      </c>
      <c r="O329" s="233">
        <v>7</v>
      </c>
      <c r="P329" s="232">
        <v>202507</v>
      </c>
      <c r="Q329" s="233">
        <v>2025</v>
      </c>
      <c r="R329" s="232" t="s">
        <v>6193</v>
      </c>
      <c r="S329" s="232">
        <v>3</v>
      </c>
      <c r="T329" s="233">
        <v>302</v>
      </c>
      <c r="U329" s="233">
        <v>10</v>
      </c>
      <c r="V329" s="232" t="s">
        <v>6461</v>
      </c>
      <c r="W329" s="232" t="s">
        <v>6564</v>
      </c>
      <c r="X329" s="233">
        <v>2</v>
      </c>
      <c r="Y329" s="232" t="s">
        <v>6233</v>
      </c>
      <c r="Z329" s="232" t="s">
        <v>6593</v>
      </c>
      <c r="AA329" s="232" t="s">
        <v>6631</v>
      </c>
      <c r="AB329" s="233">
        <v>14031122</v>
      </c>
    </row>
    <row r="330" spans="1:28" x14ac:dyDescent="0.25">
      <c r="A330" s="233">
        <v>9174</v>
      </c>
      <c r="B330" s="238">
        <v>45699</v>
      </c>
      <c r="C330" s="237" t="s">
        <v>6632</v>
      </c>
      <c r="D330" s="233">
        <v>23</v>
      </c>
      <c r="E330" s="233" t="s">
        <v>6209</v>
      </c>
      <c r="F330" s="233" t="s">
        <v>6604</v>
      </c>
      <c r="G330" s="232" t="s">
        <v>6620</v>
      </c>
      <c r="H330" s="233">
        <v>1403</v>
      </c>
      <c r="I330" s="233" t="s">
        <v>6562</v>
      </c>
      <c r="J330" s="233">
        <v>4</v>
      </c>
      <c r="K330" s="233">
        <v>11</v>
      </c>
      <c r="L330" s="236" t="s">
        <v>6605</v>
      </c>
      <c r="M330" s="237" t="s">
        <v>6632</v>
      </c>
      <c r="N330" s="232">
        <v>202502</v>
      </c>
      <c r="O330" s="233">
        <v>7</v>
      </c>
      <c r="P330" s="232">
        <v>202507</v>
      </c>
      <c r="Q330" s="233">
        <v>2025</v>
      </c>
      <c r="R330" s="232" t="s">
        <v>6193</v>
      </c>
      <c r="S330" s="232">
        <v>3</v>
      </c>
      <c r="T330" s="233">
        <v>302</v>
      </c>
      <c r="U330" s="233">
        <v>11</v>
      </c>
      <c r="V330" s="232" t="s">
        <v>6461</v>
      </c>
      <c r="W330" s="232" t="s">
        <v>6564</v>
      </c>
      <c r="X330" s="233">
        <v>2</v>
      </c>
      <c r="Y330" s="232" t="s">
        <v>6233</v>
      </c>
      <c r="Z330" s="232" t="s">
        <v>6593</v>
      </c>
      <c r="AA330" s="232" t="s">
        <v>6631</v>
      </c>
      <c r="AB330" s="233">
        <v>14031123</v>
      </c>
    </row>
    <row r="331" spans="1:28" x14ac:dyDescent="0.25">
      <c r="A331" s="233">
        <v>9175</v>
      </c>
      <c r="B331" s="238">
        <v>45700</v>
      </c>
      <c r="C331" s="237" t="s">
        <v>6633</v>
      </c>
      <c r="D331" s="233">
        <v>24</v>
      </c>
      <c r="E331" s="233" t="s">
        <v>6188</v>
      </c>
      <c r="F331" s="233" t="s">
        <v>6604</v>
      </c>
      <c r="G331" s="232" t="s">
        <v>6620</v>
      </c>
      <c r="H331" s="233">
        <v>1403</v>
      </c>
      <c r="I331" s="233" t="s">
        <v>6562</v>
      </c>
      <c r="J331" s="233">
        <v>4</v>
      </c>
      <c r="K331" s="233">
        <v>11</v>
      </c>
      <c r="L331" s="236" t="s">
        <v>6605</v>
      </c>
      <c r="M331" s="237" t="s">
        <v>6633</v>
      </c>
      <c r="N331" s="232">
        <v>202502</v>
      </c>
      <c r="O331" s="233">
        <v>7</v>
      </c>
      <c r="P331" s="232">
        <v>202507</v>
      </c>
      <c r="Q331" s="233">
        <v>2025</v>
      </c>
      <c r="R331" s="232" t="s">
        <v>6193</v>
      </c>
      <c r="S331" s="232">
        <v>3</v>
      </c>
      <c r="T331" s="233">
        <v>302</v>
      </c>
      <c r="U331" s="233">
        <v>12</v>
      </c>
      <c r="V331" s="232" t="s">
        <v>6461</v>
      </c>
      <c r="W331" s="232" t="s">
        <v>6564</v>
      </c>
      <c r="X331" s="233">
        <v>2</v>
      </c>
      <c r="Y331" s="232" t="s">
        <v>6233</v>
      </c>
      <c r="Z331" s="232" t="s">
        <v>6593</v>
      </c>
      <c r="AA331" s="232" t="s">
        <v>6631</v>
      </c>
      <c r="AB331" s="233">
        <v>14031124</v>
      </c>
    </row>
    <row r="332" spans="1:28" x14ac:dyDescent="0.25">
      <c r="A332" s="233">
        <v>9176</v>
      </c>
      <c r="B332" s="238">
        <v>45701</v>
      </c>
      <c r="C332" s="237" t="s">
        <v>6634</v>
      </c>
      <c r="D332" s="233">
        <v>25</v>
      </c>
      <c r="E332" s="233" t="s">
        <v>6199</v>
      </c>
      <c r="F332" s="233" t="s">
        <v>6604</v>
      </c>
      <c r="G332" s="232" t="s">
        <v>6620</v>
      </c>
      <c r="H332" s="233">
        <v>1403</v>
      </c>
      <c r="I332" s="233" t="s">
        <v>6562</v>
      </c>
      <c r="J332" s="233">
        <v>4</v>
      </c>
      <c r="K332" s="233">
        <v>11</v>
      </c>
      <c r="L332" s="236" t="s">
        <v>6605</v>
      </c>
      <c r="M332" s="237" t="s">
        <v>6634</v>
      </c>
      <c r="N332" s="232">
        <v>202502</v>
      </c>
      <c r="O332" s="233">
        <v>7</v>
      </c>
      <c r="P332" s="232">
        <v>202507</v>
      </c>
      <c r="Q332" s="233">
        <v>2025</v>
      </c>
      <c r="R332" s="232" t="s">
        <v>6193</v>
      </c>
      <c r="S332" s="232">
        <v>3</v>
      </c>
      <c r="T332" s="233">
        <v>302</v>
      </c>
      <c r="U332" s="233">
        <v>13</v>
      </c>
      <c r="V332" s="232" t="s">
        <v>6461</v>
      </c>
      <c r="W332" s="232" t="s">
        <v>6564</v>
      </c>
      <c r="X332" s="233">
        <v>2</v>
      </c>
      <c r="Y332" s="232" t="s">
        <v>6233</v>
      </c>
      <c r="Z332" s="232" t="s">
        <v>6593</v>
      </c>
      <c r="AA332" s="232" t="s">
        <v>6631</v>
      </c>
      <c r="AB332" s="233">
        <v>14031125</v>
      </c>
    </row>
    <row r="333" spans="1:28" x14ac:dyDescent="0.25">
      <c r="A333" s="233">
        <v>9177</v>
      </c>
      <c r="B333" s="238">
        <v>45702</v>
      </c>
      <c r="C333" s="237" t="s">
        <v>6635</v>
      </c>
      <c r="D333" s="233">
        <v>26</v>
      </c>
      <c r="E333" s="233" t="s">
        <v>6201</v>
      </c>
      <c r="F333" s="233" t="s">
        <v>6604</v>
      </c>
      <c r="G333" s="232" t="s">
        <v>6620</v>
      </c>
      <c r="H333" s="233">
        <v>1403</v>
      </c>
      <c r="I333" s="233" t="s">
        <v>6562</v>
      </c>
      <c r="J333" s="233">
        <v>4</v>
      </c>
      <c r="K333" s="233">
        <v>11</v>
      </c>
      <c r="L333" s="236" t="s">
        <v>6605</v>
      </c>
      <c r="M333" s="237" t="s">
        <v>6635</v>
      </c>
      <c r="N333" s="232">
        <v>202502</v>
      </c>
      <c r="O333" s="233">
        <v>7</v>
      </c>
      <c r="P333" s="232">
        <v>202507</v>
      </c>
      <c r="Q333" s="233">
        <v>2025</v>
      </c>
      <c r="R333" s="232" t="s">
        <v>6193</v>
      </c>
      <c r="S333" s="232">
        <v>3</v>
      </c>
      <c r="T333" s="233">
        <v>302</v>
      </c>
      <c r="U333" s="233">
        <v>14</v>
      </c>
      <c r="V333" s="232" t="s">
        <v>6461</v>
      </c>
      <c r="W333" s="232" t="s">
        <v>6564</v>
      </c>
      <c r="X333" s="233">
        <v>2</v>
      </c>
      <c r="Y333" s="232" t="s">
        <v>6233</v>
      </c>
      <c r="Z333" s="232" t="s">
        <v>6593</v>
      </c>
      <c r="AA333" s="232" t="s">
        <v>6631</v>
      </c>
      <c r="AB333" s="233">
        <v>14031126</v>
      </c>
    </row>
    <row r="334" spans="1:28" x14ac:dyDescent="0.25">
      <c r="A334" s="233">
        <v>9178</v>
      </c>
      <c r="B334" s="238">
        <v>45703</v>
      </c>
      <c r="C334" s="237" t="s">
        <v>6636</v>
      </c>
      <c r="D334" s="233">
        <v>27</v>
      </c>
      <c r="E334" s="233" t="s">
        <v>6203</v>
      </c>
      <c r="F334" s="233" t="s">
        <v>6604</v>
      </c>
      <c r="G334" s="232" t="s">
        <v>6620</v>
      </c>
      <c r="H334" s="233">
        <v>1403</v>
      </c>
      <c r="I334" s="233" t="s">
        <v>6562</v>
      </c>
      <c r="J334" s="233">
        <v>4</v>
      </c>
      <c r="K334" s="233">
        <v>11</v>
      </c>
      <c r="L334" s="236" t="s">
        <v>6605</v>
      </c>
      <c r="M334" s="237" t="s">
        <v>6636</v>
      </c>
      <c r="N334" s="232">
        <v>202502</v>
      </c>
      <c r="O334" s="233">
        <v>7</v>
      </c>
      <c r="P334" s="232">
        <v>202507</v>
      </c>
      <c r="Q334" s="233">
        <v>2025</v>
      </c>
      <c r="R334" s="232" t="s">
        <v>6193</v>
      </c>
      <c r="S334" s="232">
        <v>3</v>
      </c>
      <c r="T334" s="233">
        <v>302</v>
      </c>
      <c r="U334" s="233">
        <v>15</v>
      </c>
      <c r="V334" s="232" t="s">
        <v>6461</v>
      </c>
      <c r="W334" s="232" t="s">
        <v>6564</v>
      </c>
      <c r="X334" s="233">
        <v>2</v>
      </c>
      <c r="Y334" s="232" t="s">
        <v>6233</v>
      </c>
      <c r="Z334" s="232" t="s">
        <v>6593</v>
      </c>
      <c r="AA334" s="232" t="s">
        <v>6631</v>
      </c>
      <c r="AB334" s="233">
        <v>14031127</v>
      </c>
    </row>
    <row r="335" spans="1:28" x14ac:dyDescent="0.25">
      <c r="A335" s="233">
        <v>9179</v>
      </c>
      <c r="B335" s="238">
        <v>45704</v>
      </c>
      <c r="C335" s="237" t="s">
        <v>6637</v>
      </c>
      <c r="D335" s="233">
        <v>28</v>
      </c>
      <c r="E335" s="233" t="s">
        <v>6205</v>
      </c>
      <c r="F335" s="233" t="s">
        <v>6604</v>
      </c>
      <c r="G335" s="232" t="s">
        <v>6620</v>
      </c>
      <c r="H335" s="233">
        <v>1403</v>
      </c>
      <c r="I335" s="233" t="s">
        <v>6562</v>
      </c>
      <c r="J335" s="233">
        <v>4</v>
      </c>
      <c r="K335" s="233">
        <v>11</v>
      </c>
      <c r="L335" s="236" t="s">
        <v>6605</v>
      </c>
      <c r="M335" s="237" t="s">
        <v>6637</v>
      </c>
      <c r="N335" s="232">
        <v>202502</v>
      </c>
      <c r="O335" s="233">
        <v>8</v>
      </c>
      <c r="P335" s="232">
        <v>202508</v>
      </c>
      <c r="Q335" s="233">
        <v>2025</v>
      </c>
      <c r="R335" s="232" t="s">
        <v>6193</v>
      </c>
      <c r="S335" s="232">
        <v>3</v>
      </c>
      <c r="T335" s="233">
        <v>302</v>
      </c>
      <c r="U335" s="233">
        <v>16</v>
      </c>
      <c r="V335" s="232" t="s">
        <v>6461</v>
      </c>
      <c r="W335" s="232" t="s">
        <v>6564</v>
      </c>
      <c r="X335" s="233">
        <v>2</v>
      </c>
      <c r="Y335" s="232" t="s">
        <v>6233</v>
      </c>
      <c r="Z335" s="232" t="s">
        <v>6593</v>
      </c>
      <c r="AA335" s="232" t="s">
        <v>6631</v>
      </c>
      <c r="AB335" s="233">
        <v>14031128</v>
      </c>
    </row>
    <row r="336" spans="1:28" x14ac:dyDescent="0.25">
      <c r="A336" s="233">
        <v>9180</v>
      </c>
      <c r="B336" s="238">
        <v>45705</v>
      </c>
      <c r="C336" s="237" t="s">
        <v>6638</v>
      </c>
      <c r="D336" s="233">
        <v>29</v>
      </c>
      <c r="E336" s="233" t="s">
        <v>6207</v>
      </c>
      <c r="F336" s="233" t="s">
        <v>6604</v>
      </c>
      <c r="G336" s="232" t="s">
        <v>6620</v>
      </c>
      <c r="H336" s="233">
        <v>1403</v>
      </c>
      <c r="I336" s="233" t="s">
        <v>6562</v>
      </c>
      <c r="J336" s="233">
        <v>4</v>
      </c>
      <c r="K336" s="233">
        <v>11</v>
      </c>
      <c r="L336" s="236" t="s">
        <v>6605</v>
      </c>
      <c r="M336" s="237" t="s">
        <v>6638</v>
      </c>
      <c r="N336" s="232">
        <v>202502</v>
      </c>
      <c r="O336" s="233">
        <v>8</v>
      </c>
      <c r="P336" s="232">
        <v>202508</v>
      </c>
      <c r="Q336" s="233">
        <v>2025</v>
      </c>
      <c r="R336" s="232" t="s">
        <v>6193</v>
      </c>
      <c r="S336" s="232">
        <v>4</v>
      </c>
      <c r="T336" s="233">
        <v>302</v>
      </c>
      <c r="U336" s="233">
        <v>17</v>
      </c>
      <c r="V336" s="232" t="s">
        <v>6461</v>
      </c>
      <c r="W336" s="232" t="s">
        <v>6564</v>
      </c>
      <c r="X336" s="233">
        <v>2</v>
      </c>
      <c r="Y336" s="232" t="s">
        <v>6233</v>
      </c>
      <c r="Z336" s="232" t="s">
        <v>6593</v>
      </c>
      <c r="AA336" s="232" t="s">
        <v>6631</v>
      </c>
      <c r="AB336" s="233">
        <v>14031129</v>
      </c>
    </row>
    <row r="337" spans="1:28" x14ac:dyDescent="0.25">
      <c r="A337" s="233">
        <v>9181</v>
      </c>
      <c r="B337" s="238">
        <v>45706</v>
      </c>
      <c r="C337" s="237" t="s">
        <v>6639</v>
      </c>
      <c r="D337" s="233">
        <v>30</v>
      </c>
      <c r="E337" s="233" t="s">
        <v>6209</v>
      </c>
      <c r="F337" s="233" t="s">
        <v>6604</v>
      </c>
      <c r="G337" s="232" t="s">
        <v>6620</v>
      </c>
      <c r="H337" s="233">
        <v>1403</v>
      </c>
      <c r="I337" s="233" t="s">
        <v>6562</v>
      </c>
      <c r="J337" s="233">
        <v>4</v>
      </c>
      <c r="K337" s="233">
        <v>11</v>
      </c>
      <c r="L337" s="236" t="s">
        <v>6605</v>
      </c>
      <c r="M337" s="237" t="s">
        <v>6639</v>
      </c>
      <c r="N337" s="232">
        <v>202502</v>
      </c>
      <c r="O337" s="233">
        <v>8</v>
      </c>
      <c r="P337" s="232">
        <v>202508</v>
      </c>
      <c r="Q337" s="233">
        <v>2025</v>
      </c>
      <c r="R337" s="232" t="s">
        <v>6193</v>
      </c>
      <c r="S337" s="232">
        <v>4</v>
      </c>
      <c r="T337" s="233">
        <v>302</v>
      </c>
      <c r="U337" s="233">
        <v>18</v>
      </c>
      <c r="V337" s="232" t="s">
        <v>6461</v>
      </c>
      <c r="W337" s="232" t="s">
        <v>6564</v>
      </c>
      <c r="X337" s="233">
        <v>2</v>
      </c>
      <c r="Y337" s="232" t="s">
        <v>6233</v>
      </c>
      <c r="Z337" s="232" t="s">
        <v>6593</v>
      </c>
      <c r="AA337" s="232" t="s">
        <v>6631</v>
      </c>
      <c r="AB337" s="233">
        <v>14031130</v>
      </c>
    </row>
    <row r="338" spans="1:28" x14ac:dyDescent="0.25">
      <c r="A338" s="233">
        <v>9182</v>
      </c>
      <c r="B338" s="238">
        <v>45707</v>
      </c>
      <c r="C338" s="234" t="s">
        <v>6640</v>
      </c>
      <c r="D338" s="233">
        <v>1</v>
      </c>
      <c r="E338" s="233" t="s">
        <v>6188</v>
      </c>
      <c r="F338" s="233" t="s">
        <v>6641</v>
      </c>
      <c r="G338" s="232" t="s">
        <v>6620</v>
      </c>
      <c r="H338" s="233">
        <v>1403</v>
      </c>
      <c r="I338" s="233" t="s">
        <v>6562</v>
      </c>
      <c r="J338" s="233">
        <v>4</v>
      </c>
      <c r="K338" s="233">
        <v>12</v>
      </c>
      <c r="L338" s="236" t="s">
        <v>6642</v>
      </c>
      <c r="M338" s="234" t="s">
        <v>6640</v>
      </c>
      <c r="N338" s="232">
        <v>202502</v>
      </c>
      <c r="O338" s="233">
        <v>8</v>
      </c>
      <c r="P338" s="232">
        <v>202508</v>
      </c>
      <c r="Q338" s="233">
        <v>2025</v>
      </c>
      <c r="R338" s="232" t="s">
        <v>6193</v>
      </c>
      <c r="S338" s="232">
        <v>4</v>
      </c>
      <c r="T338" s="233">
        <v>302</v>
      </c>
      <c r="U338" s="233">
        <v>19</v>
      </c>
      <c r="V338" s="232" t="s">
        <v>6461</v>
      </c>
      <c r="W338" s="232" t="s">
        <v>6564</v>
      </c>
      <c r="X338" s="233">
        <v>3</v>
      </c>
      <c r="Y338" s="232" t="s">
        <v>6195</v>
      </c>
      <c r="Z338" s="232" t="s">
        <v>6565</v>
      </c>
      <c r="AA338" s="232" t="s">
        <v>6643</v>
      </c>
      <c r="AB338" s="233">
        <v>14031201</v>
      </c>
    </row>
    <row r="339" spans="1:28" x14ac:dyDescent="0.25">
      <c r="A339" s="233">
        <v>9183</v>
      </c>
      <c r="B339" s="238">
        <v>45708</v>
      </c>
      <c r="C339" s="234" t="s">
        <v>6644</v>
      </c>
      <c r="D339" s="233">
        <v>2</v>
      </c>
      <c r="E339" s="233" t="s">
        <v>6199</v>
      </c>
      <c r="F339" s="233" t="s">
        <v>6641</v>
      </c>
      <c r="G339" s="232" t="s">
        <v>6620</v>
      </c>
      <c r="H339" s="233">
        <v>1403</v>
      </c>
      <c r="I339" s="233" t="s">
        <v>6562</v>
      </c>
      <c r="J339" s="233">
        <v>4</v>
      </c>
      <c r="K339" s="233">
        <v>12</v>
      </c>
      <c r="L339" s="236" t="s">
        <v>6642</v>
      </c>
      <c r="M339" s="234" t="s">
        <v>6644</v>
      </c>
      <c r="N339" s="232">
        <v>202502</v>
      </c>
      <c r="O339" s="233">
        <v>8</v>
      </c>
      <c r="P339" s="232">
        <v>202508</v>
      </c>
      <c r="Q339" s="233">
        <v>2025</v>
      </c>
      <c r="R339" s="232" t="s">
        <v>6193</v>
      </c>
      <c r="S339" s="232">
        <v>4</v>
      </c>
      <c r="T339" s="233">
        <v>302</v>
      </c>
      <c r="U339" s="233">
        <v>20</v>
      </c>
      <c r="V339" s="232" t="s">
        <v>6461</v>
      </c>
      <c r="W339" s="232" t="s">
        <v>6564</v>
      </c>
      <c r="X339" s="233">
        <v>3</v>
      </c>
      <c r="Y339" s="232" t="s">
        <v>6195</v>
      </c>
      <c r="Z339" s="232" t="s">
        <v>6565</v>
      </c>
      <c r="AA339" s="232" t="s">
        <v>6643</v>
      </c>
      <c r="AB339" s="233">
        <v>14031202</v>
      </c>
    </row>
    <row r="340" spans="1:28" x14ac:dyDescent="0.25">
      <c r="A340" s="233">
        <v>9184</v>
      </c>
      <c r="B340" s="238">
        <v>45709</v>
      </c>
      <c r="C340" s="234" t="s">
        <v>6645</v>
      </c>
      <c r="D340" s="233">
        <v>3</v>
      </c>
      <c r="E340" s="233" t="s">
        <v>6201</v>
      </c>
      <c r="F340" s="233" t="s">
        <v>6641</v>
      </c>
      <c r="G340" s="232" t="s">
        <v>6620</v>
      </c>
      <c r="H340" s="233">
        <v>1403</v>
      </c>
      <c r="I340" s="233" t="s">
        <v>6562</v>
      </c>
      <c r="J340" s="233">
        <v>4</v>
      </c>
      <c r="K340" s="233">
        <v>12</v>
      </c>
      <c r="L340" s="236" t="s">
        <v>6642</v>
      </c>
      <c r="M340" s="234" t="s">
        <v>6645</v>
      </c>
      <c r="N340" s="232">
        <v>202502</v>
      </c>
      <c r="O340" s="233">
        <v>8</v>
      </c>
      <c r="P340" s="232">
        <v>202508</v>
      </c>
      <c r="Q340" s="233">
        <v>2025</v>
      </c>
      <c r="R340" s="232" t="s">
        <v>6193</v>
      </c>
      <c r="S340" s="232">
        <v>4</v>
      </c>
      <c r="T340" s="233">
        <v>302</v>
      </c>
      <c r="U340" s="233">
        <v>21</v>
      </c>
      <c r="V340" s="232" t="s">
        <v>6461</v>
      </c>
      <c r="W340" s="232" t="s">
        <v>6564</v>
      </c>
      <c r="X340" s="233">
        <v>3</v>
      </c>
      <c r="Y340" s="232" t="s">
        <v>6195</v>
      </c>
      <c r="Z340" s="232" t="s">
        <v>6565</v>
      </c>
      <c r="AA340" s="232" t="s">
        <v>6643</v>
      </c>
      <c r="AB340" s="233">
        <v>14031203</v>
      </c>
    </row>
    <row r="341" spans="1:28" x14ac:dyDescent="0.25">
      <c r="A341" s="233">
        <v>9185</v>
      </c>
      <c r="B341" s="238">
        <v>45710</v>
      </c>
      <c r="C341" s="234" t="s">
        <v>6646</v>
      </c>
      <c r="D341" s="233">
        <v>4</v>
      </c>
      <c r="E341" s="233" t="s">
        <v>6203</v>
      </c>
      <c r="F341" s="233" t="s">
        <v>6641</v>
      </c>
      <c r="G341" s="232" t="s">
        <v>6620</v>
      </c>
      <c r="H341" s="233">
        <v>1403</v>
      </c>
      <c r="I341" s="233" t="s">
        <v>6562</v>
      </c>
      <c r="J341" s="233">
        <v>4</v>
      </c>
      <c r="K341" s="233">
        <v>12</v>
      </c>
      <c r="L341" s="236" t="s">
        <v>6642</v>
      </c>
      <c r="M341" s="234" t="s">
        <v>6646</v>
      </c>
      <c r="N341" s="232">
        <v>202502</v>
      </c>
      <c r="O341" s="233">
        <v>8</v>
      </c>
      <c r="P341" s="232">
        <v>202508</v>
      </c>
      <c r="Q341" s="233">
        <v>2025</v>
      </c>
      <c r="R341" s="232" t="s">
        <v>6193</v>
      </c>
      <c r="S341" s="232">
        <v>4</v>
      </c>
      <c r="T341" s="233">
        <v>302</v>
      </c>
      <c r="U341" s="233">
        <v>22</v>
      </c>
      <c r="V341" s="232" t="s">
        <v>6461</v>
      </c>
      <c r="W341" s="232" t="s">
        <v>6564</v>
      </c>
      <c r="X341" s="233">
        <v>3</v>
      </c>
      <c r="Y341" s="232" t="s">
        <v>6195</v>
      </c>
      <c r="Z341" s="232" t="s">
        <v>6565</v>
      </c>
      <c r="AA341" s="232" t="s">
        <v>6643</v>
      </c>
      <c r="AB341" s="233">
        <v>14031204</v>
      </c>
    </row>
    <row r="342" spans="1:28" x14ac:dyDescent="0.25">
      <c r="A342" s="233">
        <v>9186</v>
      </c>
      <c r="B342" s="238">
        <v>45711</v>
      </c>
      <c r="C342" s="234" t="s">
        <v>6647</v>
      </c>
      <c r="D342" s="233">
        <v>5</v>
      </c>
      <c r="E342" s="233" t="s">
        <v>6205</v>
      </c>
      <c r="F342" s="233" t="s">
        <v>6641</v>
      </c>
      <c r="G342" s="232" t="s">
        <v>6620</v>
      </c>
      <c r="H342" s="233">
        <v>1403</v>
      </c>
      <c r="I342" s="233" t="s">
        <v>6562</v>
      </c>
      <c r="J342" s="233">
        <v>4</v>
      </c>
      <c r="K342" s="233">
        <v>12</v>
      </c>
      <c r="L342" s="236" t="s">
        <v>6642</v>
      </c>
      <c r="M342" s="234" t="s">
        <v>6647</v>
      </c>
      <c r="N342" s="232">
        <v>202502</v>
      </c>
      <c r="O342" s="233">
        <v>9</v>
      </c>
      <c r="P342" s="232">
        <v>202509</v>
      </c>
      <c r="Q342" s="233">
        <v>2025</v>
      </c>
      <c r="R342" s="232" t="s">
        <v>6193</v>
      </c>
      <c r="S342" s="232">
        <v>4</v>
      </c>
      <c r="T342" s="233">
        <v>302</v>
      </c>
      <c r="U342" s="233">
        <v>23</v>
      </c>
      <c r="V342" s="232" t="s">
        <v>6461</v>
      </c>
      <c r="W342" s="232" t="s">
        <v>6564</v>
      </c>
      <c r="X342" s="233">
        <v>3</v>
      </c>
      <c r="Y342" s="232" t="s">
        <v>6195</v>
      </c>
      <c r="Z342" s="232" t="s">
        <v>6565</v>
      </c>
      <c r="AA342" s="232" t="s">
        <v>6643</v>
      </c>
      <c r="AB342" s="233">
        <v>14031205</v>
      </c>
    </row>
    <row r="343" spans="1:28" x14ac:dyDescent="0.25">
      <c r="A343" s="233">
        <v>9187</v>
      </c>
      <c r="B343" s="238">
        <v>45712</v>
      </c>
      <c r="C343" s="234" t="s">
        <v>6648</v>
      </c>
      <c r="D343" s="233">
        <v>6</v>
      </c>
      <c r="E343" s="233" t="s">
        <v>6207</v>
      </c>
      <c r="F343" s="233" t="s">
        <v>6641</v>
      </c>
      <c r="G343" s="232" t="s">
        <v>6620</v>
      </c>
      <c r="H343" s="233">
        <v>1403</v>
      </c>
      <c r="I343" s="233" t="s">
        <v>6562</v>
      </c>
      <c r="J343" s="233">
        <v>4</v>
      </c>
      <c r="K343" s="233">
        <v>12</v>
      </c>
      <c r="L343" s="236" t="s">
        <v>6642</v>
      </c>
      <c r="M343" s="234" t="s">
        <v>6648</v>
      </c>
      <c r="N343" s="232">
        <v>202502</v>
      </c>
      <c r="O343" s="233">
        <v>9</v>
      </c>
      <c r="P343" s="232">
        <v>202509</v>
      </c>
      <c r="Q343" s="233">
        <v>2025</v>
      </c>
      <c r="R343" s="232" t="s">
        <v>6193</v>
      </c>
      <c r="S343" s="232">
        <v>4</v>
      </c>
      <c r="T343" s="233">
        <v>302</v>
      </c>
      <c r="U343" s="233">
        <v>24</v>
      </c>
      <c r="V343" s="232" t="s">
        <v>6461</v>
      </c>
      <c r="W343" s="232" t="s">
        <v>6564</v>
      </c>
      <c r="X343" s="233">
        <v>3</v>
      </c>
      <c r="Y343" s="232" t="s">
        <v>6195</v>
      </c>
      <c r="Z343" s="232" t="s">
        <v>6565</v>
      </c>
      <c r="AA343" s="232" t="s">
        <v>6643</v>
      </c>
      <c r="AB343" s="233">
        <v>14031206</v>
      </c>
    </row>
    <row r="344" spans="1:28" x14ac:dyDescent="0.25">
      <c r="A344" s="233">
        <v>9188</v>
      </c>
      <c r="B344" s="238">
        <v>45713</v>
      </c>
      <c r="C344" s="234" t="s">
        <v>6649</v>
      </c>
      <c r="D344" s="233">
        <v>7</v>
      </c>
      <c r="E344" s="233" t="s">
        <v>6209</v>
      </c>
      <c r="F344" s="233" t="s">
        <v>6641</v>
      </c>
      <c r="G344" s="232" t="s">
        <v>6620</v>
      </c>
      <c r="H344" s="233">
        <v>1403</v>
      </c>
      <c r="I344" s="233" t="s">
        <v>6562</v>
      </c>
      <c r="J344" s="233">
        <v>4</v>
      </c>
      <c r="K344" s="233">
        <v>12</v>
      </c>
      <c r="L344" s="236" t="s">
        <v>6642</v>
      </c>
      <c r="M344" s="234" t="s">
        <v>6649</v>
      </c>
      <c r="N344" s="232">
        <v>202502</v>
      </c>
      <c r="O344" s="233">
        <v>9</v>
      </c>
      <c r="P344" s="232">
        <v>202509</v>
      </c>
      <c r="Q344" s="233">
        <v>2025</v>
      </c>
      <c r="R344" s="232" t="s">
        <v>6193</v>
      </c>
      <c r="S344" s="232">
        <v>4</v>
      </c>
      <c r="T344" s="233">
        <v>302</v>
      </c>
      <c r="U344" s="233">
        <v>25</v>
      </c>
      <c r="V344" s="232" t="s">
        <v>6461</v>
      </c>
      <c r="W344" s="232" t="s">
        <v>6564</v>
      </c>
      <c r="X344" s="233">
        <v>3</v>
      </c>
      <c r="Y344" s="232" t="s">
        <v>6195</v>
      </c>
      <c r="Z344" s="232" t="s">
        <v>6565</v>
      </c>
      <c r="AA344" s="232" t="s">
        <v>6643</v>
      </c>
      <c r="AB344" s="233">
        <v>14031207</v>
      </c>
    </row>
    <row r="345" spans="1:28" x14ac:dyDescent="0.25">
      <c r="A345" s="233">
        <v>9189</v>
      </c>
      <c r="B345" s="238">
        <v>45714</v>
      </c>
      <c r="C345" s="234" t="s">
        <v>6650</v>
      </c>
      <c r="D345" s="233">
        <v>8</v>
      </c>
      <c r="E345" s="233" t="s">
        <v>6188</v>
      </c>
      <c r="F345" s="233" t="s">
        <v>6641</v>
      </c>
      <c r="G345" s="232" t="s">
        <v>6620</v>
      </c>
      <c r="H345" s="233">
        <v>1403</v>
      </c>
      <c r="I345" s="233" t="s">
        <v>6562</v>
      </c>
      <c r="J345" s="233">
        <v>4</v>
      </c>
      <c r="K345" s="233">
        <v>12</v>
      </c>
      <c r="L345" s="236" t="s">
        <v>6642</v>
      </c>
      <c r="M345" s="234" t="s">
        <v>6650</v>
      </c>
      <c r="N345" s="232">
        <v>202502</v>
      </c>
      <c r="O345" s="233">
        <v>9</v>
      </c>
      <c r="P345" s="232">
        <v>202509</v>
      </c>
      <c r="Q345" s="233">
        <v>2025</v>
      </c>
      <c r="R345" s="232" t="s">
        <v>6193</v>
      </c>
      <c r="S345" s="232">
        <v>4</v>
      </c>
      <c r="T345" s="233">
        <v>302</v>
      </c>
      <c r="U345" s="233">
        <v>26</v>
      </c>
      <c r="V345" s="232" t="s">
        <v>6461</v>
      </c>
      <c r="W345" s="232" t="s">
        <v>6564</v>
      </c>
      <c r="X345" s="233">
        <v>3</v>
      </c>
      <c r="Y345" s="232" t="s">
        <v>6211</v>
      </c>
      <c r="Z345" s="232" t="s">
        <v>6574</v>
      </c>
      <c r="AA345" s="232" t="s">
        <v>6651</v>
      </c>
      <c r="AB345" s="233">
        <v>14031208</v>
      </c>
    </row>
    <row r="346" spans="1:28" x14ac:dyDescent="0.25">
      <c r="A346" s="233">
        <v>9190</v>
      </c>
      <c r="B346" s="238">
        <v>45715</v>
      </c>
      <c r="C346" s="234" t="s">
        <v>6652</v>
      </c>
      <c r="D346" s="233">
        <v>9</v>
      </c>
      <c r="E346" s="233" t="s">
        <v>6199</v>
      </c>
      <c r="F346" s="233" t="s">
        <v>6641</v>
      </c>
      <c r="G346" s="232" t="s">
        <v>6620</v>
      </c>
      <c r="H346" s="233">
        <v>1403</v>
      </c>
      <c r="I346" s="233" t="s">
        <v>6562</v>
      </c>
      <c r="J346" s="233">
        <v>4</v>
      </c>
      <c r="K346" s="233">
        <v>12</v>
      </c>
      <c r="L346" s="236" t="s">
        <v>6642</v>
      </c>
      <c r="M346" s="234" t="s">
        <v>6652</v>
      </c>
      <c r="N346" s="232">
        <v>202502</v>
      </c>
      <c r="O346" s="233">
        <v>9</v>
      </c>
      <c r="P346" s="232">
        <v>202509</v>
      </c>
      <c r="Q346" s="233">
        <v>2025</v>
      </c>
      <c r="R346" s="232" t="s">
        <v>6193</v>
      </c>
      <c r="S346" s="232">
        <v>4</v>
      </c>
      <c r="T346" s="233">
        <v>302</v>
      </c>
      <c r="U346" s="233">
        <v>27</v>
      </c>
      <c r="V346" s="232" t="s">
        <v>6461</v>
      </c>
      <c r="W346" s="232" t="s">
        <v>6564</v>
      </c>
      <c r="X346" s="233">
        <v>3</v>
      </c>
      <c r="Y346" s="232" t="s">
        <v>6211</v>
      </c>
      <c r="Z346" s="232" t="s">
        <v>6574</v>
      </c>
      <c r="AA346" s="232" t="s">
        <v>6651</v>
      </c>
      <c r="AB346" s="233">
        <v>14031209</v>
      </c>
    </row>
    <row r="347" spans="1:28" x14ac:dyDescent="0.25">
      <c r="A347" s="233">
        <v>9191</v>
      </c>
      <c r="B347" s="238">
        <v>45716</v>
      </c>
      <c r="C347" s="237" t="s">
        <v>6653</v>
      </c>
      <c r="D347" s="233">
        <v>10</v>
      </c>
      <c r="E347" s="233" t="s">
        <v>6201</v>
      </c>
      <c r="F347" s="233" t="s">
        <v>6641</v>
      </c>
      <c r="G347" s="232" t="s">
        <v>6620</v>
      </c>
      <c r="H347" s="233">
        <v>1403</v>
      </c>
      <c r="I347" s="233" t="s">
        <v>6562</v>
      </c>
      <c r="J347" s="233">
        <v>4</v>
      </c>
      <c r="K347" s="233">
        <v>12</v>
      </c>
      <c r="L347" s="236" t="s">
        <v>6642</v>
      </c>
      <c r="M347" s="237" t="s">
        <v>6653</v>
      </c>
      <c r="N347" s="232">
        <v>202502</v>
      </c>
      <c r="O347" s="233">
        <v>9</v>
      </c>
      <c r="P347" s="232">
        <v>202509</v>
      </c>
      <c r="Q347" s="233">
        <v>2025</v>
      </c>
      <c r="R347" s="232" t="s">
        <v>6193</v>
      </c>
      <c r="S347" s="232">
        <v>4</v>
      </c>
      <c r="T347" s="233">
        <v>302</v>
      </c>
      <c r="U347" s="233">
        <v>28</v>
      </c>
      <c r="V347" s="232" t="s">
        <v>6461</v>
      </c>
      <c r="W347" s="232" t="s">
        <v>6564</v>
      </c>
      <c r="X347" s="233">
        <v>3</v>
      </c>
      <c r="Y347" s="232" t="s">
        <v>6211</v>
      </c>
      <c r="Z347" s="232" t="s">
        <v>6574</v>
      </c>
      <c r="AA347" s="232" t="s">
        <v>6651</v>
      </c>
      <c r="AB347" s="233">
        <v>14031210</v>
      </c>
    </row>
    <row r="348" spans="1:28" x14ac:dyDescent="0.25">
      <c r="A348" s="233">
        <v>9192</v>
      </c>
      <c r="B348" s="238">
        <v>45717</v>
      </c>
      <c r="C348" s="237" t="s">
        <v>6654</v>
      </c>
      <c r="D348" s="233">
        <v>11</v>
      </c>
      <c r="E348" s="233" t="s">
        <v>6203</v>
      </c>
      <c r="F348" s="233" t="s">
        <v>6641</v>
      </c>
      <c r="G348" s="232" t="s">
        <v>6190</v>
      </c>
      <c r="H348" s="233">
        <v>1403</v>
      </c>
      <c r="I348" s="233" t="s">
        <v>6562</v>
      </c>
      <c r="J348" s="233">
        <v>4</v>
      </c>
      <c r="K348" s="233">
        <v>12</v>
      </c>
      <c r="L348" s="236" t="s">
        <v>6642</v>
      </c>
      <c r="M348" s="237" t="s">
        <v>6654</v>
      </c>
      <c r="N348" s="232">
        <v>202503</v>
      </c>
      <c r="O348" s="233">
        <v>9</v>
      </c>
      <c r="P348" s="232">
        <v>202509</v>
      </c>
      <c r="Q348" s="233">
        <v>2025</v>
      </c>
      <c r="R348" s="232" t="s">
        <v>6193</v>
      </c>
      <c r="S348" s="232">
        <v>1</v>
      </c>
      <c r="T348" s="233">
        <v>303</v>
      </c>
      <c r="U348" s="233">
        <v>1</v>
      </c>
      <c r="V348" s="232" t="s">
        <v>6461</v>
      </c>
      <c r="W348" s="232" t="s">
        <v>6564</v>
      </c>
      <c r="X348" s="233">
        <v>3</v>
      </c>
      <c r="Y348" s="232" t="s">
        <v>6211</v>
      </c>
      <c r="Z348" s="232" t="s">
        <v>6574</v>
      </c>
      <c r="AA348" s="232" t="s">
        <v>6651</v>
      </c>
      <c r="AB348" s="233">
        <v>14031211</v>
      </c>
    </row>
    <row r="349" spans="1:28" x14ac:dyDescent="0.25">
      <c r="A349" s="233">
        <v>9193</v>
      </c>
      <c r="B349" s="238">
        <v>45718</v>
      </c>
      <c r="C349" s="237" t="s">
        <v>6655</v>
      </c>
      <c r="D349" s="233">
        <v>12</v>
      </c>
      <c r="E349" s="233" t="s">
        <v>6205</v>
      </c>
      <c r="F349" s="233" t="s">
        <v>6641</v>
      </c>
      <c r="G349" s="232" t="s">
        <v>6190</v>
      </c>
      <c r="H349" s="233">
        <v>1403</v>
      </c>
      <c r="I349" s="233" t="s">
        <v>6562</v>
      </c>
      <c r="J349" s="233">
        <v>4</v>
      </c>
      <c r="K349" s="233">
        <v>12</v>
      </c>
      <c r="L349" s="236" t="s">
        <v>6642</v>
      </c>
      <c r="M349" s="237" t="s">
        <v>6655</v>
      </c>
      <c r="N349" s="232">
        <v>202503</v>
      </c>
      <c r="O349" s="233">
        <v>10</v>
      </c>
      <c r="P349" s="232">
        <v>202510</v>
      </c>
      <c r="Q349" s="233">
        <v>2025</v>
      </c>
      <c r="R349" s="232" t="s">
        <v>6193</v>
      </c>
      <c r="S349" s="232">
        <v>1</v>
      </c>
      <c r="T349" s="233">
        <v>303</v>
      </c>
      <c r="U349" s="233">
        <v>2</v>
      </c>
      <c r="V349" s="232" t="s">
        <v>6461</v>
      </c>
      <c r="W349" s="232" t="s">
        <v>6564</v>
      </c>
      <c r="X349" s="233">
        <v>3</v>
      </c>
      <c r="Y349" s="232" t="s">
        <v>6211</v>
      </c>
      <c r="Z349" s="232" t="s">
        <v>6574</v>
      </c>
      <c r="AA349" s="232" t="s">
        <v>6651</v>
      </c>
      <c r="AB349" s="233">
        <v>14031212</v>
      </c>
    </row>
    <row r="350" spans="1:28" x14ac:dyDescent="0.25">
      <c r="A350" s="233">
        <v>9194</v>
      </c>
      <c r="B350" s="238">
        <v>45719</v>
      </c>
      <c r="C350" s="237" t="s">
        <v>6656</v>
      </c>
      <c r="D350" s="233">
        <v>13</v>
      </c>
      <c r="E350" s="233" t="s">
        <v>6207</v>
      </c>
      <c r="F350" s="233" t="s">
        <v>6641</v>
      </c>
      <c r="G350" s="232" t="s">
        <v>6190</v>
      </c>
      <c r="H350" s="233">
        <v>1403</v>
      </c>
      <c r="I350" s="233" t="s">
        <v>6562</v>
      </c>
      <c r="J350" s="233">
        <v>4</v>
      </c>
      <c r="K350" s="233">
        <v>12</v>
      </c>
      <c r="L350" s="236" t="s">
        <v>6642</v>
      </c>
      <c r="M350" s="237" t="s">
        <v>6656</v>
      </c>
      <c r="N350" s="232">
        <v>202503</v>
      </c>
      <c r="O350" s="233">
        <v>10</v>
      </c>
      <c r="P350" s="232">
        <v>202510</v>
      </c>
      <c r="Q350" s="233">
        <v>2025</v>
      </c>
      <c r="R350" s="232" t="s">
        <v>6193</v>
      </c>
      <c r="S350" s="232">
        <v>2</v>
      </c>
      <c r="T350" s="233">
        <v>303</v>
      </c>
      <c r="U350" s="233">
        <v>3</v>
      </c>
      <c r="V350" s="232" t="s">
        <v>6461</v>
      </c>
      <c r="W350" s="232" t="s">
        <v>6564</v>
      </c>
      <c r="X350" s="233">
        <v>3</v>
      </c>
      <c r="Y350" s="232" t="s">
        <v>6211</v>
      </c>
      <c r="Z350" s="232" t="s">
        <v>6574</v>
      </c>
      <c r="AA350" s="232" t="s">
        <v>6651</v>
      </c>
      <c r="AB350" s="233">
        <v>14031213</v>
      </c>
    </row>
    <row r="351" spans="1:28" x14ac:dyDescent="0.25">
      <c r="A351" s="233">
        <v>9195</v>
      </c>
      <c r="B351" s="238">
        <v>45720</v>
      </c>
      <c r="C351" s="237" t="s">
        <v>6657</v>
      </c>
      <c r="D351" s="233">
        <v>14</v>
      </c>
      <c r="E351" s="233" t="s">
        <v>6209</v>
      </c>
      <c r="F351" s="233" t="s">
        <v>6641</v>
      </c>
      <c r="G351" s="232" t="s">
        <v>6190</v>
      </c>
      <c r="H351" s="233">
        <v>1403</v>
      </c>
      <c r="I351" s="233" t="s">
        <v>6562</v>
      </c>
      <c r="J351" s="233">
        <v>4</v>
      </c>
      <c r="K351" s="233">
        <v>12</v>
      </c>
      <c r="L351" s="236" t="s">
        <v>6642</v>
      </c>
      <c r="M351" s="237" t="s">
        <v>6657</v>
      </c>
      <c r="N351" s="232">
        <v>202503</v>
      </c>
      <c r="O351" s="233">
        <v>10</v>
      </c>
      <c r="P351" s="232">
        <v>202510</v>
      </c>
      <c r="Q351" s="233">
        <v>2025</v>
      </c>
      <c r="R351" s="232" t="s">
        <v>6193</v>
      </c>
      <c r="S351" s="232">
        <v>2</v>
      </c>
      <c r="T351" s="233">
        <v>303</v>
      </c>
      <c r="U351" s="233">
        <v>4</v>
      </c>
      <c r="V351" s="232" t="s">
        <v>6461</v>
      </c>
      <c r="W351" s="232" t="s">
        <v>6564</v>
      </c>
      <c r="X351" s="233">
        <v>3</v>
      </c>
      <c r="Y351" s="232" t="s">
        <v>6211</v>
      </c>
      <c r="Z351" s="232" t="s">
        <v>6574</v>
      </c>
      <c r="AA351" s="232" t="s">
        <v>6651</v>
      </c>
      <c r="AB351" s="233">
        <v>14031214</v>
      </c>
    </row>
    <row r="352" spans="1:28" x14ac:dyDescent="0.25">
      <c r="A352" s="233">
        <v>9196</v>
      </c>
      <c r="B352" s="238">
        <v>45721</v>
      </c>
      <c r="C352" s="237" t="s">
        <v>6658</v>
      </c>
      <c r="D352" s="233">
        <v>15</v>
      </c>
      <c r="E352" s="233" t="s">
        <v>6188</v>
      </c>
      <c r="F352" s="233" t="s">
        <v>6641</v>
      </c>
      <c r="G352" s="232" t="s">
        <v>6190</v>
      </c>
      <c r="H352" s="233">
        <v>1403</v>
      </c>
      <c r="I352" s="233" t="s">
        <v>6562</v>
      </c>
      <c r="J352" s="233">
        <v>4</v>
      </c>
      <c r="K352" s="233">
        <v>12</v>
      </c>
      <c r="L352" s="236" t="s">
        <v>6642</v>
      </c>
      <c r="M352" s="237" t="s">
        <v>6658</v>
      </c>
      <c r="N352" s="232">
        <v>202503</v>
      </c>
      <c r="O352" s="233">
        <v>10</v>
      </c>
      <c r="P352" s="232">
        <v>202510</v>
      </c>
      <c r="Q352" s="233">
        <v>2025</v>
      </c>
      <c r="R352" s="232" t="s">
        <v>6193</v>
      </c>
      <c r="S352" s="232">
        <v>2</v>
      </c>
      <c r="T352" s="233">
        <v>303</v>
      </c>
      <c r="U352" s="233">
        <v>5</v>
      </c>
      <c r="V352" s="232" t="s">
        <v>6461</v>
      </c>
      <c r="W352" s="232" t="s">
        <v>6564</v>
      </c>
      <c r="X352" s="233">
        <v>3</v>
      </c>
      <c r="Y352" s="232" t="s">
        <v>6223</v>
      </c>
      <c r="Z352" s="232" t="s">
        <v>6584</v>
      </c>
      <c r="AA352" s="232" t="s">
        <v>6659</v>
      </c>
      <c r="AB352" s="233">
        <v>14031215</v>
      </c>
    </row>
    <row r="353" spans="1:28" x14ac:dyDescent="0.25">
      <c r="A353" s="233">
        <v>9197</v>
      </c>
      <c r="B353" s="238">
        <v>45722</v>
      </c>
      <c r="C353" s="237" t="s">
        <v>6660</v>
      </c>
      <c r="D353" s="233">
        <v>16</v>
      </c>
      <c r="E353" s="233" t="s">
        <v>6199</v>
      </c>
      <c r="F353" s="233" t="s">
        <v>6641</v>
      </c>
      <c r="G353" s="232" t="s">
        <v>6190</v>
      </c>
      <c r="H353" s="233">
        <v>1403</v>
      </c>
      <c r="I353" s="233" t="s">
        <v>6562</v>
      </c>
      <c r="J353" s="233">
        <v>4</v>
      </c>
      <c r="K353" s="233">
        <v>12</v>
      </c>
      <c r="L353" s="236" t="s">
        <v>6642</v>
      </c>
      <c r="M353" s="237" t="s">
        <v>6660</v>
      </c>
      <c r="N353" s="232">
        <v>202503</v>
      </c>
      <c r="O353" s="233">
        <v>10</v>
      </c>
      <c r="P353" s="232">
        <v>202510</v>
      </c>
      <c r="Q353" s="233">
        <v>2025</v>
      </c>
      <c r="R353" s="232" t="s">
        <v>6193</v>
      </c>
      <c r="S353" s="232">
        <v>2</v>
      </c>
      <c r="T353" s="233">
        <v>303</v>
      </c>
      <c r="U353" s="233">
        <v>6</v>
      </c>
      <c r="V353" s="232" t="s">
        <v>6461</v>
      </c>
      <c r="W353" s="232" t="s">
        <v>6564</v>
      </c>
      <c r="X353" s="233">
        <v>3</v>
      </c>
      <c r="Y353" s="232" t="s">
        <v>6223</v>
      </c>
      <c r="Z353" s="232" t="s">
        <v>6584</v>
      </c>
      <c r="AA353" s="232" t="s">
        <v>6659</v>
      </c>
      <c r="AB353" s="233">
        <v>14031216</v>
      </c>
    </row>
    <row r="354" spans="1:28" x14ac:dyDescent="0.25">
      <c r="A354" s="233">
        <v>9198</v>
      </c>
      <c r="B354" s="238">
        <v>45723</v>
      </c>
      <c r="C354" s="237" t="s">
        <v>6661</v>
      </c>
      <c r="D354" s="233">
        <v>17</v>
      </c>
      <c r="E354" s="233" t="s">
        <v>6201</v>
      </c>
      <c r="F354" s="233" t="s">
        <v>6641</v>
      </c>
      <c r="G354" s="232" t="s">
        <v>6190</v>
      </c>
      <c r="H354" s="233">
        <v>1403</v>
      </c>
      <c r="I354" s="233" t="s">
        <v>6562</v>
      </c>
      <c r="J354" s="233">
        <v>4</v>
      </c>
      <c r="K354" s="233">
        <v>12</v>
      </c>
      <c r="L354" s="236" t="s">
        <v>6642</v>
      </c>
      <c r="M354" s="237" t="s">
        <v>6661</v>
      </c>
      <c r="N354" s="232">
        <v>202503</v>
      </c>
      <c r="O354" s="233">
        <v>10</v>
      </c>
      <c r="P354" s="232">
        <v>202510</v>
      </c>
      <c r="Q354" s="233">
        <v>2025</v>
      </c>
      <c r="R354" s="232" t="s">
        <v>6193</v>
      </c>
      <c r="S354" s="232">
        <v>2</v>
      </c>
      <c r="T354" s="233">
        <v>303</v>
      </c>
      <c r="U354" s="233">
        <v>7</v>
      </c>
      <c r="V354" s="232" t="s">
        <v>6461</v>
      </c>
      <c r="W354" s="232" t="s">
        <v>6564</v>
      </c>
      <c r="X354" s="233">
        <v>3</v>
      </c>
      <c r="Y354" s="232" t="s">
        <v>6223</v>
      </c>
      <c r="Z354" s="232" t="s">
        <v>6584</v>
      </c>
      <c r="AA354" s="232" t="s">
        <v>6659</v>
      </c>
      <c r="AB354" s="233">
        <v>14031217</v>
      </c>
    </row>
    <row r="355" spans="1:28" x14ac:dyDescent="0.25">
      <c r="A355" s="233">
        <v>9199</v>
      </c>
      <c r="B355" s="238">
        <v>45724</v>
      </c>
      <c r="C355" s="237" t="s">
        <v>6662</v>
      </c>
      <c r="D355" s="233">
        <v>18</v>
      </c>
      <c r="E355" s="233" t="s">
        <v>6203</v>
      </c>
      <c r="F355" s="233" t="s">
        <v>6641</v>
      </c>
      <c r="G355" s="232" t="s">
        <v>6190</v>
      </c>
      <c r="H355" s="233">
        <v>1403</v>
      </c>
      <c r="I355" s="233" t="s">
        <v>6562</v>
      </c>
      <c r="J355" s="233">
        <v>4</v>
      </c>
      <c r="K355" s="233">
        <v>12</v>
      </c>
      <c r="L355" s="236" t="s">
        <v>6642</v>
      </c>
      <c r="M355" s="237" t="s">
        <v>6662</v>
      </c>
      <c r="N355" s="232">
        <v>202503</v>
      </c>
      <c r="O355" s="233">
        <v>10</v>
      </c>
      <c r="P355" s="232">
        <v>202510</v>
      </c>
      <c r="Q355" s="233">
        <v>2025</v>
      </c>
      <c r="R355" s="232" t="s">
        <v>6193</v>
      </c>
      <c r="S355" s="232">
        <v>2</v>
      </c>
      <c r="T355" s="233">
        <v>303</v>
      </c>
      <c r="U355" s="233">
        <v>8</v>
      </c>
      <c r="V355" s="232" t="s">
        <v>6461</v>
      </c>
      <c r="W355" s="232" t="s">
        <v>6564</v>
      </c>
      <c r="X355" s="233">
        <v>3</v>
      </c>
      <c r="Y355" s="232" t="s">
        <v>6223</v>
      </c>
      <c r="Z355" s="232" t="s">
        <v>6584</v>
      </c>
      <c r="AA355" s="232" t="s">
        <v>6659</v>
      </c>
      <c r="AB355" s="233">
        <v>14031218</v>
      </c>
    </row>
    <row r="356" spans="1:28" x14ac:dyDescent="0.25">
      <c r="A356" s="233">
        <v>9200</v>
      </c>
      <c r="B356" s="238">
        <v>45725</v>
      </c>
      <c r="C356" s="237" t="s">
        <v>6663</v>
      </c>
      <c r="D356" s="233">
        <v>19</v>
      </c>
      <c r="E356" s="233" t="s">
        <v>6205</v>
      </c>
      <c r="F356" s="233" t="s">
        <v>6641</v>
      </c>
      <c r="G356" s="232" t="s">
        <v>6190</v>
      </c>
      <c r="H356" s="233">
        <v>1403</v>
      </c>
      <c r="I356" s="233" t="s">
        <v>6562</v>
      </c>
      <c r="J356" s="233">
        <v>4</v>
      </c>
      <c r="K356" s="233">
        <v>12</v>
      </c>
      <c r="L356" s="236" t="s">
        <v>6642</v>
      </c>
      <c r="M356" s="237" t="s">
        <v>6663</v>
      </c>
      <c r="N356" s="232">
        <v>202503</v>
      </c>
      <c r="O356" s="233">
        <v>11</v>
      </c>
      <c r="P356" s="232">
        <v>202511</v>
      </c>
      <c r="Q356" s="233">
        <v>2025</v>
      </c>
      <c r="R356" s="232" t="s">
        <v>6193</v>
      </c>
      <c r="S356" s="232">
        <v>2</v>
      </c>
      <c r="T356" s="233">
        <v>303</v>
      </c>
      <c r="U356" s="233">
        <v>9</v>
      </c>
      <c r="V356" s="232" t="s">
        <v>6461</v>
      </c>
      <c r="W356" s="232" t="s">
        <v>6564</v>
      </c>
      <c r="X356" s="233">
        <v>3</v>
      </c>
      <c r="Y356" s="232" t="s">
        <v>6223</v>
      </c>
      <c r="Z356" s="232" t="s">
        <v>6584</v>
      </c>
      <c r="AA356" s="232" t="s">
        <v>6659</v>
      </c>
      <c r="AB356" s="233">
        <v>14031219</v>
      </c>
    </row>
    <row r="357" spans="1:28" x14ac:dyDescent="0.25">
      <c r="A357" s="233">
        <v>9201</v>
      </c>
      <c r="B357" s="238">
        <v>45726</v>
      </c>
      <c r="C357" s="237" t="s">
        <v>6664</v>
      </c>
      <c r="D357" s="233">
        <v>20</v>
      </c>
      <c r="E357" s="233" t="s">
        <v>6207</v>
      </c>
      <c r="F357" s="233" t="s">
        <v>6641</v>
      </c>
      <c r="G357" s="232" t="s">
        <v>6190</v>
      </c>
      <c r="H357" s="233">
        <v>1403</v>
      </c>
      <c r="I357" s="233" t="s">
        <v>6562</v>
      </c>
      <c r="J357" s="233">
        <v>4</v>
      </c>
      <c r="K357" s="233">
        <v>12</v>
      </c>
      <c r="L357" s="236" t="s">
        <v>6642</v>
      </c>
      <c r="M357" s="237" t="s">
        <v>6664</v>
      </c>
      <c r="N357" s="232">
        <v>202503</v>
      </c>
      <c r="O357" s="233">
        <v>11</v>
      </c>
      <c r="P357" s="232">
        <v>202511</v>
      </c>
      <c r="Q357" s="233">
        <v>2025</v>
      </c>
      <c r="R357" s="232" t="s">
        <v>6193</v>
      </c>
      <c r="S357" s="232">
        <v>3</v>
      </c>
      <c r="T357" s="233">
        <v>303</v>
      </c>
      <c r="U357" s="233">
        <v>10</v>
      </c>
      <c r="V357" s="232" t="s">
        <v>6461</v>
      </c>
      <c r="W357" s="232" t="s">
        <v>6564</v>
      </c>
      <c r="X357" s="233">
        <v>3</v>
      </c>
      <c r="Y357" s="232" t="s">
        <v>6223</v>
      </c>
      <c r="Z357" s="232" t="s">
        <v>6584</v>
      </c>
      <c r="AA357" s="232" t="s">
        <v>6659</v>
      </c>
      <c r="AB357" s="233">
        <v>14031220</v>
      </c>
    </row>
    <row r="358" spans="1:28" x14ac:dyDescent="0.25">
      <c r="A358" s="233">
        <v>9202</v>
      </c>
      <c r="B358" s="238">
        <v>45727</v>
      </c>
      <c r="C358" s="237" t="s">
        <v>6665</v>
      </c>
      <c r="D358" s="233">
        <v>21</v>
      </c>
      <c r="E358" s="233" t="s">
        <v>6209</v>
      </c>
      <c r="F358" s="233" t="s">
        <v>6641</v>
      </c>
      <c r="G358" s="232" t="s">
        <v>6190</v>
      </c>
      <c r="H358" s="233">
        <v>1403</v>
      </c>
      <c r="I358" s="233" t="s">
        <v>6562</v>
      </c>
      <c r="J358" s="233">
        <v>4</v>
      </c>
      <c r="K358" s="233">
        <v>12</v>
      </c>
      <c r="L358" s="236" t="s">
        <v>6642</v>
      </c>
      <c r="M358" s="237" t="s">
        <v>6665</v>
      </c>
      <c r="N358" s="232">
        <v>202503</v>
      </c>
      <c r="O358" s="233">
        <v>11</v>
      </c>
      <c r="P358" s="232">
        <v>202511</v>
      </c>
      <c r="Q358" s="233">
        <v>2025</v>
      </c>
      <c r="R358" s="232" t="s">
        <v>6193</v>
      </c>
      <c r="S358" s="232">
        <v>3</v>
      </c>
      <c r="T358" s="233">
        <v>303</v>
      </c>
      <c r="U358" s="233">
        <v>11</v>
      </c>
      <c r="V358" s="232" t="s">
        <v>6461</v>
      </c>
      <c r="W358" s="232" t="s">
        <v>6564</v>
      </c>
      <c r="X358" s="233">
        <v>3</v>
      </c>
      <c r="Y358" s="232" t="s">
        <v>6223</v>
      </c>
      <c r="Z358" s="232" t="s">
        <v>6584</v>
      </c>
      <c r="AA358" s="232" t="s">
        <v>6659</v>
      </c>
      <c r="AB358" s="233">
        <v>14031221</v>
      </c>
    </row>
    <row r="359" spans="1:28" x14ac:dyDescent="0.25">
      <c r="A359" s="233">
        <v>9203</v>
      </c>
      <c r="B359" s="238">
        <v>45728</v>
      </c>
      <c r="C359" s="237" t="s">
        <v>6666</v>
      </c>
      <c r="D359" s="233">
        <v>22</v>
      </c>
      <c r="E359" s="233" t="s">
        <v>6188</v>
      </c>
      <c r="F359" s="233" t="s">
        <v>6641</v>
      </c>
      <c r="G359" s="232" t="s">
        <v>6190</v>
      </c>
      <c r="H359" s="233">
        <v>1403</v>
      </c>
      <c r="I359" s="233" t="s">
        <v>6562</v>
      </c>
      <c r="J359" s="233">
        <v>4</v>
      </c>
      <c r="K359" s="233">
        <v>12</v>
      </c>
      <c r="L359" s="236" t="s">
        <v>6642</v>
      </c>
      <c r="M359" s="237" t="s">
        <v>6666</v>
      </c>
      <c r="N359" s="232">
        <v>202503</v>
      </c>
      <c r="O359" s="233">
        <v>11</v>
      </c>
      <c r="P359" s="232">
        <v>202511</v>
      </c>
      <c r="Q359" s="233">
        <v>2025</v>
      </c>
      <c r="R359" s="232" t="s">
        <v>6193</v>
      </c>
      <c r="S359" s="232">
        <v>3</v>
      </c>
      <c r="T359" s="233">
        <v>303</v>
      </c>
      <c r="U359" s="233">
        <v>12</v>
      </c>
      <c r="V359" s="232" t="s">
        <v>6461</v>
      </c>
      <c r="W359" s="232" t="s">
        <v>6564</v>
      </c>
      <c r="X359" s="233">
        <v>3</v>
      </c>
      <c r="Y359" s="232" t="s">
        <v>6233</v>
      </c>
      <c r="Z359" s="232" t="s">
        <v>6593</v>
      </c>
      <c r="AA359" s="232" t="s">
        <v>6667</v>
      </c>
      <c r="AB359" s="233">
        <v>14031222</v>
      </c>
    </row>
    <row r="360" spans="1:28" x14ac:dyDescent="0.25">
      <c r="A360" s="233">
        <v>9204</v>
      </c>
      <c r="B360" s="238">
        <v>45729</v>
      </c>
      <c r="C360" s="237" t="s">
        <v>6668</v>
      </c>
      <c r="D360" s="233">
        <v>23</v>
      </c>
      <c r="E360" s="233" t="s">
        <v>6199</v>
      </c>
      <c r="F360" s="233" t="s">
        <v>6641</v>
      </c>
      <c r="G360" s="232" t="s">
        <v>6190</v>
      </c>
      <c r="H360" s="233">
        <v>1403</v>
      </c>
      <c r="I360" s="233" t="s">
        <v>6562</v>
      </c>
      <c r="J360" s="233">
        <v>4</v>
      </c>
      <c r="K360" s="233">
        <v>12</v>
      </c>
      <c r="L360" s="236" t="s">
        <v>6642</v>
      </c>
      <c r="M360" s="237" t="s">
        <v>6668</v>
      </c>
      <c r="N360" s="232">
        <v>202503</v>
      </c>
      <c r="O360" s="233">
        <v>11</v>
      </c>
      <c r="P360" s="232">
        <v>202511</v>
      </c>
      <c r="Q360" s="233">
        <v>2025</v>
      </c>
      <c r="R360" s="232" t="s">
        <v>6193</v>
      </c>
      <c r="S360" s="232">
        <v>3</v>
      </c>
      <c r="T360" s="233">
        <v>303</v>
      </c>
      <c r="U360" s="233">
        <v>13</v>
      </c>
      <c r="V360" s="232" t="s">
        <v>6461</v>
      </c>
      <c r="W360" s="232" t="s">
        <v>6564</v>
      </c>
      <c r="X360" s="233">
        <v>3</v>
      </c>
      <c r="Y360" s="232" t="s">
        <v>6233</v>
      </c>
      <c r="Z360" s="232" t="s">
        <v>6593</v>
      </c>
      <c r="AA360" s="232" t="s">
        <v>6667</v>
      </c>
      <c r="AB360" s="233">
        <v>14031223</v>
      </c>
    </row>
    <row r="361" spans="1:28" x14ac:dyDescent="0.25">
      <c r="A361" s="233">
        <v>9205</v>
      </c>
      <c r="B361" s="238">
        <v>45730</v>
      </c>
      <c r="C361" s="237" t="s">
        <v>6669</v>
      </c>
      <c r="D361" s="233">
        <v>24</v>
      </c>
      <c r="E361" s="233" t="s">
        <v>6201</v>
      </c>
      <c r="F361" s="233" t="s">
        <v>6641</v>
      </c>
      <c r="G361" s="232" t="s">
        <v>6190</v>
      </c>
      <c r="H361" s="233">
        <v>1403</v>
      </c>
      <c r="I361" s="233" t="s">
        <v>6562</v>
      </c>
      <c r="J361" s="233">
        <v>4</v>
      </c>
      <c r="K361" s="233">
        <v>12</v>
      </c>
      <c r="L361" s="236" t="s">
        <v>6642</v>
      </c>
      <c r="M361" s="237" t="s">
        <v>6669</v>
      </c>
      <c r="N361" s="232">
        <v>202503</v>
      </c>
      <c r="O361" s="233">
        <v>11</v>
      </c>
      <c r="P361" s="232">
        <v>202511</v>
      </c>
      <c r="Q361" s="233">
        <v>2025</v>
      </c>
      <c r="R361" s="232" t="s">
        <v>6193</v>
      </c>
      <c r="S361" s="232">
        <v>3</v>
      </c>
      <c r="T361" s="233">
        <v>303</v>
      </c>
      <c r="U361" s="233">
        <v>14</v>
      </c>
      <c r="V361" s="232" t="s">
        <v>6461</v>
      </c>
      <c r="W361" s="232" t="s">
        <v>6564</v>
      </c>
      <c r="X361" s="233">
        <v>3</v>
      </c>
      <c r="Y361" s="232" t="s">
        <v>6233</v>
      </c>
      <c r="Z361" s="232" t="s">
        <v>6593</v>
      </c>
      <c r="AA361" s="232" t="s">
        <v>6667</v>
      </c>
      <c r="AB361" s="233">
        <v>14031224</v>
      </c>
    </row>
    <row r="362" spans="1:28" x14ac:dyDescent="0.25">
      <c r="A362" s="233">
        <v>9206</v>
      </c>
      <c r="B362" s="238">
        <v>45731</v>
      </c>
      <c r="C362" s="237" t="s">
        <v>6670</v>
      </c>
      <c r="D362" s="233">
        <v>25</v>
      </c>
      <c r="E362" s="233" t="s">
        <v>6203</v>
      </c>
      <c r="F362" s="233" t="s">
        <v>6641</v>
      </c>
      <c r="G362" s="232" t="s">
        <v>6190</v>
      </c>
      <c r="H362" s="233">
        <v>1403</v>
      </c>
      <c r="I362" s="233" t="s">
        <v>6562</v>
      </c>
      <c r="J362" s="233">
        <v>4</v>
      </c>
      <c r="K362" s="233">
        <v>12</v>
      </c>
      <c r="L362" s="236" t="s">
        <v>6642</v>
      </c>
      <c r="M362" s="237" t="s">
        <v>6670</v>
      </c>
      <c r="N362" s="232">
        <v>202503</v>
      </c>
      <c r="O362" s="233">
        <v>11</v>
      </c>
      <c r="P362" s="232">
        <v>202511</v>
      </c>
      <c r="Q362" s="233">
        <v>2025</v>
      </c>
      <c r="R362" s="232" t="s">
        <v>6193</v>
      </c>
      <c r="S362" s="232">
        <v>3</v>
      </c>
      <c r="T362" s="233">
        <v>303</v>
      </c>
      <c r="U362" s="233">
        <v>15</v>
      </c>
      <c r="V362" s="232" t="s">
        <v>6461</v>
      </c>
      <c r="W362" s="232" t="s">
        <v>6564</v>
      </c>
      <c r="X362" s="233">
        <v>3</v>
      </c>
      <c r="Y362" s="232" t="s">
        <v>6233</v>
      </c>
      <c r="Z362" s="232" t="s">
        <v>6593</v>
      </c>
      <c r="AA362" s="232" t="s">
        <v>6667</v>
      </c>
      <c r="AB362" s="233">
        <v>14031225</v>
      </c>
    </row>
    <row r="363" spans="1:28" x14ac:dyDescent="0.25">
      <c r="A363" s="233">
        <v>9207</v>
      </c>
      <c r="B363" s="238">
        <v>45732</v>
      </c>
      <c r="C363" s="237" t="s">
        <v>6671</v>
      </c>
      <c r="D363" s="233">
        <v>26</v>
      </c>
      <c r="E363" s="233" t="s">
        <v>6205</v>
      </c>
      <c r="F363" s="233" t="s">
        <v>6641</v>
      </c>
      <c r="G363" s="232" t="s">
        <v>6190</v>
      </c>
      <c r="H363" s="233">
        <v>1403</v>
      </c>
      <c r="I363" s="233" t="s">
        <v>6562</v>
      </c>
      <c r="J363" s="233">
        <v>4</v>
      </c>
      <c r="K363" s="233">
        <v>12</v>
      </c>
      <c r="L363" s="236" t="s">
        <v>6642</v>
      </c>
      <c r="M363" s="237" t="s">
        <v>6671</v>
      </c>
      <c r="N363" s="232">
        <v>202503</v>
      </c>
      <c r="O363" s="233">
        <v>12</v>
      </c>
      <c r="P363" s="232">
        <v>202512</v>
      </c>
      <c r="Q363" s="233">
        <v>2025</v>
      </c>
      <c r="R363" s="232" t="s">
        <v>6193</v>
      </c>
      <c r="S363" s="232">
        <v>3</v>
      </c>
      <c r="T363" s="233">
        <v>303</v>
      </c>
      <c r="U363" s="233">
        <v>16</v>
      </c>
      <c r="V363" s="232" t="s">
        <v>6461</v>
      </c>
      <c r="W363" s="232" t="s">
        <v>6564</v>
      </c>
      <c r="X363" s="233">
        <v>3</v>
      </c>
      <c r="Y363" s="232" t="s">
        <v>6233</v>
      </c>
      <c r="Z363" s="232" t="s">
        <v>6593</v>
      </c>
      <c r="AA363" s="232" t="s">
        <v>6667</v>
      </c>
      <c r="AB363" s="233">
        <v>14031226</v>
      </c>
    </row>
    <row r="364" spans="1:28" x14ac:dyDescent="0.25">
      <c r="A364" s="233">
        <v>9208</v>
      </c>
      <c r="B364" s="238">
        <v>45733</v>
      </c>
      <c r="C364" s="237" t="s">
        <v>6672</v>
      </c>
      <c r="D364" s="233">
        <v>27</v>
      </c>
      <c r="E364" s="233" t="s">
        <v>6207</v>
      </c>
      <c r="F364" s="233" t="s">
        <v>6641</v>
      </c>
      <c r="G364" s="232" t="s">
        <v>6190</v>
      </c>
      <c r="H364" s="233">
        <v>1403</v>
      </c>
      <c r="I364" s="233" t="s">
        <v>6562</v>
      </c>
      <c r="J364" s="233">
        <v>4</v>
      </c>
      <c r="K364" s="233">
        <v>12</v>
      </c>
      <c r="L364" s="236" t="s">
        <v>6642</v>
      </c>
      <c r="M364" s="237" t="s">
        <v>6672</v>
      </c>
      <c r="N364" s="232">
        <v>202503</v>
      </c>
      <c r="O364" s="233">
        <v>12</v>
      </c>
      <c r="P364" s="232">
        <v>202512</v>
      </c>
      <c r="Q364" s="233">
        <v>2025</v>
      </c>
      <c r="R364" s="232" t="s">
        <v>6193</v>
      </c>
      <c r="S364" s="232">
        <v>4</v>
      </c>
      <c r="T364" s="233">
        <v>303</v>
      </c>
      <c r="U364" s="233">
        <v>17</v>
      </c>
      <c r="V364" s="232" t="s">
        <v>6461</v>
      </c>
      <c r="W364" s="232" t="s">
        <v>6564</v>
      </c>
      <c r="X364" s="233">
        <v>3</v>
      </c>
      <c r="Y364" s="232" t="s">
        <v>6233</v>
      </c>
      <c r="Z364" s="232" t="s">
        <v>6593</v>
      </c>
      <c r="AA364" s="232" t="s">
        <v>6667</v>
      </c>
      <c r="AB364" s="233">
        <v>14031227</v>
      </c>
    </row>
    <row r="365" spans="1:28" x14ac:dyDescent="0.25">
      <c r="A365" s="233">
        <v>9209</v>
      </c>
      <c r="B365" s="238">
        <v>45734</v>
      </c>
      <c r="C365" s="237" t="s">
        <v>6673</v>
      </c>
      <c r="D365" s="233">
        <v>28</v>
      </c>
      <c r="E365" s="233" t="s">
        <v>6209</v>
      </c>
      <c r="F365" s="233" t="s">
        <v>6641</v>
      </c>
      <c r="G365" s="232" t="s">
        <v>6190</v>
      </c>
      <c r="H365" s="233">
        <v>1403</v>
      </c>
      <c r="I365" s="233" t="s">
        <v>6562</v>
      </c>
      <c r="J365" s="233">
        <v>4</v>
      </c>
      <c r="K365" s="233">
        <v>12</v>
      </c>
      <c r="L365" s="236" t="s">
        <v>6642</v>
      </c>
      <c r="M365" s="237" t="s">
        <v>6673</v>
      </c>
      <c r="N365" s="232">
        <v>202503</v>
      </c>
      <c r="O365" s="233">
        <v>12</v>
      </c>
      <c r="P365" s="232">
        <v>202512</v>
      </c>
      <c r="Q365" s="233">
        <v>2025</v>
      </c>
      <c r="R365" s="232" t="s">
        <v>6193</v>
      </c>
      <c r="S365" s="232">
        <v>4</v>
      </c>
      <c r="T365" s="233">
        <v>303</v>
      </c>
      <c r="U365" s="233">
        <v>18</v>
      </c>
      <c r="V365" s="232" t="s">
        <v>6461</v>
      </c>
      <c r="W365" s="232" t="s">
        <v>6564</v>
      </c>
      <c r="X365" s="233">
        <v>3</v>
      </c>
      <c r="Y365" s="232" t="s">
        <v>6233</v>
      </c>
      <c r="Z365" s="232" t="s">
        <v>6593</v>
      </c>
      <c r="AA365" s="232" t="s">
        <v>6667</v>
      </c>
      <c r="AB365" s="233">
        <v>14031228</v>
      </c>
    </row>
    <row r="366" spans="1:28" x14ac:dyDescent="0.25">
      <c r="A366" s="233">
        <v>9210</v>
      </c>
      <c r="B366" s="238">
        <v>45735</v>
      </c>
      <c r="C366" s="237" t="s">
        <v>6674</v>
      </c>
      <c r="D366" s="233">
        <v>29</v>
      </c>
      <c r="E366" s="233" t="s">
        <v>6188</v>
      </c>
      <c r="F366" s="233" t="s">
        <v>6641</v>
      </c>
      <c r="G366" s="232" t="s">
        <v>6190</v>
      </c>
      <c r="H366" s="233">
        <v>1403</v>
      </c>
      <c r="I366" s="233" t="s">
        <v>6562</v>
      </c>
      <c r="J366" s="233">
        <v>4</v>
      </c>
      <c r="K366" s="233">
        <v>12</v>
      </c>
      <c r="L366" s="236" t="s">
        <v>6642</v>
      </c>
      <c r="M366" s="237" t="s">
        <v>6674</v>
      </c>
      <c r="N366" s="232">
        <v>202503</v>
      </c>
      <c r="O366" s="233">
        <v>12</v>
      </c>
      <c r="P366" s="232">
        <v>202512</v>
      </c>
      <c r="Q366" s="233">
        <v>2025</v>
      </c>
      <c r="R366" s="232" t="s">
        <v>6193</v>
      </c>
      <c r="S366" s="232">
        <v>4</v>
      </c>
      <c r="T366" s="233">
        <v>303</v>
      </c>
      <c r="U366" s="233">
        <v>19</v>
      </c>
      <c r="V366" s="232" t="s">
        <v>6461</v>
      </c>
      <c r="W366" s="232" t="s">
        <v>6564</v>
      </c>
      <c r="X366" s="233">
        <v>3</v>
      </c>
      <c r="Y366" s="232" t="s">
        <v>6233</v>
      </c>
      <c r="Z366" s="232" t="s">
        <v>6593</v>
      </c>
      <c r="AA366" s="232" t="s">
        <v>6667</v>
      </c>
      <c r="AB366" s="233">
        <v>14031229</v>
      </c>
    </row>
    <row r="367" spans="1:28" x14ac:dyDescent="0.25">
      <c r="A367" s="233">
        <v>9211</v>
      </c>
      <c r="B367" s="238">
        <v>45736</v>
      </c>
      <c r="C367" s="237" t="s">
        <v>6675</v>
      </c>
      <c r="D367" s="233">
        <v>30</v>
      </c>
      <c r="E367" s="233" t="s">
        <v>6199</v>
      </c>
      <c r="F367" s="233" t="s">
        <v>6641</v>
      </c>
      <c r="G367" s="232" t="s">
        <v>6190</v>
      </c>
      <c r="H367" s="233">
        <v>1403</v>
      </c>
      <c r="I367" s="233" t="s">
        <v>6562</v>
      </c>
      <c r="J367" s="233">
        <v>4</v>
      </c>
      <c r="K367" s="233">
        <v>12</v>
      </c>
      <c r="L367" s="236" t="s">
        <v>6642</v>
      </c>
      <c r="M367" s="237" t="s">
        <v>6675</v>
      </c>
      <c r="N367" s="232">
        <v>202503</v>
      </c>
      <c r="O367" s="233">
        <v>12</v>
      </c>
      <c r="P367" s="232">
        <v>202512</v>
      </c>
      <c r="Q367" s="233">
        <v>2025</v>
      </c>
      <c r="R367" s="232" t="s">
        <v>6193</v>
      </c>
      <c r="S367" s="232">
        <v>4</v>
      </c>
      <c r="T367" s="233">
        <v>303</v>
      </c>
      <c r="U367" s="233">
        <v>20</v>
      </c>
      <c r="V367" s="232" t="s">
        <v>6461</v>
      </c>
      <c r="W367" s="232" t="s">
        <v>6564</v>
      </c>
      <c r="X367" s="233">
        <v>3</v>
      </c>
      <c r="Y367" s="232" t="s">
        <v>6233</v>
      </c>
      <c r="Z367" s="232" t="s">
        <v>6593</v>
      </c>
      <c r="AA367" s="232" t="s">
        <v>6667</v>
      </c>
      <c r="AB367" s="233">
        <v>14031230</v>
      </c>
    </row>
    <row r="368" spans="1:28" x14ac:dyDescent="0.25">
      <c r="A368" s="233">
        <v>9212</v>
      </c>
      <c r="B368" s="238">
        <v>45737</v>
      </c>
      <c r="C368" s="234" t="s">
        <v>6676</v>
      </c>
      <c r="D368" s="233">
        <v>1</v>
      </c>
      <c r="E368" s="233" t="s">
        <v>6201</v>
      </c>
      <c r="F368" s="233" t="s">
        <v>6189</v>
      </c>
      <c r="G368" s="232" t="s">
        <v>6190</v>
      </c>
      <c r="H368" s="233">
        <v>1404</v>
      </c>
      <c r="I368" s="233" t="s">
        <v>6191</v>
      </c>
      <c r="J368" s="233">
        <v>1</v>
      </c>
      <c r="K368" s="233">
        <v>1</v>
      </c>
      <c r="L368" s="235" t="s">
        <v>6677</v>
      </c>
      <c r="M368" s="234" t="s">
        <v>6676</v>
      </c>
      <c r="N368" s="232">
        <v>202503</v>
      </c>
      <c r="O368" s="233">
        <v>12</v>
      </c>
      <c r="P368" s="232">
        <v>202512</v>
      </c>
      <c r="Q368" s="233">
        <v>2025</v>
      </c>
      <c r="R368" s="232" t="s">
        <v>6193</v>
      </c>
      <c r="S368" s="232">
        <v>4</v>
      </c>
      <c r="T368" s="233">
        <v>303</v>
      </c>
      <c r="U368" s="233">
        <v>21</v>
      </c>
      <c r="V368" s="232" t="s">
        <v>6193</v>
      </c>
      <c r="W368" s="232" t="s">
        <v>6678</v>
      </c>
      <c r="X368" s="233">
        <v>1</v>
      </c>
      <c r="Y368" s="232" t="s">
        <v>6195</v>
      </c>
      <c r="Z368" s="232" t="s">
        <v>6196</v>
      </c>
      <c r="AA368" s="232" t="s">
        <v>6197</v>
      </c>
      <c r="AB368" s="233">
        <v>14040101</v>
      </c>
    </row>
    <row r="369" spans="1:28" x14ac:dyDescent="0.25">
      <c r="A369" s="233">
        <v>9213</v>
      </c>
      <c r="B369" s="238">
        <v>45738</v>
      </c>
      <c r="C369" s="234" t="s">
        <v>6679</v>
      </c>
      <c r="D369" s="233">
        <v>2</v>
      </c>
      <c r="E369" s="233" t="s">
        <v>6203</v>
      </c>
      <c r="F369" s="233" t="s">
        <v>6189</v>
      </c>
      <c r="G369" s="232" t="s">
        <v>6190</v>
      </c>
      <c r="H369" s="233">
        <v>1404</v>
      </c>
      <c r="I369" s="233" t="s">
        <v>6191</v>
      </c>
      <c r="J369" s="233">
        <v>1</v>
      </c>
      <c r="K369" s="233">
        <v>1</v>
      </c>
      <c r="L369" s="235" t="s">
        <v>6677</v>
      </c>
      <c r="M369" s="234" t="s">
        <v>6679</v>
      </c>
      <c r="N369" s="232">
        <v>202503</v>
      </c>
      <c r="O369" s="233">
        <v>12</v>
      </c>
      <c r="P369" s="232">
        <v>202512</v>
      </c>
      <c r="Q369" s="233">
        <v>2025</v>
      </c>
      <c r="R369" s="232" t="s">
        <v>6193</v>
      </c>
      <c r="S369" s="232">
        <v>4</v>
      </c>
      <c r="T369" s="233">
        <v>303</v>
      </c>
      <c r="U369" s="233">
        <v>22</v>
      </c>
      <c r="V369" s="232" t="s">
        <v>6193</v>
      </c>
      <c r="W369" s="232" t="s">
        <v>6678</v>
      </c>
      <c r="X369" s="233">
        <v>1</v>
      </c>
      <c r="Y369" s="232" t="s">
        <v>6195</v>
      </c>
      <c r="Z369" s="232" t="s">
        <v>6196</v>
      </c>
      <c r="AA369" s="232" t="s">
        <v>6197</v>
      </c>
      <c r="AB369" s="233">
        <v>14040102</v>
      </c>
    </row>
    <row r="370" spans="1:28" x14ac:dyDescent="0.25">
      <c r="A370" s="233">
        <v>9214</v>
      </c>
      <c r="B370" s="238">
        <v>45739</v>
      </c>
      <c r="C370" s="234" t="s">
        <v>6680</v>
      </c>
      <c r="D370" s="233">
        <v>3</v>
      </c>
      <c r="E370" s="233" t="s">
        <v>6205</v>
      </c>
      <c r="F370" s="233" t="s">
        <v>6189</v>
      </c>
      <c r="G370" s="232" t="s">
        <v>6190</v>
      </c>
      <c r="H370" s="233">
        <v>1404</v>
      </c>
      <c r="I370" s="233" t="s">
        <v>6191</v>
      </c>
      <c r="J370" s="233">
        <v>1</v>
      </c>
      <c r="K370" s="233">
        <v>1</v>
      </c>
      <c r="L370" s="235" t="s">
        <v>6677</v>
      </c>
      <c r="M370" s="234" t="s">
        <v>6680</v>
      </c>
      <c r="N370" s="232">
        <v>202503</v>
      </c>
      <c r="O370" s="233">
        <v>13</v>
      </c>
      <c r="P370" s="232">
        <v>202513</v>
      </c>
      <c r="Q370" s="233">
        <v>2025</v>
      </c>
      <c r="R370" s="232" t="s">
        <v>6193</v>
      </c>
      <c r="S370" s="232">
        <v>4</v>
      </c>
      <c r="T370" s="233">
        <v>303</v>
      </c>
      <c r="U370" s="233">
        <v>23</v>
      </c>
      <c r="V370" s="232" t="s">
        <v>6193</v>
      </c>
      <c r="W370" s="232" t="s">
        <v>6678</v>
      </c>
      <c r="X370" s="233">
        <v>1</v>
      </c>
      <c r="Y370" s="232" t="s">
        <v>6195</v>
      </c>
      <c r="Z370" s="232" t="s">
        <v>6196</v>
      </c>
      <c r="AA370" s="232" t="s">
        <v>6197</v>
      </c>
      <c r="AB370" s="233">
        <v>14040103</v>
      </c>
    </row>
    <row r="371" spans="1:28" x14ac:dyDescent="0.25">
      <c r="A371" s="233">
        <v>9215</v>
      </c>
      <c r="B371" s="238">
        <v>45740</v>
      </c>
      <c r="C371" s="234" t="s">
        <v>6681</v>
      </c>
      <c r="D371" s="233">
        <v>4</v>
      </c>
      <c r="E371" s="233" t="s">
        <v>6207</v>
      </c>
      <c r="F371" s="233" t="s">
        <v>6189</v>
      </c>
      <c r="G371" s="232" t="s">
        <v>6190</v>
      </c>
      <c r="H371" s="233">
        <v>1404</v>
      </c>
      <c r="I371" s="233" t="s">
        <v>6191</v>
      </c>
      <c r="J371" s="233">
        <v>1</v>
      </c>
      <c r="K371" s="233">
        <v>1</v>
      </c>
      <c r="L371" s="235" t="s">
        <v>6677</v>
      </c>
      <c r="M371" s="234" t="s">
        <v>6681</v>
      </c>
      <c r="N371" s="232">
        <v>202503</v>
      </c>
      <c r="O371" s="233">
        <v>13</v>
      </c>
      <c r="P371" s="232">
        <v>202513</v>
      </c>
      <c r="Q371" s="233">
        <v>2025</v>
      </c>
      <c r="R371" s="232" t="s">
        <v>6193</v>
      </c>
      <c r="S371" s="232">
        <v>4</v>
      </c>
      <c r="T371" s="233">
        <v>303</v>
      </c>
      <c r="U371" s="233">
        <v>24</v>
      </c>
      <c r="V371" s="232" t="s">
        <v>6193</v>
      </c>
      <c r="W371" s="232" t="s">
        <v>6678</v>
      </c>
      <c r="X371" s="233">
        <v>1</v>
      </c>
      <c r="Y371" s="232" t="s">
        <v>6195</v>
      </c>
      <c r="Z371" s="232" t="s">
        <v>6196</v>
      </c>
      <c r="AA371" s="232" t="s">
        <v>6197</v>
      </c>
      <c r="AB371" s="233">
        <v>14040104</v>
      </c>
    </row>
    <row r="372" spans="1:28" x14ac:dyDescent="0.25">
      <c r="A372" s="233">
        <v>9216</v>
      </c>
      <c r="B372" s="238">
        <v>45741</v>
      </c>
      <c r="C372" s="234" t="s">
        <v>6682</v>
      </c>
      <c r="D372" s="233">
        <v>5</v>
      </c>
      <c r="E372" s="233" t="s">
        <v>6209</v>
      </c>
      <c r="F372" s="233" t="s">
        <v>6189</v>
      </c>
      <c r="G372" s="232" t="s">
        <v>6190</v>
      </c>
      <c r="H372" s="233">
        <v>1404</v>
      </c>
      <c r="I372" s="233" t="s">
        <v>6191</v>
      </c>
      <c r="J372" s="233">
        <v>1</v>
      </c>
      <c r="K372" s="233">
        <v>1</v>
      </c>
      <c r="L372" s="235" t="s">
        <v>6677</v>
      </c>
      <c r="M372" s="234" t="s">
        <v>6682</v>
      </c>
      <c r="N372" s="232">
        <v>202503</v>
      </c>
      <c r="O372" s="233">
        <v>13</v>
      </c>
      <c r="P372" s="232">
        <v>202513</v>
      </c>
      <c r="Q372" s="233">
        <v>2025</v>
      </c>
      <c r="R372" s="232" t="s">
        <v>6193</v>
      </c>
      <c r="S372" s="232">
        <v>4</v>
      </c>
      <c r="T372" s="233">
        <v>303</v>
      </c>
      <c r="U372" s="233">
        <v>25</v>
      </c>
      <c r="V372" s="232" t="s">
        <v>6193</v>
      </c>
      <c r="W372" s="232" t="s">
        <v>6678</v>
      </c>
      <c r="X372" s="233">
        <v>1</v>
      </c>
      <c r="Y372" s="232" t="s">
        <v>6195</v>
      </c>
      <c r="Z372" s="232" t="s">
        <v>6196</v>
      </c>
      <c r="AA372" s="232" t="s">
        <v>6197</v>
      </c>
      <c r="AB372" s="233">
        <v>14040105</v>
      </c>
    </row>
    <row r="373" spans="1:28" x14ac:dyDescent="0.25">
      <c r="A373" s="233">
        <v>9217</v>
      </c>
      <c r="B373" s="238">
        <v>45742</v>
      </c>
      <c r="C373" s="234" t="s">
        <v>6683</v>
      </c>
      <c r="D373" s="233">
        <v>6</v>
      </c>
      <c r="E373" s="233" t="s">
        <v>6188</v>
      </c>
      <c r="F373" s="233" t="s">
        <v>6189</v>
      </c>
      <c r="G373" s="232" t="s">
        <v>6190</v>
      </c>
      <c r="H373" s="233">
        <v>1404</v>
      </c>
      <c r="I373" s="233" t="s">
        <v>6191</v>
      </c>
      <c r="J373" s="233">
        <v>1</v>
      </c>
      <c r="K373" s="233">
        <v>1</v>
      </c>
      <c r="L373" s="235" t="s">
        <v>6677</v>
      </c>
      <c r="M373" s="234" t="s">
        <v>6683</v>
      </c>
      <c r="N373" s="232">
        <v>202503</v>
      </c>
      <c r="O373" s="233">
        <v>13</v>
      </c>
      <c r="P373" s="232">
        <v>202513</v>
      </c>
      <c r="Q373" s="233">
        <v>2025</v>
      </c>
      <c r="R373" s="232" t="s">
        <v>6193</v>
      </c>
      <c r="S373" s="232">
        <v>4</v>
      </c>
      <c r="T373" s="233">
        <v>303</v>
      </c>
      <c r="U373" s="233">
        <v>26</v>
      </c>
      <c r="V373" s="232" t="s">
        <v>6193</v>
      </c>
      <c r="W373" s="232" t="s">
        <v>6678</v>
      </c>
      <c r="X373" s="233">
        <v>1</v>
      </c>
      <c r="Y373" s="232" t="s">
        <v>6195</v>
      </c>
      <c r="Z373" s="232" t="s">
        <v>6196</v>
      </c>
      <c r="AA373" s="232" t="s">
        <v>6197</v>
      </c>
      <c r="AB373" s="233">
        <v>14040106</v>
      </c>
    </row>
    <row r="374" spans="1:28" x14ac:dyDescent="0.25">
      <c r="A374" s="233">
        <v>9218</v>
      </c>
      <c r="B374" s="238">
        <v>45743</v>
      </c>
      <c r="C374" s="234" t="s">
        <v>6684</v>
      </c>
      <c r="D374" s="233">
        <v>7</v>
      </c>
      <c r="E374" s="233" t="s">
        <v>6199</v>
      </c>
      <c r="F374" s="233" t="s">
        <v>6189</v>
      </c>
      <c r="G374" s="232" t="s">
        <v>6190</v>
      </c>
      <c r="H374" s="233">
        <v>1404</v>
      </c>
      <c r="I374" s="233" t="s">
        <v>6191</v>
      </c>
      <c r="J374" s="233">
        <v>1</v>
      </c>
      <c r="K374" s="233">
        <v>1</v>
      </c>
      <c r="L374" s="235" t="s">
        <v>6677</v>
      </c>
      <c r="M374" s="234" t="s">
        <v>6684</v>
      </c>
      <c r="N374" s="232">
        <v>202503</v>
      </c>
      <c r="O374" s="233">
        <v>13</v>
      </c>
      <c r="P374" s="232">
        <v>202513</v>
      </c>
      <c r="Q374" s="233">
        <v>2025</v>
      </c>
      <c r="R374" s="232" t="s">
        <v>6193</v>
      </c>
      <c r="S374" s="232">
        <v>4</v>
      </c>
      <c r="T374" s="233">
        <v>303</v>
      </c>
      <c r="U374" s="233">
        <v>27</v>
      </c>
      <c r="V374" s="232" t="s">
        <v>6193</v>
      </c>
      <c r="W374" s="232" t="s">
        <v>6678</v>
      </c>
      <c r="X374" s="233">
        <v>1</v>
      </c>
      <c r="Y374" s="232" t="s">
        <v>6195</v>
      </c>
      <c r="Z374" s="232" t="s">
        <v>6196</v>
      </c>
      <c r="AA374" s="232" t="s">
        <v>6197</v>
      </c>
      <c r="AB374" s="233">
        <v>14040107</v>
      </c>
    </row>
    <row r="375" spans="1:28" x14ac:dyDescent="0.25">
      <c r="A375" s="233">
        <v>9219</v>
      </c>
      <c r="B375" s="238">
        <v>45744</v>
      </c>
      <c r="C375" s="234" t="s">
        <v>6685</v>
      </c>
      <c r="D375" s="233">
        <v>8</v>
      </c>
      <c r="E375" s="233" t="s">
        <v>6201</v>
      </c>
      <c r="F375" s="233" t="s">
        <v>6189</v>
      </c>
      <c r="G375" s="232" t="s">
        <v>6190</v>
      </c>
      <c r="H375" s="233">
        <v>1404</v>
      </c>
      <c r="I375" s="233" t="s">
        <v>6191</v>
      </c>
      <c r="J375" s="233">
        <v>1</v>
      </c>
      <c r="K375" s="233">
        <v>1</v>
      </c>
      <c r="L375" s="235" t="s">
        <v>6677</v>
      </c>
      <c r="M375" s="234" t="s">
        <v>6685</v>
      </c>
      <c r="N375" s="232">
        <v>202503</v>
      </c>
      <c r="O375" s="233">
        <v>13</v>
      </c>
      <c r="P375" s="232">
        <v>202513</v>
      </c>
      <c r="Q375" s="233">
        <v>2025</v>
      </c>
      <c r="R375" s="232" t="s">
        <v>6193</v>
      </c>
      <c r="S375" s="232">
        <v>4</v>
      </c>
      <c r="T375" s="233">
        <v>303</v>
      </c>
      <c r="U375" s="233">
        <v>28</v>
      </c>
      <c r="V375" s="232" t="s">
        <v>6193</v>
      </c>
      <c r="W375" s="232" t="s">
        <v>6678</v>
      </c>
      <c r="X375" s="233">
        <v>1</v>
      </c>
      <c r="Y375" s="232" t="s">
        <v>6211</v>
      </c>
      <c r="Z375" s="232" t="s">
        <v>6212</v>
      </c>
      <c r="AA375" s="232" t="s">
        <v>6213</v>
      </c>
      <c r="AB375" s="233">
        <v>14040108</v>
      </c>
    </row>
    <row r="376" spans="1:28" x14ac:dyDescent="0.25">
      <c r="A376" s="233">
        <v>9220</v>
      </c>
      <c r="B376" s="238">
        <v>45745</v>
      </c>
      <c r="C376" s="234" t="s">
        <v>6686</v>
      </c>
      <c r="D376" s="233">
        <v>9</v>
      </c>
      <c r="E376" s="233" t="s">
        <v>6203</v>
      </c>
      <c r="F376" s="233" t="s">
        <v>6189</v>
      </c>
      <c r="G376" s="232" t="s">
        <v>6190</v>
      </c>
      <c r="H376" s="233">
        <v>1404</v>
      </c>
      <c r="I376" s="233" t="s">
        <v>6191</v>
      </c>
      <c r="J376" s="233">
        <v>1</v>
      </c>
      <c r="K376" s="233">
        <v>1</v>
      </c>
      <c r="L376" s="235" t="s">
        <v>6677</v>
      </c>
      <c r="M376" s="234" t="s">
        <v>6686</v>
      </c>
      <c r="N376" s="232">
        <v>202503</v>
      </c>
      <c r="O376" s="233">
        <v>13</v>
      </c>
      <c r="P376" s="232">
        <v>202513</v>
      </c>
      <c r="Q376" s="233">
        <v>2025</v>
      </c>
      <c r="R376" s="232" t="s">
        <v>6193</v>
      </c>
      <c r="S376" s="232">
        <v>4</v>
      </c>
      <c r="T376" s="233">
        <v>303</v>
      </c>
      <c r="U376" s="233">
        <v>29</v>
      </c>
      <c r="V376" s="232" t="s">
        <v>6193</v>
      </c>
      <c r="W376" s="232" t="s">
        <v>6678</v>
      </c>
      <c r="X376" s="233">
        <v>1</v>
      </c>
      <c r="Y376" s="232" t="s">
        <v>6211</v>
      </c>
      <c r="Z376" s="232" t="s">
        <v>6212</v>
      </c>
      <c r="AA376" s="232" t="s">
        <v>6213</v>
      </c>
      <c r="AB376" s="233">
        <v>14040109</v>
      </c>
    </row>
    <row r="377" spans="1:28" x14ac:dyDescent="0.25">
      <c r="A377" s="233">
        <v>9221</v>
      </c>
      <c r="B377" s="238">
        <v>45746</v>
      </c>
      <c r="C377" s="234" t="s">
        <v>6687</v>
      </c>
      <c r="D377" s="233">
        <v>10</v>
      </c>
      <c r="E377" s="233" t="s">
        <v>6205</v>
      </c>
      <c r="F377" s="233" t="s">
        <v>6189</v>
      </c>
      <c r="G377" s="232" t="s">
        <v>6190</v>
      </c>
      <c r="H377" s="233">
        <v>1404</v>
      </c>
      <c r="I377" s="233" t="s">
        <v>6191</v>
      </c>
      <c r="J377" s="233">
        <v>1</v>
      </c>
      <c r="K377" s="233">
        <v>1</v>
      </c>
      <c r="L377" s="235" t="s">
        <v>6677</v>
      </c>
      <c r="M377" s="234" t="s">
        <v>6687</v>
      </c>
      <c r="N377" s="232">
        <v>202503</v>
      </c>
      <c r="O377" s="233">
        <v>14</v>
      </c>
      <c r="P377" s="232">
        <v>202514</v>
      </c>
      <c r="Q377" s="233">
        <v>2025</v>
      </c>
      <c r="R377" s="232" t="s">
        <v>6193</v>
      </c>
      <c r="S377" s="232">
        <v>4</v>
      </c>
      <c r="T377" s="233">
        <v>303</v>
      </c>
      <c r="U377" s="233">
        <v>30</v>
      </c>
      <c r="V377" s="232" t="s">
        <v>6193</v>
      </c>
      <c r="W377" s="232" t="s">
        <v>6678</v>
      </c>
      <c r="X377" s="233">
        <v>1</v>
      </c>
      <c r="Y377" s="232" t="s">
        <v>6211</v>
      </c>
      <c r="Z377" s="232" t="s">
        <v>6212</v>
      </c>
      <c r="AA377" s="232" t="s">
        <v>6213</v>
      </c>
      <c r="AB377" s="233">
        <v>14040110</v>
      </c>
    </row>
    <row r="378" spans="1:28" x14ac:dyDescent="0.25">
      <c r="A378" s="233">
        <v>9222</v>
      </c>
      <c r="B378" s="238">
        <v>45747</v>
      </c>
      <c r="C378" s="234" t="s">
        <v>6688</v>
      </c>
      <c r="D378" s="233">
        <v>11</v>
      </c>
      <c r="E378" s="233" t="s">
        <v>6207</v>
      </c>
      <c r="F378" s="233" t="s">
        <v>6189</v>
      </c>
      <c r="G378" s="232" t="s">
        <v>6190</v>
      </c>
      <c r="H378" s="233">
        <v>1404</v>
      </c>
      <c r="I378" s="233" t="s">
        <v>6191</v>
      </c>
      <c r="J378" s="233">
        <v>1</v>
      </c>
      <c r="K378" s="233">
        <v>1</v>
      </c>
      <c r="L378" s="235" t="s">
        <v>6677</v>
      </c>
      <c r="M378" s="234" t="s">
        <v>6688</v>
      </c>
      <c r="N378" s="232">
        <v>202503</v>
      </c>
      <c r="O378" s="233">
        <v>14</v>
      </c>
      <c r="P378" s="232">
        <v>202514</v>
      </c>
      <c r="Q378" s="233">
        <v>2025</v>
      </c>
      <c r="R378" s="232" t="s">
        <v>6193</v>
      </c>
      <c r="S378" s="232">
        <v>4</v>
      </c>
      <c r="T378" s="233">
        <v>303</v>
      </c>
      <c r="U378" s="233">
        <v>31</v>
      </c>
      <c r="V378" s="232" t="s">
        <v>6193</v>
      </c>
      <c r="W378" s="232" t="s">
        <v>6678</v>
      </c>
      <c r="X378" s="233">
        <v>1</v>
      </c>
      <c r="Y378" s="232" t="s">
        <v>6211</v>
      </c>
      <c r="Z378" s="232" t="s">
        <v>6212</v>
      </c>
      <c r="AA378" s="232" t="s">
        <v>6213</v>
      </c>
      <c r="AB378" s="233">
        <v>14040111</v>
      </c>
    </row>
    <row r="379" spans="1:28" x14ac:dyDescent="0.25">
      <c r="A379" s="233">
        <v>9223</v>
      </c>
      <c r="B379" s="238">
        <v>45748</v>
      </c>
      <c r="C379" s="234" t="s">
        <v>6689</v>
      </c>
      <c r="D379" s="233">
        <v>12</v>
      </c>
      <c r="E379" s="233" t="s">
        <v>6209</v>
      </c>
      <c r="F379" s="233" t="s">
        <v>6189</v>
      </c>
      <c r="G379" s="232" t="s">
        <v>6219</v>
      </c>
      <c r="H379" s="233">
        <v>1404</v>
      </c>
      <c r="I379" s="233" t="s">
        <v>6191</v>
      </c>
      <c r="J379" s="233">
        <v>1</v>
      </c>
      <c r="K379" s="233">
        <v>1</v>
      </c>
      <c r="L379" s="235" t="s">
        <v>6677</v>
      </c>
      <c r="M379" s="234" t="s">
        <v>6689</v>
      </c>
      <c r="N379" s="232">
        <v>202504</v>
      </c>
      <c r="O379" s="233">
        <v>14</v>
      </c>
      <c r="P379" s="232">
        <v>202514</v>
      </c>
      <c r="Q379" s="233">
        <v>2025</v>
      </c>
      <c r="R379" s="232" t="s">
        <v>6220</v>
      </c>
      <c r="S379" s="232">
        <v>1</v>
      </c>
      <c r="T379" s="233">
        <v>304</v>
      </c>
      <c r="U379" s="233">
        <v>1</v>
      </c>
      <c r="V379" s="232" t="s">
        <v>6193</v>
      </c>
      <c r="W379" s="232" t="s">
        <v>6678</v>
      </c>
      <c r="X379" s="233">
        <v>1</v>
      </c>
      <c r="Y379" s="232" t="s">
        <v>6211</v>
      </c>
      <c r="Z379" s="232" t="s">
        <v>6212</v>
      </c>
      <c r="AA379" s="232" t="s">
        <v>6213</v>
      </c>
      <c r="AB379" s="233">
        <v>14040112</v>
      </c>
    </row>
    <row r="380" spans="1:28" x14ac:dyDescent="0.25">
      <c r="A380" s="233">
        <v>9224</v>
      </c>
      <c r="B380" s="238">
        <v>45749</v>
      </c>
      <c r="C380" s="234" t="s">
        <v>6690</v>
      </c>
      <c r="D380" s="233">
        <v>13</v>
      </c>
      <c r="E380" s="233" t="s">
        <v>6188</v>
      </c>
      <c r="F380" s="233" t="s">
        <v>6189</v>
      </c>
      <c r="G380" s="232" t="s">
        <v>6219</v>
      </c>
      <c r="H380" s="233">
        <v>1404</v>
      </c>
      <c r="I380" s="233" t="s">
        <v>6191</v>
      </c>
      <c r="J380" s="233">
        <v>1</v>
      </c>
      <c r="K380" s="233">
        <v>1</v>
      </c>
      <c r="L380" s="235" t="s">
        <v>6677</v>
      </c>
      <c r="M380" s="234" t="s">
        <v>6690</v>
      </c>
      <c r="N380" s="232">
        <v>202504</v>
      </c>
      <c r="O380" s="233">
        <v>14</v>
      </c>
      <c r="P380" s="232">
        <v>202514</v>
      </c>
      <c r="Q380" s="233">
        <v>2025</v>
      </c>
      <c r="R380" s="232" t="s">
        <v>6220</v>
      </c>
      <c r="S380" s="232">
        <v>1</v>
      </c>
      <c r="T380" s="233">
        <v>304</v>
      </c>
      <c r="U380" s="233">
        <v>2</v>
      </c>
      <c r="V380" s="232" t="s">
        <v>6193</v>
      </c>
      <c r="W380" s="232" t="s">
        <v>6678</v>
      </c>
      <c r="X380" s="233">
        <v>1</v>
      </c>
      <c r="Y380" s="232" t="s">
        <v>6211</v>
      </c>
      <c r="Z380" s="232" t="s">
        <v>6212</v>
      </c>
      <c r="AA380" s="232" t="s">
        <v>6213</v>
      </c>
      <c r="AB380" s="233">
        <v>14040113</v>
      </c>
    </row>
    <row r="381" spans="1:28" x14ac:dyDescent="0.25">
      <c r="A381" s="233">
        <v>9225</v>
      </c>
      <c r="B381" s="238">
        <v>45750</v>
      </c>
      <c r="C381" s="234" t="s">
        <v>6691</v>
      </c>
      <c r="D381" s="233">
        <v>14</v>
      </c>
      <c r="E381" s="233" t="s">
        <v>6199</v>
      </c>
      <c r="F381" s="233" t="s">
        <v>6189</v>
      </c>
      <c r="G381" s="232" t="s">
        <v>6219</v>
      </c>
      <c r="H381" s="233">
        <v>1404</v>
      </c>
      <c r="I381" s="233" t="s">
        <v>6191</v>
      </c>
      <c r="J381" s="233">
        <v>1</v>
      </c>
      <c r="K381" s="233">
        <v>1</v>
      </c>
      <c r="L381" s="235" t="s">
        <v>6677</v>
      </c>
      <c r="M381" s="234" t="s">
        <v>6691</v>
      </c>
      <c r="N381" s="232">
        <v>202504</v>
      </c>
      <c r="O381" s="233">
        <v>14</v>
      </c>
      <c r="P381" s="232">
        <v>202514</v>
      </c>
      <c r="Q381" s="233">
        <v>2025</v>
      </c>
      <c r="R381" s="232" t="s">
        <v>6220</v>
      </c>
      <c r="S381" s="232">
        <v>1</v>
      </c>
      <c r="T381" s="233">
        <v>304</v>
      </c>
      <c r="U381" s="233">
        <v>3</v>
      </c>
      <c r="V381" s="232" t="s">
        <v>6193</v>
      </c>
      <c r="W381" s="232" t="s">
        <v>6678</v>
      </c>
      <c r="X381" s="233">
        <v>1</v>
      </c>
      <c r="Y381" s="232" t="s">
        <v>6211</v>
      </c>
      <c r="Z381" s="232" t="s">
        <v>6212</v>
      </c>
      <c r="AA381" s="232" t="s">
        <v>6213</v>
      </c>
      <c r="AB381" s="233">
        <v>14040114</v>
      </c>
    </row>
    <row r="382" spans="1:28" x14ac:dyDescent="0.25">
      <c r="A382" s="233">
        <v>9226</v>
      </c>
      <c r="B382" s="238">
        <v>45751</v>
      </c>
      <c r="C382" s="234" t="s">
        <v>6692</v>
      </c>
      <c r="D382" s="233">
        <v>15</v>
      </c>
      <c r="E382" s="233" t="s">
        <v>6201</v>
      </c>
      <c r="F382" s="233" t="s">
        <v>6189</v>
      </c>
      <c r="G382" s="232" t="s">
        <v>6219</v>
      </c>
      <c r="H382" s="233">
        <v>1404</v>
      </c>
      <c r="I382" s="233" t="s">
        <v>6191</v>
      </c>
      <c r="J382" s="233">
        <v>1</v>
      </c>
      <c r="K382" s="233">
        <v>1</v>
      </c>
      <c r="L382" s="235" t="s">
        <v>6677</v>
      </c>
      <c r="M382" s="234" t="s">
        <v>6692</v>
      </c>
      <c r="N382" s="232">
        <v>202504</v>
      </c>
      <c r="O382" s="233">
        <v>14</v>
      </c>
      <c r="P382" s="232">
        <v>202514</v>
      </c>
      <c r="Q382" s="233">
        <v>2025</v>
      </c>
      <c r="R382" s="232" t="s">
        <v>6220</v>
      </c>
      <c r="S382" s="232">
        <v>1</v>
      </c>
      <c r="T382" s="233">
        <v>304</v>
      </c>
      <c r="U382" s="233">
        <v>4</v>
      </c>
      <c r="V382" s="232" t="s">
        <v>6193</v>
      </c>
      <c r="W382" s="232" t="s">
        <v>6678</v>
      </c>
      <c r="X382" s="233">
        <v>1</v>
      </c>
      <c r="Y382" s="232" t="s">
        <v>6223</v>
      </c>
      <c r="Z382" s="232" t="s">
        <v>6224</v>
      </c>
      <c r="AA382" s="232" t="s">
        <v>6225</v>
      </c>
      <c r="AB382" s="233">
        <v>14040115</v>
      </c>
    </row>
    <row r="383" spans="1:28" x14ac:dyDescent="0.25">
      <c r="A383" s="233">
        <v>9227</v>
      </c>
      <c r="B383" s="238">
        <v>45752</v>
      </c>
      <c r="C383" s="234" t="s">
        <v>6693</v>
      </c>
      <c r="D383" s="233">
        <v>16</v>
      </c>
      <c r="E383" s="233" t="s">
        <v>6203</v>
      </c>
      <c r="F383" s="233" t="s">
        <v>6189</v>
      </c>
      <c r="G383" s="232" t="s">
        <v>6219</v>
      </c>
      <c r="H383" s="233">
        <v>1404</v>
      </c>
      <c r="I383" s="233" t="s">
        <v>6191</v>
      </c>
      <c r="J383" s="233">
        <v>1</v>
      </c>
      <c r="K383" s="233">
        <v>1</v>
      </c>
      <c r="L383" s="235" t="s">
        <v>6677</v>
      </c>
      <c r="M383" s="234" t="s">
        <v>6693</v>
      </c>
      <c r="N383" s="232">
        <v>202504</v>
      </c>
      <c r="O383" s="233">
        <v>14</v>
      </c>
      <c r="P383" s="232">
        <v>202514</v>
      </c>
      <c r="Q383" s="233">
        <v>2025</v>
      </c>
      <c r="R383" s="232" t="s">
        <v>6220</v>
      </c>
      <c r="S383" s="232">
        <v>1</v>
      </c>
      <c r="T383" s="233">
        <v>304</v>
      </c>
      <c r="U383" s="233">
        <v>5</v>
      </c>
      <c r="V383" s="232" t="s">
        <v>6193</v>
      </c>
      <c r="W383" s="232" t="s">
        <v>6678</v>
      </c>
      <c r="X383" s="233">
        <v>1</v>
      </c>
      <c r="Y383" s="232" t="s">
        <v>6223</v>
      </c>
      <c r="Z383" s="232" t="s">
        <v>6224</v>
      </c>
      <c r="AA383" s="232" t="s">
        <v>6225</v>
      </c>
      <c r="AB383" s="233">
        <v>14040116</v>
      </c>
    </row>
    <row r="384" spans="1:28" x14ac:dyDescent="0.25">
      <c r="A384" s="233">
        <v>9228</v>
      </c>
      <c r="B384" s="238">
        <v>45753</v>
      </c>
      <c r="C384" s="234" t="s">
        <v>6694</v>
      </c>
      <c r="D384" s="233">
        <v>17</v>
      </c>
      <c r="E384" s="233" t="s">
        <v>6205</v>
      </c>
      <c r="F384" s="233" t="s">
        <v>6189</v>
      </c>
      <c r="G384" s="232" t="s">
        <v>6219</v>
      </c>
      <c r="H384" s="233">
        <v>1404</v>
      </c>
      <c r="I384" s="233" t="s">
        <v>6191</v>
      </c>
      <c r="J384" s="233">
        <v>1</v>
      </c>
      <c r="K384" s="233">
        <v>1</v>
      </c>
      <c r="L384" s="235" t="s">
        <v>6677</v>
      </c>
      <c r="M384" s="234" t="s">
        <v>6694</v>
      </c>
      <c r="N384" s="232">
        <v>202504</v>
      </c>
      <c r="O384" s="233">
        <v>15</v>
      </c>
      <c r="P384" s="232">
        <v>202515</v>
      </c>
      <c r="Q384" s="233">
        <v>2025</v>
      </c>
      <c r="R384" s="232" t="s">
        <v>6220</v>
      </c>
      <c r="S384" s="232">
        <v>1</v>
      </c>
      <c r="T384" s="233">
        <v>304</v>
      </c>
      <c r="U384" s="233">
        <v>6</v>
      </c>
      <c r="V384" s="232" t="s">
        <v>6193</v>
      </c>
      <c r="W384" s="232" t="s">
        <v>6678</v>
      </c>
      <c r="X384" s="233">
        <v>1</v>
      </c>
      <c r="Y384" s="232" t="s">
        <v>6223</v>
      </c>
      <c r="Z384" s="232" t="s">
        <v>6224</v>
      </c>
      <c r="AA384" s="232" t="s">
        <v>6225</v>
      </c>
      <c r="AB384" s="233">
        <v>14040117</v>
      </c>
    </row>
    <row r="385" spans="1:28" x14ac:dyDescent="0.25">
      <c r="A385" s="233">
        <v>9229</v>
      </c>
      <c r="B385" s="238">
        <v>45754</v>
      </c>
      <c r="C385" s="234" t="s">
        <v>6695</v>
      </c>
      <c r="D385" s="233">
        <v>18</v>
      </c>
      <c r="E385" s="233" t="s">
        <v>6207</v>
      </c>
      <c r="F385" s="233" t="s">
        <v>6189</v>
      </c>
      <c r="G385" s="232" t="s">
        <v>6219</v>
      </c>
      <c r="H385" s="233">
        <v>1404</v>
      </c>
      <c r="I385" s="233" t="s">
        <v>6191</v>
      </c>
      <c r="J385" s="233">
        <v>1</v>
      </c>
      <c r="K385" s="233">
        <v>1</v>
      </c>
      <c r="L385" s="235" t="s">
        <v>6677</v>
      </c>
      <c r="M385" s="234" t="s">
        <v>6695</v>
      </c>
      <c r="N385" s="232">
        <v>202504</v>
      </c>
      <c r="O385" s="233">
        <v>15</v>
      </c>
      <c r="P385" s="232">
        <v>202515</v>
      </c>
      <c r="Q385" s="233">
        <v>2025</v>
      </c>
      <c r="R385" s="232" t="s">
        <v>6220</v>
      </c>
      <c r="S385" s="232">
        <v>2</v>
      </c>
      <c r="T385" s="233">
        <v>304</v>
      </c>
      <c r="U385" s="233">
        <v>7</v>
      </c>
      <c r="V385" s="232" t="s">
        <v>6193</v>
      </c>
      <c r="W385" s="232" t="s">
        <v>6678</v>
      </c>
      <c r="X385" s="233">
        <v>1</v>
      </c>
      <c r="Y385" s="232" t="s">
        <v>6223</v>
      </c>
      <c r="Z385" s="232" t="s">
        <v>6224</v>
      </c>
      <c r="AA385" s="232" t="s">
        <v>6225</v>
      </c>
      <c r="AB385" s="233">
        <v>14040118</v>
      </c>
    </row>
    <row r="386" spans="1:28" x14ac:dyDescent="0.25">
      <c r="A386" s="233">
        <v>9230</v>
      </c>
      <c r="B386" s="238">
        <v>45755</v>
      </c>
      <c r="C386" s="234" t="s">
        <v>6696</v>
      </c>
      <c r="D386" s="233">
        <v>19</v>
      </c>
      <c r="E386" s="233" t="s">
        <v>6209</v>
      </c>
      <c r="F386" s="233" t="s">
        <v>6189</v>
      </c>
      <c r="G386" s="232" t="s">
        <v>6219</v>
      </c>
      <c r="H386" s="233">
        <v>1404</v>
      </c>
      <c r="I386" s="233" t="s">
        <v>6191</v>
      </c>
      <c r="J386" s="233">
        <v>1</v>
      </c>
      <c r="K386" s="233">
        <v>1</v>
      </c>
      <c r="L386" s="235" t="s">
        <v>6677</v>
      </c>
      <c r="M386" s="234" t="s">
        <v>6696</v>
      </c>
      <c r="N386" s="232">
        <v>202504</v>
      </c>
      <c r="O386" s="233">
        <v>15</v>
      </c>
      <c r="P386" s="232">
        <v>202515</v>
      </c>
      <c r="Q386" s="233">
        <v>2025</v>
      </c>
      <c r="R386" s="232" t="s">
        <v>6220</v>
      </c>
      <c r="S386" s="232">
        <v>2</v>
      </c>
      <c r="T386" s="233">
        <v>304</v>
      </c>
      <c r="U386" s="233">
        <v>8</v>
      </c>
      <c r="V386" s="232" t="s">
        <v>6193</v>
      </c>
      <c r="W386" s="232" t="s">
        <v>6678</v>
      </c>
      <c r="X386" s="233">
        <v>1</v>
      </c>
      <c r="Y386" s="232" t="s">
        <v>6223</v>
      </c>
      <c r="Z386" s="232" t="s">
        <v>6224</v>
      </c>
      <c r="AA386" s="232" t="s">
        <v>6225</v>
      </c>
      <c r="AB386" s="233">
        <v>14040119</v>
      </c>
    </row>
    <row r="387" spans="1:28" x14ac:dyDescent="0.25">
      <c r="A387" s="233">
        <v>9231</v>
      </c>
      <c r="B387" s="238">
        <v>45756</v>
      </c>
      <c r="C387" s="234" t="s">
        <v>6697</v>
      </c>
      <c r="D387" s="233">
        <v>20</v>
      </c>
      <c r="E387" s="233" t="s">
        <v>6188</v>
      </c>
      <c r="F387" s="233" t="s">
        <v>6189</v>
      </c>
      <c r="G387" s="232" t="s">
        <v>6219</v>
      </c>
      <c r="H387" s="233">
        <v>1404</v>
      </c>
      <c r="I387" s="233" t="s">
        <v>6191</v>
      </c>
      <c r="J387" s="233">
        <v>1</v>
      </c>
      <c r="K387" s="233">
        <v>1</v>
      </c>
      <c r="L387" s="235" t="s">
        <v>6677</v>
      </c>
      <c r="M387" s="234" t="s">
        <v>6697</v>
      </c>
      <c r="N387" s="232">
        <v>202504</v>
      </c>
      <c r="O387" s="233">
        <v>15</v>
      </c>
      <c r="P387" s="232">
        <v>202515</v>
      </c>
      <c r="Q387" s="233">
        <v>2025</v>
      </c>
      <c r="R387" s="232" t="s">
        <v>6220</v>
      </c>
      <c r="S387" s="232">
        <v>2</v>
      </c>
      <c r="T387" s="233">
        <v>304</v>
      </c>
      <c r="U387" s="233">
        <v>9</v>
      </c>
      <c r="V387" s="232" t="s">
        <v>6193</v>
      </c>
      <c r="W387" s="232" t="s">
        <v>6678</v>
      </c>
      <c r="X387" s="233">
        <v>1</v>
      </c>
      <c r="Y387" s="232" t="s">
        <v>6223</v>
      </c>
      <c r="Z387" s="232" t="s">
        <v>6224</v>
      </c>
      <c r="AA387" s="232" t="s">
        <v>6225</v>
      </c>
      <c r="AB387" s="233">
        <v>14040120</v>
      </c>
    </row>
    <row r="388" spans="1:28" x14ac:dyDescent="0.25">
      <c r="A388" s="233">
        <v>9232</v>
      </c>
      <c r="B388" s="238">
        <v>45757</v>
      </c>
      <c r="C388" s="234" t="s">
        <v>6698</v>
      </c>
      <c r="D388" s="233">
        <v>21</v>
      </c>
      <c r="E388" s="233" t="s">
        <v>6199</v>
      </c>
      <c r="F388" s="233" t="s">
        <v>6189</v>
      </c>
      <c r="G388" s="232" t="s">
        <v>6219</v>
      </c>
      <c r="H388" s="233">
        <v>1404</v>
      </c>
      <c r="I388" s="233" t="s">
        <v>6191</v>
      </c>
      <c r="J388" s="233">
        <v>1</v>
      </c>
      <c r="K388" s="233">
        <v>1</v>
      </c>
      <c r="L388" s="235" t="s">
        <v>6677</v>
      </c>
      <c r="M388" s="234" t="s">
        <v>6698</v>
      </c>
      <c r="N388" s="232">
        <v>202504</v>
      </c>
      <c r="O388" s="233">
        <v>15</v>
      </c>
      <c r="P388" s="232">
        <v>202515</v>
      </c>
      <c r="Q388" s="233">
        <v>2025</v>
      </c>
      <c r="R388" s="232" t="s">
        <v>6220</v>
      </c>
      <c r="S388" s="232">
        <v>2</v>
      </c>
      <c r="T388" s="233">
        <v>304</v>
      </c>
      <c r="U388" s="233">
        <v>10</v>
      </c>
      <c r="V388" s="232" t="s">
        <v>6193</v>
      </c>
      <c r="W388" s="232" t="s">
        <v>6678</v>
      </c>
      <c r="X388" s="233">
        <v>1</v>
      </c>
      <c r="Y388" s="232" t="s">
        <v>6223</v>
      </c>
      <c r="Z388" s="232" t="s">
        <v>6224</v>
      </c>
      <c r="AA388" s="232" t="s">
        <v>6225</v>
      </c>
      <c r="AB388" s="233">
        <v>14040121</v>
      </c>
    </row>
    <row r="389" spans="1:28" x14ac:dyDescent="0.25">
      <c r="A389" s="233">
        <v>9233</v>
      </c>
      <c r="B389" s="238">
        <v>45758</v>
      </c>
      <c r="C389" s="234" t="s">
        <v>6699</v>
      </c>
      <c r="D389" s="233">
        <v>22</v>
      </c>
      <c r="E389" s="233" t="s">
        <v>6201</v>
      </c>
      <c r="F389" s="233" t="s">
        <v>6189</v>
      </c>
      <c r="G389" s="232" t="s">
        <v>6219</v>
      </c>
      <c r="H389" s="233">
        <v>1404</v>
      </c>
      <c r="I389" s="233" t="s">
        <v>6191</v>
      </c>
      <c r="J389" s="233">
        <v>1</v>
      </c>
      <c r="K389" s="233">
        <v>1</v>
      </c>
      <c r="L389" s="235" t="s">
        <v>6677</v>
      </c>
      <c r="M389" s="234" t="s">
        <v>6699</v>
      </c>
      <c r="N389" s="232">
        <v>202504</v>
      </c>
      <c r="O389" s="233">
        <v>15</v>
      </c>
      <c r="P389" s="232">
        <v>202515</v>
      </c>
      <c r="Q389" s="233">
        <v>2025</v>
      </c>
      <c r="R389" s="232" t="s">
        <v>6220</v>
      </c>
      <c r="S389" s="232">
        <v>2</v>
      </c>
      <c r="T389" s="233">
        <v>304</v>
      </c>
      <c r="U389" s="233">
        <v>11</v>
      </c>
      <c r="V389" s="232" t="s">
        <v>6193</v>
      </c>
      <c r="W389" s="232" t="s">
        <v>6678</v>
      </c>
      <c r="X389" s="233">
        <v>1</v>
      </c>
      <c r="Y389" s="232" t="s">
        <v>6233</v>
      </c>
      <c r="Z389" s="232" t="s">
        <v>6234</v>
      </c>
      <c r="AA389" s="232" t="s">
        <v>6235</v>
      </c>
      <c r="AB389" s="233">
        <v>14040122</v>
      </c>
    </row>
    <row r="390" spans="1:28" x14ac:dyDescent="0.25">
      <c r="A390" s="233">
        <v>9234</v>
      </c>
      <c r="B390" s="238">
        <v>45759</v>
      </c>
      <c r="C390" s="234" t="s">
        <v>6700</v>
      </c>
      <c r="D390" s="233">
        <v>23</v>
      </c>
      <c r="E390" s="233" t="s">
        <v>6203</v>
      </c>
      <c r="F390" s="233" t="s">
        <v>6189</v>
      </c>
      <c r="G390" s="232" t="s">
        <v>6219</v>
      </c>
      <c r="H390" s="233">
        <v>1404</v>
      </c>
      <c r="I390" s="233" t="s">
        <v>6191</v>
      </c>
      <c r="J390" s="233">
        <v>1</v>
      </c>
      <c r="K390" s="233">
        <v>1</v>
      </c>
      <c r="L390" s="235" t="s">
        <v>6677</v>
      </c>
      <c r="M390" s="234" t="s">
        <v>6700</v>
      </c>
      <c r="N390" s="232">
        <v>202504</v>
      </c>
      <c r="O390" s="233">
        <v>15</v>
      </c>
      <c r="P390" s="232">
        <v>202515</v>
      </c>
      <c r="Q390" s="233">
        <v>2025</v>
      </c>
      <c r="R390" s="232" t="s">
        <v>6220</v>
      </c>
      <c r="S390" s="232">
        <v>2</v>
      </c>
      <c r="T390" s="233">
        <v>304</v>
      </c>
      <c r="U390" s="233">
        <v>12</v>
      </c>
      <c r="V390" s="232" t="s">
        <v>6193</v>
      </c>
      <c r="W390" s="232" t="s">
        <v>6678</v>
      </c>
      <c r="X390" s="233">
        <v>1</v>
      </c>
      <c r="Y390" s="232" t="s">
        <v>6233</v>
      </c>
      <c r="Z390" s="232" t="s">
        <v>6234</v>
      </c>
      <c r="AA390" s="232" t="s">
        <v>6235</v>
      </c>
      <c r="AB390" s="233">
        <v>14040123</v>
      </c>
    </row>
    <row r="391" spans="1:28" x14ac:dyDescent="0.25">
      <c r="A391" s="233">
        <v>9235</v>
      </c>
      <c r="B391" s="238">
        <v>45760</v>
      </c>
      <c r="C391" s="234" t="s">
        <v>6701</v>
      </c>
      <c r="D391" s="233">
        <v>24</v>
      </c>
      <c r="E391" s="233" t="s">
        <v>6205</v>
      </c>
      <c r="F391" s="233" t="s">
        <v>6189</v>
      </c>
      <c r="G391" s="232" t="s">
        <v>6219</v>
      </c>
      <c r="H391" s="233">
        <v>1404</v>
      </c>
      <c r="I391" s="233" t="s">
        <v>6191</v>
      </c>
      <c r="J391" s="233">
        <v>1</v>
      </c>
      <c r="K391" s="233">
        <v>1</v>
      </c>
      <c r="L391" s="235" t="s">
        <v>6677</v>
      </c>
      <c r="M391" s="234" t="s">
        <v>6701</v>
      </c>
      <c r="N391" s="232">
        <v>202504</v>
      </c>
      <c r="O391" s="233">
        <v>16</v>
      </c>
      <c r="P391" s="232">
        <v>202516</v>
      </c>
      <c r="Q391" s="233">
        <v>2025</v>
      </c>
      <c r="R391" s="232" t="s">
        <v>6220</v>
      </c>
      <c r="S391" s="232">
        <v>2</v>
      </c>
      <c r="T391" s="233">
        <v>304</v>
      </c>
      <c r="U391" s="233">
        <v>13</v>
      </c>
      <c r="V391" s="232" t="s">
        <v>6193</v>
      </c>
      <c r="W391" s="232" t="s">
        <v>6678</v>
      </c>
      <c r="X391" s="233">
        <v>1</v>
      </c>
      <c r="Y391" s="232" t="s">
        <v>6233</v>
      </c>
      <c r="Z391" s="232" t="s">
        <v>6234</v>
      </c>
      <c r="AA391" s="232" t="s">
        <v>6235</v>
      </c>
      <c r="AB391" s="233">
        <v>14040124</v>
      </c>
    </row>
    <row r="392" spans="1:28" x14ac:dyDescent="0.25">
      <c r="A392" s="233">
        <v>9236</v>
      </c>
      <c r="B392" s="238">
        <v>45761</v>
      </c>
      <c r="C392" s="234" t="s">
        <v>6702</v>
      </c>
      <c r="D392" s="233">
        <v>25</v>
      </c>
      <c r="E392" s="233" t="s">
        <v>6207</v>
      </c>
      <c r="F392" s="233" t="s">
        <v>6189</v>
      </c>
      <c r="G392" s="232" t="s">
        <v>6219</v>
      </c>
      <c r="H392" s="233">
        <v>1404</v>
      </c>
      <c r="I392" s="233" t="s">
        <v>6191</v>
      </c>
      <c r="J392" s="233">
        <v>1</v>
      </c>
      <c r="K392" s="233">
        <v>1</v>
      </c>
      <c r="L392" s="235" t="s">
        <v>6677</v>
      </c>
      <c r="M392" s="234" t="s">
        <v>6702</v>
      </c>
      <c r="N392" s="232">
        <v>202504</v>
      </c>
      <c r="O392" s="233">
        <v>16</v>
      </c>
      <c r="P392" s="232">
        <v>202516</v>
      </c>
      <c r="Q392" s="233">
        <v>2025</v>
      </c>
      <c r="R392" s="232" t="s">
        <v>6220</v>
      </c>
      <c r="S392" s="232">
        <v>3</v>
      </c>
      <c r="T392" s="233">
        <v>304</v>
      </c>
      <c r="U392" s="233">
        <v>14</v>
      </c>
      <c r="V392" s="232" t="s">
        <v>6193</v>
      </c>
      <c r="W392" s="232" t="s">
        <v>6678</v>
      </c>
      <c r="X392" s="233">
        <v>1</v>
      </c>
      <c r="Y392" s="232" t="s">
        <v>6233</v>
      </c>
      <c r="Z392" s="232" t="s">
        <v>6234</v>
      </c>
      <c r="AA392" s="232" t="s">
        <v>6235</v>
      </c>
      <c r="AB392" s="233">
        <v>14040125</v>
      </c>
    </row>
    <row r="393" spans="1:28" x14ac:dyDescent="0.25">
      <c r="A393" s="233">
        <v>9237</v>
      </c>
      <c r="B393" s="238">
        <v>45762</v>
      </c>
      <c r="C393" s="234" t="s">
        <v>6703</v>
      </c>
      <c r="D393" s="233">
        <v>26</v>
      </c>
      <c r="E393" s="233" t="s">
        <v>6209</v>
      </c>
      <c r="F393" s="233" t="s">
        <v>6189</v>
      </c>
      <c r="G393" s="232" t="s">
        <v>6219</v>
      </c>
      <c r="H393" s="233">
        <v>1404</v>
      </c>
      <c r="I393" s="233" t="s">
        <v>6191</v>
      </c>
      <c r="J393" s="233">
        <v>1</v>
      </c>
      <c r="K393" s="233">
        <v>1</v>
      </c>
      <c r="L393" s="235" t="s">
        <v>6677</v>
      </c>
      <c r="M393" s="234" t="s">
        <v>6703</v>
      </c>
      <c r="N393" s="232">
        <v>202504</v>
      </c>
      <c r="O393" s="233">
        <v>16</v>
      </c>
      <c r="P393" s="232">
        <v>202516</v>
      </c>
      <c r="Q393" s="233">
        <v>2025</v>
      </c>
      <c r="R393" s="232" t="s">
        <v>6220</v>
      </c>
      <c r="S393" s="232">
        <v>3</v>
      </c>
      <c r="T393" s="233">
        <v>304</v>
      </c>
      <c r="U393" s="233">
        <v>15</v>
      </c>
      <c r="V393" s="232" t="s">
        <v>6193</v>
      </c>
      <c r="W393" s="232" t="s">
        <v>6678</v>
      </c>
      <c r="X393" s="233">
        <v>1</v>
      </c>
      <c r="Y393" s="232" t="s">
        <v>6233</v>
      </c>
      <c r="Z393" s="232" t="s">
        <v>6234</v>
      </c>
      <c r="AA393" s="232" t="s">
        <v>6235</v>
      </c>
      <c r="AB393" s="233">
        <v>14040126</v>
      </c>
    </row>
    <row r="394" spans="1:28" x14ac:dyDescent="0.25">
      <c r="A394" s="233">
        <v>9238</v>
      </c>
      <c r="B394" s="238">
        <v>45763</v>
      </c>
      <c r="C394" s="234" t="s">
        <v>6704</v>
      </c>
      <c r="D394" s="233">
        <v>27</v>
      </c>
      <c r="E394" s="233" t="s">
        <v>6188</v>
      </c>
      <c r="F394" s="233" t="s">
        <v>6189</v>
      </c>
      <c r="G394" s="232" t="s">
        <v>6219</v>
      </c>
      <c r="H394" s="233">
        <v>1404</v>
      </c>
      <c r="I394" s="233" t="s">
        <v>6191</v>
      </c>
      <c r="J394" s="233">
        <v>1</v>
      </c>
      <c r="K394" s="233">
        <v>1</v>
      </c>
      <c r="L394" s="235" t="s">
        <v>6677</v>
      </c>
      <c r="M394" s="234" t="s">
        <v>6704</v>
      </c>
      <c r="N394" s="232">
        <v>202504</v>
      </c>
      <c r="O394" s="233">
        <v>16</v>
      </c>
      <c r="P394" s="232">
        <v>202516</v>
      </c>
      <c r="Q394" s="233">
        <v>2025</v>
      </c>
      <c r="R394" s="232" t="s">
        <v>6220</v>
      </c>
      <c r="S394" s="232">
        <v>3</v>
      </c>
      <c r="T394" s="233">
        <v>304</v>
      </c>
      <c r="U394" s="233">
        <v>16</v>
      </c>
      <c r="V394" s="232" t="s">
        <v>6193</v>
      </c>
      <c r="W394" s="232" t="s">
        <v>6678</v>
      </c>
      <c r="X394" s="233">
        <v>1</v>
      </c>
      <c r="Y394" s="232" t="s">
        <v>6233</v>
      </c>
      <c r="Z394" s="232" t="s">
        <v>6234</v>
      </c>
      <c r="AA394" s="232" t="s">
        <v>6235</v>
      </c>
      <c r="AB394" s="233">
        <v>14040127</v>
      </c>
    </row>
    <row r="395" spans="1:28" x14ac:dyDescent="0.25">
      <c r="A395" s="233">
        <v>9239</v>
      </c>
      <c r="B395" s="238">
        <v>45764</v>
      </c>
      <c r="C395" s="234" t="s">
        <v>6705</v>
      </c>
      <c r="D395" s="233">
        <v>28</v>
      </c>
      <c r="E395" s="233" t="s">
        <v>6199</v>
      </c>
      <c r="F395" s="233" t="s">
        <v>6189</v>
      </c>
      <c r="G395" s="232" t="s">
        <v>6219</v>
      </c>
      <c r="H395" s="233">
        <v>1404</v>
      </c>
      <c r="I395" s="233" t="s">
        <v>6191</v>
      </c>
      <c r="J395" s="233">
        <v>1</v>
      </c>
      <c r="K395" s="233">
        <v>1</v>
      </c>
      <c r="L395" s="235" t="s">
        <v>6677</v>
      </c>
      <c r="M395" s="234" t="s">
        <v>6705</v>
      </c>
      <c r="N395" s="232">
        <v>202504</v>
      </c>
      <c r="O395" s="233">
        <v>16</v>
      </c>
      <c r="P395" s="232">
        <v>202516</v>
      </c>
      <c r="Q395" s="233">
        <v>2025</v>
      </c>
      <c r="R395" s="232" t="s">
        <v>6220</v>
      </c>
      <c r="S395" s="232">
        <v>3</v>
      </c>
      <c r="T395" s="233">
        <v>304</v>
      </c>
      <c r="U395" s="233">
        <v>17</v>
      </c>
      <c r="V395" s="232" t="s">
        <v>6193</v>
      </c>
      <c r="W395" s="232" t="s">
        <v>6678</v>
      </c>
      <c r="X395" s="233">
        <v>1</v>
      </c>
      <c r="Y395" s="232" t="s">
        <v>6233</v>
      </c>
      <c r="Z395" s="232" t="s">
        <v>6234</v>
      </c>
      <c r="AA395" s="232" t="s">
        <v>6235</v>
      </c>
      <c r="AB395" s="233">
        <v>14040128</v>
      </c>
    </row>
    <row r="396" spans="1:28" x14ac:dyDescent="0.25">
      <c r="A396" s="233">
        <v>9240</v>
      </c>
      <c r="B396" s="238">
        <v>45765</v>
      </c>
      <c r="C396" s="234" t="s">
        <v>6706</v>
      </c>
      <c r="D396" s="233">
        <v>29</v>
      </c>
      <c r="E396" s="233" t="s">
        <v>6201</v>
      </c>
      <c r="F396" s="233" t="s">
        <v>6189</v>
      </c>
      <c r="G396" s="232" t="s">
        <v>6219</v>
      </c>
      <c r="H396" s="233">
        <v>1404</v>
      </c>
      <c r="I396" s="233" t="s">
        <v>6191</v>
      </c>
      <c r="J396" s="233">
        <v>1</v>
      </c>
      <c r="K396" s="233">
        <v>1</v>
      </c>
      <c r="L396" s="235" t="s">
        <v>6677</v>
      </c>
      <c r="M396" s="234" t="s">
        <v>6706</v>
      </c>
      <c r="N396" s="232">
        <v>202504</v>
      </c>
      <c r="O396" s="233">
        <v>16</v>
      </c>
      <c r="P396" s="232">
        <v>202516</v>
      </c>
      <c r="Q396" s="233">
        <v>2025</v>
      </c>
      <c r="R396" s="232" t="s">
        <v>6220</v>
      </c>
      <c r="S396" s="232">
        <v>3</v>
      </c>
      <c r="T396" s="233">
        <v>304</v>
      </c>
      <c r="U396" s="233">
        <v>18</v>
      </c>
      <c r="V396" s="232" t="s">
        <v>6193</v>
      </c>
      <c r="W396" s="232" t="s">
        <v>6678</v>
      </c>
      <c r="X396" s="233">
        <v>1</v>
      </c>
      <c r="Y396" s="232" t="s">
        <v>6233</v>
      </c>
      <c r="Z396" s="232" t="s">
        <v>6234</v>
      </c>
      <c r="AA396" s="232" t="s">
        <v>6235</v>
      </c>
      <c r="AB396" s="233">
        <v>14040129</v>
      </c>
    </row>
    <row r="397" spans="1:28" x14ac:dyDescent="0.25">
      <c r="A397" s="233">
        <v>9241</v>
      </c>
      <c r="B397" s="238">
        <v>45766</v>
      </c>
      <c r="C397" s="234" t="s">
        <v>6707</v>
      </c>
      <c r="D397" s="233">
        <v>30</v>
      </c>
      <c r="E397" s="233" t="s">
        <v>6203</v>
      </c>
      <c r="F397" s="233" t="s">
        <v>6189</v>
      </c>
      <c r="G397" s="232" t="s">
        <v>6219</v>
      </c>
      <c r="H397" s="233">
        <v>1404</v>
      </c>
      <c r="I397" s="233" t="s">
        <v>6191</v>
      </c>
      <c r="J397" s="233">
        <v>1</v>
      </c>
      <c r="K397" s="233">
        <v>1</v>
      </c>
      <c r="L397" s="235" t="s">
        <v>6677</v>
      </c>
      <c r="M397" s="234" t="s">
        <v>6707</v>
      </c>
      <c r="N397" s="232">
        <v>202504</v>
      </c>
      <c r="O397" s="233">
        <v>16</v>
      </c>
      <c r="P397" s="232">
        <v>202516</v>
      </c>
      <c r="Q397" s="233">
        <v>2025</v>
      </c>
      <c r="R397" s="232" t="s">
        <v>6220</v>
      </c>
      <c r="S397" s="232">
        <v>3</v>
      </c>
      <c r="T397" s="233">
        <v>304</v>
      </c>
      <c r="U397" s="233">
        <v>19</v>
      </c>
      <c r="V397" s="232" t="s">
        <v>6193</v>
      </c>
      <c r="W397" s="232" t="s">
        <v>6678</v>
      </c>
      <c r="X397" s="233">
        <v>1</v>
      </c>
      <c r="Y397" s="232" t="s">
        <v>6233</v>
      </c>
      <c r="Z397" s="232" t="s">
        <v>6234</v>
      </c>
      <c r="AA397" s="232" t="s">
        <v>6235</v>
      </c>
      <c r="AB397" s="233">
        <v>14040130</v>
      </c>
    </row>
    <row r="398" spans="1:28" x14ac:dyDescent="0.25">
      <c r="A398" s="233">
        <v>9242</v>
      </c>
      <c r="B398" s="238">
        <v>45767</v>
      </c>
      <c r="C398" s="234" t="s">
        <v>6708</v>
      </c>
      <c r="D398" s="233">
        <v>31</v>
      </c>
      <c r="E398" s="233" t="s">
        <v>6205</v>
      </c>
      <c r="F398" s="233" t="s">
        <v>6189</v>
      </c>
      <c r="G398" s="232" t="s">
        <v>6219</v>
      </c>
      <c r="H398" s="233">
        <v>1404</v>
      </c>
      <c r="I398" s="233" t="s">
        <v>6191</v>
      </c>
      <c r="J398" s="233">
        <v>1</v>
      </c>
      <c r="K398" s="233">
        <v>1</v>
      </c>
      <c r="L398" s="235" t="s">
        <v>6677</v>
      </c>
      <c r="M398" s="234" t="s">
        <v>6708</v>
      </c>
      <c r="N398" s="232">
        <v>202504</v>
      </c>
      <c r="O398" s="233">
        <v>17</v>
      </c>
      <c r="P398" s="232">
        <v>202517</v>
      </c>
      <c r="Q398" s="233">
        <v>2025</v>
      </c>
      <c r="R398" s="232" t="s">
        <v>6220</v>
      </c>
      <c r="S398" s="232">
        <v>3</v>
      </c>
      <c r="T398" s="233">
        <v>304</v>
      </c>
      <c r="U398" s="233">
        <v>20</v>
      </c>
      <c r="V398" s="232" t="s">
        <v>6193</v>
      </c>
      <c r="W398" s="232" t="s">
        <v>6678</v>
      </c>
      <c r="X398" s="233">
        <v>1</v>
      </c>
      <c r="Y398" s="232" t="s">
        <v>6233</v>
      </c>
      <c r="Z398" s="232" t="s">
        <v>6234</v>
      </c>
      <c r="AA398" s="232" t="s">
        <v>6235</v>
      </c>
      <c r="AB398" s="233">
        <v>14040131</v>
      </c>
    </row>
    <row r="399" spans="1:28" x14ac:dyDescent="0.25">
      <c r="A399" s="233">
        <v>9243</v>
      </c>
      <c r="B399" s="238">
        <v>45768</v>
      </c>
      <c r="C399" s="234" t="s">
        <v>6709</v>
      </c>
      <c r="D399" s="233">
        <v>1</v>
      </c>
      <c r="E399" s="233" t="s">
        <v>6207</v>
      </c>
      <c r="F399" s="233" t="s">
        <v>6246</v>
      </c>
      <c r="G399" s="232" t="s">
        <v>6219</v>
      </c>
      <c r="H399" s="233">
        <v>1404</v>
      </c>
      <c r="I399" s="233" t="s">
        <v>6191</v>
      </c>
      <c r="J399" s="233">
        <v>1</v>
      </c>
      <c r="K399" s="233">
        <v>2</v>
      </c>
      <c r="L399" s="235" t="s">
        <v>6710</v>
      </c>
      <c r="M399" s="234" t="s">
        <v>6709</v>
      </c>
      <c r="N399" s="232">
        <v>202504</v>
      </c>
      <c r="O399" s="233">
        <v>17</v>
      </c>
      <c r="P399" s="232">
        <v>202517</v>
      </c>
      <c r="Q399" s="233">
        <v>2025</v>
      </c>
      <c r="R399" s="232" t="s">
        <v>6220</v>
      </c>
      <c r="S399" s="232">
        <v>4</v>
      </c>
      <c r="T399" s="233">
        <v>304</v>
      </c>
      <c r="U399" s="233">
        <v>21</v>
      </c>
      <c r="V399" s="232" t="s">
        <v>6193</v>
      </c>
      <c r="W399" s="232" t="s">
        <v>6678</v>
      </c>
      <c r="X399" s="233">
        <v>2</v>
      </c>
      <c r="Y399" s="232" t="s">
        <v>6195</v>
      </c>
      <c r="Z399" s="232" t="s">
        <v>6196</v>
      </c>
      <c r="AA399" s="232" t="s">
        <v>6248</v>
      </c>
      <c r="AB399" s="233">
        <v>14040201</v>
      </c>
    </row>
    <row r="400" spans="1:28" x14ac:dyDescent="0.25">
      <c r="A400" s="233">
        <v>9244</v>
      </c>
      <c r="B400" s="238">
        <v>45769</v>
      </c>
      <c r="C400" s="234" t="s">
        <v>6711</v>
      </c>
      <c r="D400" s="233">
        <v>2</v>
      </c>
      <c r="E400" s="233" t="s">
        <v>6209</v>
      </c>
      <c r="F400" s="233" t="s">
        <v>6246</v>
      </c>
      <c r="G400" s="232" t="s">
        <v>6219</v>
      </c>
      <c r="H400" s="233">
        <v>1404</v>
      </c>
      <c r="I400" s="233" t="s">
        <v>6191</v>
      </c>
      <c r="J400" s="233">
        <v>1</v>
      </c>
      <c r="K400" s="233">
        <v>2</v>
      </c>
      <c r="L400" s="235" t="s">
        <v>6710</v>
      </c>
      <c r="M400" s="234" t="s">
        <v>6711</v>
      </c>
      <c r="N400" s="232">
        <v>202504</v>
      </c>
      <c r="O400" s="233">
        <v>17</v>
      </c>
      <c r="P400" s="232">
        <v>202517</v>
      </c>
      <c r="Q400" s="233">
        <v>2025</v>
      </c>
      <c r="R400" s="232" t="s">
        <v>6220</v>
      </c>
      <c r="S400" s="232">
        <v>4</v>
      </c>
      <c r="T400" s="233">
        <v>304</v>
      </c>
      <c r="U400" s="233">
        <v>22</v>
      </c>
      <c r="V400" s="232" t="s">
        <v>6193</v>
      </c>
      <c r="W400" s="232" t="s">
        <v>6678</v>
      </c>
      <c r="X400" s="233">
        <v>2</v>
      </c>
      <c r="Y400" s="232" t="s">
        <v>6195</v>
      </c>
      <c r="Z400" s="232" t="s">
        <v>6196</v>
      </c>
      <c r="AA400" s="232" t="s">
        <v>6248</v>
      </c>
      <c r="AB400" s="233">
        <v>14040202</v>
      </c>
    </row>
    <row r="401" spans="1:28" x14ac:dyDescent="0.25">
      <c r="A401" s="233">
        <v>9245</v>
      </c>
      <c r="B401" s="238">
        <v>45770</v>
      </c>
      <c r="C401" s="234" t="s">
        <v>6712</v>
      </c>
      <c r="D401" s="233">
        <v>3</v>
      </c>
      <c r="E401" s="233" t="s">
        <v>6188</v>
      </c>
      <c r="F401" s="233" t="s">
        <v>6246</v>
      </c>
      <c r="G401" s="232" t="s">
        <v>6219</v>
      </c>
      <c r="H401" s="233">
        <v>1404</v>
      </c>
      <c r="I401" s="233" t="s">
        <v>6191</v>
      </c>
      <c r="J401" s="233">
        <v>1</v>
      </c>
      <c r="K401" s="233">
        <v>2</v>
      </c>
      <c r="L401" s="235" t="s">
        <v>6710</v>
      </c>
      <c r="M401" s="234" t="s">
        <v>6712</v>
      </c>
      <c r="N401" s="232">
        <v>202504</v>
      </c>
      <c r="O401" s="233">
        <v>17</v>
      </c>
      <c r="P401" s="232">
        <v>202517</v>
      </c>
      <c r="Q401" s="233">
        <v>2025</v>
      </c>
      <c r="R401" s="232" t="s">
        <v>6220</v>
      </c>
      <c r="S401" s="232">
        <v>4</v>
      </c>
      <c r="T401" s="233">
        <v>304</v>
      </c>
      <c r="U401" s="233">
        <v>23</v>
      </c>
      <c r="V401" s="232" t="s">
        <v>6193</v>
      </c>
      <c r="W401" s="232" t="s">
        <v>6678</v>
      </c>
      <c r="X401" s="233">
        <v>2</v>
      </c>
      <c r="Y401" s="232" t="s">
        <v>6195</v>
      </c>
      <c r="Z401" s="232" t="s">
        <v>6196</v>
      </c>
      <c r="AA401" s="232" t="s">
        <v>6248</v>
      </c>
      <c r="AB401" s="233">
        <v>14040203</v>
      </c>
    </row>
    <row r="402" spans="1:28" x14ac:dyDescent="0.25">
      <c r="A402" s="233">
        <v>9246</v>
      </c>
      <c r="B402" s="238">
        <v>45771</v>
      </c>
      <c r="C402" s="234" t="s">
        <v>6713</v>
      </c>
      <c r="D402" s="233">
        <v>4</v>
      </c>
      <c r="E402" s="233" t="s">
        <v>6199</v>
      </c>
      <c r="F402" s="233" t="s">
        <v>6246</v>
      </c>
      <c r="G402" s="232" t="s">
        <v>6219</v>
      </c>
      <c r="H402" s="233">
        <v>1404</v>
      </c>
      <c r="I402" s="233" t="s">
        <v>6191</v>
      </c>
      <c r="J402" s="233">
        <v>1</v>
      </c>
      <c r="K402" s="233">
        <v>2</v>
      </c>
      <c r="L402" s="235" t="s">
        <v>6710</v>
      </c>
      <c r="M402" s="234" t="s">
        <v>6713</v>
      </c>
      <c r="N402" s="232">
        <v>202504</v>
      </c>
      <c r="O402" s="233">
        <v>17</v>
      </c>
      <c r="P402" s="232">
        <v>202517</v>
      </c>
      <c r="Q402" s="233">
        <v>2025</v>
      </c>
      <c r="R402" s="232" t="s">
        <v>6220</v>
      </c>
      <c r="S402" s="232">
        <v>4</v>
      </c>
      <c r="T402" s="233">
        <v>304</v>
      </c>
      <c r="U402" s="233">
        <v>24</v>
      </c>
      <c r="V402" s="232" t="s">
        <v>6193</v>
      </c>
      <c r="W402" s="232" t="s">
        <v>6678</v>
      </c>
      <c r="X402" s="233">
        <v>2</v>
      </c>
      <c r="Y402" s="232" t="s">
        <v>6195</v>
      </c>
      <c r="Z402" s="232" t="s">
        <v>6196</v>
      </c>
      <c r="AA402" s="232" t="s">
        <v>6248</v>
      </c>
      <c r="AB402" s="233">
        <v>14040204</v>
      </c>
    </row>
    <row r="403" spans="1:28" x14ac:dyDescent="0.25">
      <c r="A403" s="233">
        <v>9247</v>
      </c>
      <c r="B403" s="238">
        <v>45772</v>
      </c>
      <c r="C403" s="234" t="s">
        <v>6714</v>
      </c>
      <c r="D403" s="233">
        <v>5</v>
      </c>
      <c r="E403" s="233" t="s">
        <v>6201</v>
      </c>
      <c r="F403" s="233" t="s">
        <v>6246</v>
      </c>
      <c r="G403" s="232" t="s">
        <v>6219</v>
      </c>
      <c r="H403" s="233">
        <v>1404</v>
      </c>
      <c r="I403" s="233" t="s">
        <v>6191</v>
      </c>
      <c r="J403" s="233">
        <v>1</v>
      </c>
      <c r="K403" s="233">
        <v>2</v>
      </c>
      <c r="L403" s="235" t="s">
        <v>6710</v>
      </c>
      <c r="M403" s="234" t="s">
        <v>6714</v>
      </c>
      <c r="N403" s="232">
        <v>202504</v>
      </c>
      <c r="O403" s="233">
        <v>17</v>
      </c>
      <c r="P403" s="232">
        <v>202517</v>
      </c>
      <c r="Q403" s="233">
        <v>2025</v>
      </c>
      <c r="R403" s="232" t="s">
        <v>6220</v>
      </c>
      <c r="S403" s="232">
        <v>4</v>
      </c>
      <c r="T403" s="233">
        <v>304</v>
      </c>
      <c r="U403" s="233">
        <v>25</v>
      </c>
      <c r="V403" s="232" t="s">
        <v>6193</v>
      </c>
      <c r="W403" s="232" t="s">
        <v>6678</v>
      </c>
      <c r="X403" s="233">
        <v>2</v>
      </c>
      <c r="Y403" s="232" t="s">
        <v>6195</v>
      </c>
      <c r="Z403" s="232" t="s">
        <v>6196</v>
      </c>
      <c r="AA403" s="232" t="s">
        <v>6248</v>
      </c>
      <c r="AB403" s="233">
        <v>14040205</v>
      </c>
    </row>
    <row r="404" spans="1:28" x14ac:dyDescent="0.25">
      <c r="A404" s="233">
        <v>9248</v>
      </c>
      <c r="B404" s="238">
        <v>45773</v>
      </c>
      <c r="C404" s="234" t="s">
        <v>6715</v>
      </c>
      <c r="D404" s="233">
        <v>6</v>
      </c>
      <c r="E404" s="233" t="s">
        <v>6203</v>
      </c>
      <c r="F404" s="233" t="s">
        <v>6246</v>
      </c>
      <c r="G404" s="232" t="s">
        <v>6219</v>
      </c>
      <c r="H404" s="233">
        <v>1404</v>
      </c>
      <c r="I404" s="233" t="s">
        <v>6191</v>
      </c>
      <c r="J404" s="233">
        <v>1</v>
      </c>
      <c r="K404" s="233">
        <v>2</v>
      </c>
      <c r="L404" s="235" t="s">
        <v>6710</v>
      </c>
      <c r="M404" s="234" t="s">
        <v>6715</v>
      </c>
      <c r="N404" s="232">
        <v>202504</v>
      </c>
      <c r="O404" s="233">
        <v>17</v>
      </c>
      <c r="P404" s="232">
        <v>202517</v>
      </c>
      <c r="Q404" s="233">
        <v>2025</v>
      </c>
      <c r="R404" s="232" t="s">
        <v>6220</v>
      </c>
      <c r="S404" s="232">
        <v>4</v>
      </c>
      <c r="T404" s="233">
        <v>304</v>
      </c>
      <c r="U404" s="233">
        <v>26</v>
      </c>
      <c r="V404" s="232" t="s">
        <v>6193</v>
      </c>
      <c r="W404" s="232" t="s">
        <v>6678</v>
      </c>
      <c r="X404" s="233">
        <v>2</v>
      </c>
      <c r="Y404" s="232" t="s">
        <v>6195</v>
      </c>
      <c r="Z404" s="232" t="s">
        <v>6196</v>
      </c>
      <c r="AA404" s="232" t="s">
        <v>6248</v>
      </c>
      <c r="AB404" s="233">
        <v>14040206</v>
      </c>
    </row>
    <row r="405" spans="1:28" x14ac:dyDescent="0.25">
      <c r="A405" s="233">
        <v>9249</v>
      </c>
      <c r="B405" s="238">
        <v>45774</v>
      </c>
      <c r="C405" s="234" t="s">
        <v>6716</v>
      </c>
      <c r="D405" s="233">
        <v>7</v>
      </c>
      <c r="E405" s="233" t="s">
        <v>6205</v>
      </c>
      <c r="F405" s="233" t="s">
        <v>6246</v>
      </c>
      <c r="G405" s="232" t="s">
        <v>6219</v>
      </c>
      <c r="H405" s="233">
        <v>1404</v>
      </c>
      <c r="I405" s="233" t="s">
        <v>6191</v>
      </c>
      <c r="J405" s="233">
        <v>1</v>
      </c>
      <c r="K405" s="233">
        <v>2</v>
      </c>
      <c r="L405" s="235" t="s">
        <v>6710</v>
      </c>
      <c r="M405" s="234" t="s">
        <v>6716</v>
      </c>
      <c r="N405" s="232">
        <v>202504</v>
      </c>
      <c r="O405" s="233">
        <v>18</v>
      </c>
      <c r="P405" s="232">
        <v>202518</v>
      </c>
      <c r="Q405" s="233">
        <v>2025</v>
      </c>
      <c r="R405" s="232" t="s">
        <v>6220</v>
      </c>
      <c r="S405" s="232">
        <v>4</v>
      </c>
      <c r="T405" s="233">
        <v>304</v>
      </c>
      <c r="U405" s="233">
        <v>27</v>
      </c>
      <c r="V405" s="232" t="s">
        <v>6193</v>
      </c>
      <c r="W405" s="232" t="s">
        <v>6678</v>
      </c>
      <c r="X405" s="233">
        <v>2</v>
      </c>
      <c r="Y405" s="232" t="s">
        <v>6195</v>
      </c>
      <c r="Z405" s="232" t="s">
        <v>6196</v>
      </c>
      <c r="AA405" s="232" t="s">
        <v>6248</v>
      </c>
      <c r="AB405" s="233">
        <v>14040207</v>
      </c>
    </row>
    <row r="406" spans="1:28" x14ac:dyDescent="0.25">
      <c r="A406" s="233">
        <v>9250</v>
      </c>
      <c r="B406" s="238">
        <v>45775</v>
      </c>
      <c r="C406" s="234" t="s">
        <v>6717</v>
      </c>
      <c r="D406" s="233">
        <v>8</v>
      </c>
      <c r="E406" s="233" t="s">
        <v>6207</v>
      </c>
      <c r="F406" s="233" t="s">
        <v>6246</v>
      </c>
      <c r="G406" s="232" t="s">
        <v>6219</v>
      </c>
      <c r="H406" s="233">
        <v>1404</v>
      </c>
      <c r="I406" s="233" t="s">
        <v>6191</v>
      </c>
      <c r="J406" s="233">
        <v>1</v>
      </c>
      <c r="K406" s="233">
        <v>2</v>
      </c>
      <c r="L406" s="235" t="s">
        <v>6710</v>
      </c>
      <c r="M406" s="234" t="s">
        <v>6717</v>
      </c>
      <c r="N406" s="232">
        <v>202504</v>
      </c>
      <c r="O406" s="233">
        <v>18</v>
      </c>
      <c r="P406" s="232">
        <v>202518</v>
      </c>
      <c r="Q406" s="233">
        <v>2025</v>
      </c>
      <c r="R406" s="232" t="s">
        <v>6220</v>
      </c>
      <c r="S406" s="232">
        <v>4</v>
      </c>
      <c r="T406" s="233">
        <v>304</v>
      </c>
      <c r="U406" s="233">
        <v>28</v>
      </c>
      <c r="V406" s="232" t="s">
        <v>6193</v>
      </c>
      <c r="W406" s="232" t="s">
        <v>6678</v>
      </c>
      <c r="X406" s="233">
        <v>2</v>
      </c>
      <c r="Y406" s="232" t="s">
        <v>6211</v>
      </c>
      <c r="Z406" s="232" t="s">
        <v>6212</v>
      </c>
      <c r="AA406" s="232" t="s">
        <v>6256</v>
      </c>
      <c r="AB406" s="233">
        <v>14040208</v>
      </c>
    </row>
    <row r="407" spans="1:28" x14ac:dyDescent="0.25">
      <c r="A407" s="233">
        <v>9251</v>
      </c>
      <c r="B407" s="238">
        <v>45776</v>
      </c>
      <c r="C407" s="234" t="s">
        <v>6718</v>
      </c>
      <c r="D407" s="233">
        <v>9</v>
      </c>
      <c r="E407" s="233" t="s">
        <v>6209</v>
      </c>
      <c r="F407" s="233" t="s">
        <v>6246</v>
      </c>
      <c r="G407" s="232" t="s">
        <v>6219</v>
      </c>
      <c r="H407" s="233">
        <v>1404</v>
      </c>
      <c r="I407" s="233" t="s">
        <v>6191</v>
      </c>
      <c r="J407" s="233">
        <v>1</v>
      </c>
      <c r="K407" s="233">
        <v>2</v>
      </c>
      <c r="L407" s="235" t="s">
        <v>6710</v>
      </c>
      <c r="M407" s="234" t="s">
        <v>6718</v>
      </c>
      <c r="N407" s="232">
        <v>202504</v>
      </c>
      <c r="O407" s="233">
        <v>18</v>
      </c>
      <c r="P407" s="232">
        <v>202518</v>
      </c>
      <c r="Q407" s="233">
        <v>2025</v>
      </c>
      <c r="R407" s="232" t="s">
        <v>6220</v>
      </c>
      <c r="S407" s="232">
        <v>4</v>
      </c>
      <c r="T407" s="233">
        <v>304</v>
      </c>
      <c r="U407" s="233">
        <v>29</v>
      </c>
      <c r="V407" s="232" t="s">
        <v>6193</v>
      </c>
      <c r="W407" s="232" t="s">
        <v>6678</v>
      </c>
      <c r="X407" s="233">
        <v>2</v>
      </c>
      <c r="Y407" s="232" t="s">
        <v>6211</v>
      </c>
      <c r="Z407" s="232" t="s">
        <v>6212</v>
      </c>
      <c r="AA407" s="232" t="s">
        <v>6256</v>
      </c>
      <c r="AB407" s="233">
        <v>14040209</v>
      </c>
    </row>
    <row r="408" spans="1:28" x14ac:dyDescent="0.25">
      <c r="A408" s="233">
        <v>9252</v>
      </c>
      <c r="B408" s="238">
        <v>45777</v>
      </c>
      <c r="C408" s="234" t="s">
        <v>6719</v>
      </c>
      <c r="D408" s="233">
        <v>10</v>
      </c>
      <c r="E408" s="233" t="s">
        <v>6188</v>
      </c>
      <c r="F408" s="233" t="s">
        <v>6246</v>
      </c>
      <c r="G408" s="232" t="s">
        <v>6219</v>
      </c>
      <c r="H408" s="233">
        <v>1404</v>
      </c>
      <c r="I408" s="233" t="s">
        <v>6191</v>
      </c>
      <c r="J408" s="233">
        <v>1</v>
      </c>
      <c r="K408" s="233">
        <v>2</v>
      </c>
      <c r="L408" s="235" t="s">
        <v>6710</v>
      </c>
      <c r="M408" s="234" t="s">
        <v>6719</v>
      </c>
      <c r="N408" s="232">
        <v>202504</v>
      </c>
      <c r="O408" s="233">
        <v>18</v>
      </c>
      <c r="P408" s="232">
        <v>202518</v>
      </c>
      <c r="Q408" s="233">
        <v>2025</v>
      </c>
      <c r="R408" s="232" t="s">
        <v>6220</v>
      </c>
      <c r="S408" s="232">
        <v>4</v>
      </c>
      <c r="T408" s="233">
        <v>304</v>
      </c>
      <c r="U408" s="233">
        <v>30</v>
      </c>
      <c r="V408" s="232" t="s">
        <v>6193</v>
      </c>
      <c r="W408" s="232" t="s">
        <v>6678</v>
      </c>
      <c r="X408" s="233">
        <v>2</v>
      </c>
      <c r="Y408" s="232" t="s">
        <v>6211</v>
      </c>
      <c r="Z408" s="232" t="s">
        <v>6212</v>
      </c>
      <c r="AA408" s="232" t="s">
        <v>6256</v>
      </c>
      <c r="AB408" s="233">
        <v>14040210</v>
      </c>
    </row>
    <row r="409" spans="1:28" x14ac:dyDescent="0.25">
      <c r="A409" s="233">
        <v>9253</v>
      </c>
      <c r="B409" s="238">
        <v>45778</v>
      </c>
      <c r="C409" s="234" t="s">
        <v>6720</v>
      </c>
      <c r="D409" s="233">
        <v>11</v>
      </c>
      <c r="E409" s="233" t="s">
        <v>6199</v>
      </c>
      <c r="F409" s="233" t="s">
        <v>6246</v>
      </c>
      <c r="G409" s="232" t="s">
        <v>6261</v>
      </c>
      <c r="H409" s="233">
        <v>1404</v>
      </c>
      <c r="I409" s="233" t="s">
        <v>6191</v>
      </c>
      <c r="J409" s="233">
        <v>1</v>
      </c>
      <c r="K409" s="233">
        <v>2</v>
      </c>
      <c r="L409" s="235" t="s">
        <v>6710</v>
      </c>
      <c r="M409" s="234" t="s">
        <v>6720</v>
      </c>
      <c r="N409" s="232">
        <v>202505</v>
      </c>
      <c r="O409" s="233">
        <v>18</v>
      </c>
      <c r="P409" s="232">
        <v>202518</v>
      </c>
      <c r="Q409" s="233">
        <v>2025</v>
      </c>
      <c r="R409" s="232" t="s">
        <v>6220</v>
      </c>
      <c r="S409" s="232">
        <v>1</v>
      </c>
      <c r="T409" s="233">
        <v>305</v>
      </c>
      <c r="U409" s="233">
        <v>1</v>
      </c>
      <c r="V409" s="232" t="s">
        <v>6193</v>
      </c>
      <c r="W409" s="232" t="s">
        <v>6678</v>
      </c>
      <c r="X409" s="233">
        <v>2</v>
      </c>
      <c r="Y409" s="232" t="s">
        <v>6211</v>
      </c>
      <c r="Z409" s="232" t="s">
        <v>6212</v>
      </c>
      <c r="AA409" s="232" t="s">
        <v>6256</v>
      </c>
      <c r="AB409" s="233">
        <v>14040211</v>
      </c>
    </row>
    <row r="410" spans="1:28" x14ac:dyDescent="0.25">
      <c r="A410" s="233">
        <v>9254</v>
      </c>
      <c r="B410" s="238">
        <v>45779</v>
      </c>
      <c r="C410" s="234" t="s">
        <v>6721</v>
      </c>
      <c r="D410" s="233">
        <v>12</v>
      </c>
      <c r="E410" s="233" t="s">
        <v>6201</v>
      </c>
      <c r="F410" s="233" t="s">
        <v>6246</v>
      </c>
      <c r="G410" s="232" t="s">
        <v>6261</v>
      </c>
      <c r="H410" s="233">
        <v>1404</v>
      </c>
      <c r="I410" s="233" t="s">
        <v>6191</v>
      </c>
      <c r="J410" s="233">
        <v>1</v>
      </c>
      <c r="K410" s="233">
        <v>2</v>
      </c>
      <c r="L410" s="235" t="s">
        <v>6710</v>
      </c>
      <c r="M410" s="234" t="s">
        <v>6721</v>
      </c>
      <c r="N410" s="232">
        <v>202505</v>
      </c>
      <c r="O410" s="233">
        <v>18</v>
      </c>
      <c r="P410" s="232">
        <v>202518</v>
      </c>
      <c r="Q410" s="233">
        <v>2025</v>
      </c>
      <c r="R410" s="232" t="s">
        <v>6220</v>
      </c>
      <c r="S410" s="232">
        <v>1</v>
      </c>
      <c r="T410" s="233">
        <v>305</v>
      </c>
      <c r="U410" s="233">
        <v>2</v>
      </c>
      <c r="V410" s="232" t="s">
        <v>6193</v>
      </c>
      <c r="W410" s="232" t="s">
        <v>6678</v>
      </c>
      <c r="X410" s="233">
        <v>2</v>
      </c>
      <c r="Y410" s="232" t="s">
        <v>6211</v>
      </c>
      <c r="Z410" s="232" t="s">
        <v>6212</v>
      </c>
      <c r="AA410" s="232" t="s">
        <v>6256</v>
      </c>
      <c r="AB410" s="233">
        <v>14040212</v>
      </c>
    </row>
    <row r="411" spans="1:28" x14ac:dyDescent="0.25">
      <c r="A411" s="233">
        <v>9255</v>
      </c>
      <c r="B411" s="238">
        <v>45780</v>
      </c>
      <c r="C411" s="234" t="s">
        <v>6722</v>
      </c>
      <c r="D411" s="233">
        <v>13</v>
      </c>
      <c r="E411" s="233" t="s">
        <v>6203</v>
      </c>
      <c r="F411" s="233" t="s">
        <v>6246</v>
      </c>
      <c r="G411" s="232" t="s">
        <v>6261</v>
      </c>
      <c r="H411" s="233">
        <v>1404</v>
      </c>
      <c r="I411" s="233" t="s">
        <v>6191</v>
      </c>
      <c r="J411" s="233">
        <v>1</v>
      </c>
      <c r="K411" s="233">
        <v>2</v>
      </c>
      <c r="L411" s="235" t="s">
        <v>6710</v>
      </c>
      <c r="M411" s="234" t="s">
        <v>6722</v>
      </c>
      <c r="N411" s="232">
        <v>202505</v>
      </c>
      <c r="O411" s="233">
        <v>18</v>
      </c>
      <c r="P411" s="232">
        <v>202518</v>
      </c>
      <c r="Q411" s="233">
        <v>2025</v>
      </c>
      <c r="R411" s="232" t="s">
        <v>6220</v>
      </c>
      <c r="S411" s="232">
        <v>1</v>
      </c>
      <c r="T411" s="233">
        <v>305</v>
      </c>
      <c r="U411" s="233">
        <v>3</v>
      </c>
      <c r="V411" s="232" t="s">
        <v>6193</v>
      </c>
      <c r="W411" s="232" t="s">
        <v>6678</v>
      </c>
      <c r="X411" s="233">
        <v>2</v>
      </c>
      <c r="Y411" s="232" t="s">
        <v>6211</v>
      </c>
      <c r="Z411" s="232" t="s">
        <v>6212</v>
      </c>
      <c r="AA411" s="232" t="s">
        <v>6256</v>
      </c>
      <c r="AB411" s="233">
        <v>14040213</v>
      </c>
    </row>
    <row r="412" spans="1:28" x14ac:dyDescent="0.25">
      <c r="A412" s="233">
        <v>9256</v>
      </c>
      <c r="B412" s="238">
        <v>45781</v>
      </c>
      <c r="C412" s="234" t="s">
        <v>6723</v>
      </c>
      <c r="D412" s="233">
        <v>14</v>
      </c>
      <c r="E412" s="233" t="s">
        <v>6205</v>
      </c>
      <c r="F412" s="233" t="s">
        <v>6246</v>
      </c>
      <c r="G412" s="232" t="s">
        <v>6261</v>
      </c>
      <c r="H412" s="233">
        <v>1404</v>
      </c>
      <c r="I412" s="233" t="s">
        <v>6191</v>
      </c>
      <c r="J412" s="233">
        <v>1</v>
      </c>
      <c r="K412" s="233">
        <v>2</v>
      </c>
      <c r="L412" s="235" t="s">
        <v>6710</v>
      </c>
      <c r="M412" s="234" t="s">
        <v>6723</v>
      </c>
      <c r="N412" s="232">
        <v>202505</v>
      </c>
      <c r="O412" s="233">
        <v>19</v>
      </c>
      <c r="P412" s="232">
        <v>202519</v>
      </c>
      <c r="Q412" s="233">
        <v>2025</v>
      </c>
      <c r="R412" s="232" t="s">
        <v>6220</v>
      </c>
      <c r="S412" s="232">
        <v>1</v>
      </c>
      <c r="T412" s="233">
        <v>305</v>
      </c>
      <c r="U412" s="233">
        <v>4</v>
      </c>
      <c r="V412" s="232" t="s">
        <v>6193</v>
      </c>
      <c r="W412" s="232" t="s">
        <v>6678</v>
      </c>
      <c r="X412" s="233">
        <v>2</v>
      </c>
      <c r="Y412" s="232" t="s">
        <v>6211</v>
      </c>
      <c r="Z412" s="232" t="s">
        <v>6212</v>
      </c>
      <c r="AA412" s="232" t="s">
        <v>6256</v>
      </c>
      <c r="AB412" s="233">
        <v>14040214</v>
      </c>
    </row>
    <row r="413" spans="1:28" x14ac:dyDescent="0.25">
      <c r="A413" s="233">
        <v>9257</v>
      </c>
      <c r="B413" s="238">
        <v>45782</v>
      </c>
      <c r="C413" s="234" t="s">
        <v>6724</v>
      </c>
      <c r="D413" s="233">
        <v>15</v>
      </c>
      <c r="E413" s="233" t="s">
        <v>6207</v>
      </c>
      <c r="F413" s="233" t="s">
        <v>6246</v>
      </c>
      <c r="G413" s="232" t="s">
        <v>6261</v>
      </c>
      <c r="H413" s="233">
        <v>1404</v>
      </c>
      <c r="I413" s="233" t="s">
        <v>6191</v>
      </c>
      <c r="J413" s="233">
        <v>1</v>
      </c>
      <c r="K413" s="233">
        <v>2</v>
      </c>
      <c r="L413" s="235" t="s">
        <v>6710</v>
      </c>
      <c r="M413" s="234" t="s">
        <v>6724</v>
      </c>
      <c r="N413" s="232">
        <v>202505</v>
      </c>
      <c r="O413" s="233">
        <v>19</v>
      </c>
      <c r="P413" s="232">
        <v>202519</v>
      </c>
      <c r="Q413" s="233">
        <v>2025</v>
      </c>
      <c r="R413" s="232" t="s">
        <v>6220</v>
      </c>
      <c r="S413" s="232">
        <v>2</v>
      </c>
      <c r="T413" s="233">
        <v>305</v>
      </c>
      <c r="U413" s="233">
        <v>5</v>
      </c>
      <c r="V413" s="232" t="s">
        <v>6193</v>
      </c>
      <c r="W413" s="232" t="s">
        <v>6678</v>
      </c>
      <c r="X413" s="233">
        <v>2</v>
      </c>
      <c r="Y413" s="232" t="s">
        <v>6223</v>
      </c>
      <c r="Z413" s="232" t="s">
        <v>6224</v>
      </c>
      <c r="AA413" s="232" t="s">
        <v>6265</v>
      </c>
      <c r="AB413" s="233">
        <v>14040215</v>
      </c>
    </row>
    <row r="414" spans="1:28" x14ac:dyDescent="0.25">
      <c r="A414" s="233">
        <v>9258</v>
      </c>
      <c r="B414" s="238">
        <v>45783</v>
      </c>
      <c r="C414" s="234" t="s">
        <v>6725</v>
      </c>
      <c r="D414" s="233">
        <v>16</v>
      </c>
      <c r="E414" s="233" t="s">
        <v>6209</v>
      </c>
      <c r="F414" s="233" t="s">
        <v>6246</v>
      </c>
      <c r="G414" s="232" t="s">
        <v>6261</v>
      </c>
      <c r="H414" s="233">
        <v>1404</v>
      </c>
      <c r="I414" s="233" t="s">
        <v>6191</v>
      </c>
      <c r="J414" s="233">
        <v>1</v>
      </c>
      <c r="K414" s="233">
        <v>2</v>
      </c>
      <c r="L414" s="235" t="s">
        <v>6710</v>
      </c>
      <c r="M414" s="234" t="s">
        <v>6725</v>
      </c>
      <c r="N414" s="232">
        <v>202505</v>
      </c>
      <c r="O414" s="233">
        <v>19</v>
      </c>
      <c r="P414" s="232">
        <v>202519</v>
      </c>
      <c r="Q414" s="233">
        <v>2025</v>
      </c>
      <c r="R414" s="232" t="s">
        <v>6220</v>
      </c>
      <c r="S414" s="232">
        <v>2</v>
      </c>
      <c r="T414" s="233">
        <v>305</v>
      </c>
      <c r="U414" s="233">
        <v>6</v>
      </c>
      <c r="V414" s="232" t="s">
        <v>6193</v>
      </c>
      <c r="W414" s="232" t="s">
        <v>6678</v>
      </c>
      <c r="X414" s="233">
        <v>2</v>
      </c>
      <c r="Y414" s="232" t="s">
        <v>6223</v>
      </c>
      <c r="Z414" s="232" t="s">
        <v>6224</v>
      </c>
      <c r="AA414" s="232" t="s">
        <v>6265</v>
      </c>
      <c r="AB414" s="233">
        <v>14040216</v>
      </c>
    </row>
    <row r="415" spans="1:28" x14ac:dyDescent="0.25">
      <c r="A415" s="233">
        <v>9259</v>
      </c>
      <c r="B415" s="238">
        <v>45784</v>
      </c>
      <c r="C415" s="234" t="s">
        <v>6726</v>
      </c>
      <c r="D415" s="233">
        <v>17</v>
      </c>
      <c r="E415" s="233" t="s">
        <v>6188</v>
      </c>
      <c r="F415" s="233" t="s">
        <v>6246</v>
      </c>
      <c r="G415" s="232" t="s">
        <v>6261</v>
      </c>
      <c r="H415" s="233">
        <v>1404</v>
      </c>
      <c r="I415" s="233" t="s">
        <v>6191</v>
      </c>
      <c r="J415" s="233">
        <v>1</v>
      </c>
      <c r="K415" s="233">
        <v>2</v>
      </c>
      <c r="L415" s="235" t="s">
        <v>6710</v>
      </c>
      <c r="M415" s="234" t="s">
        <v>6726</v>
      </c>
      <c r="N415" s="232">
        <v>202505</v>
      </c>
      <c r="O415" s="233">
        <v>19</v>
      </c>
      <c r="P415" s="232">
        <v>202519</v>
      </c>
      <c r="Q415" s="233">
        <v>2025</v>
      </c>
      <c r="R415" s="232" t="s">
        <v>6220</v>
      </c>
      <c r="S415" s="232">
        <v>2</v>
      </c>
      <c r="T415" s="233">
        <v>305</v>
      </c>
      <c r="U415" s="233">
        <v>7</v>
      </c>
      <c r="V415" s="232" t="s">
        <v>6193</v>
      </c>
      <c r="W415" s="232" t="s">
        <v>6678</v>
      </c>
      <c r="X415" s="233">
        <v>2</v>
      </c>
      <c r="Y415" s="232" t="s">
        <v>6223</v>
      </c>
      <c r="Z415" s="232" t="s">
        <v>6224</v>
      </c>
      <c r="AA415" s="232" t="s">
        <v>6265</v>
      </c>
      <c r="AB415" s="233">
        <v>14040217</v>
      </c>
    </row>
    <row r="416" spans="1:28" x14ac:dyDescent="0.25">
      <c r="A416" s="233">
        <v>9260</v>
      </c>
      <c r="B416" s="238">
        <v>45785</v>
      </c>
      <c r="C416" s="234" t="s">
        <v>6727</v>
      </c>
      <c r="D416" s="233">
        <v>18</v>
      </c>
      <c r="E416" s="233" t="s">
        <v>6199</v>
      </c>
      <c r="F416" s="233" t="s">
        <v>6246</v>
      </c>
      <c r="G416" s="232" t="s">
        <v>6261</v>
      </c>
      <c r="H416" s="233">
        <v>1404</v>
      </c>
      <c r="I416" s="233" t="s">
        <v>6191</v>
      </c>
      <c r="J416" s="233">
        <v>1</v>
      </c>
      <c r="K416" s="233">
        <v>2</v>
      </c>
      <c r="L416" s="235" t="s">
        <v>6710</v>
      </c>
      <c r="M416" s="234" t="s">
        <v>6727</v>
      </c>
      <c r="N416" s="232">
        <v>202505</v>
      </c>
      <c r="O416" s="233">
        <v>19</v>
      </c>
      <c r="P416" s="232">
        <v>202519</v>
      </c>
      <c r="Q416" s="233">
        <v>2025</v>
      </c>
      <c r="R416" s="232" t="s">
        <v>6220</v>
      </c>
      <c r="S416" s="232">
        <v>2</v>
      </c>
      <c r="T416" s="233">
        <v>305</v>
      </c>
      <c r="U416" s="233">
        <v>8</v>
      </c>
      <c r="V416" s="232" t="s">
        <v>6193</v>
      </c>
      <c r="W416" s="232" t="s">
        <v>6678</v>
      </c>
      <c r="X416" s="233">
        <v>2</v>
      </c>
      <c r="Y416" s="232" t="s">
        <v>6223</v>
      </c>
      <c r="Z416" s="232" t="s">
        <v>6224</v>
      </c>
      <c r="AA416" s="232" t="s">
        <v>6265</v>
      </c>
      <c r="AB416" s="233">
        <v>14040218</v>
      </c>
    </row>
    <row r="417" spans="1:28" x14ac:dyDescent="0.25">
      <c r="A417" s="233">
        <v>9261</v>
      </c>
      <c r="B417" s="238">
        <v>45786</v>
      </c>
      <c r="C417" s="234" t="s">
        <v>6728</v>
      </c>
      <c r="D417" s="233">
        <v>19</v>
      </c>
      <c r="E417" s="233" t="s">
        <v>6201</v>
      </c>
      <c r="F417" s="233" t="s">
        <v>6246</v>
      </c>
      <c r="G417" s="232" t="s">
        <v>6261</v>
      </c>
      <c r="H417" s="233">
        <v>1404</v>
      </c>
      <c r="I417" s="233" t="s">
        <v>6191</v>
      </c>
      <c r="J417" s="233">
        <v>1</v>
      </c>
      <c r="K417" s="233">
        <v>2</v>
      </c>
      <c r="L417" s="235" t="s">
        <v>6710</v>
      </c>
      <c r="M417" s="234" t="s">
        <v>6728</v>
      </c>
      <c r="N417" s="232">
        <v>202505</v>
      </c>
      <c r="O417" s="233">
        <v>19</v>
      </c>
      <c r="P417" s="232">
        <v>202519</v>
      </c>
      <c r="Q417" s="233">
        <v>2025</v>
      </c>
      <c r="R417" s="232" t="s">
        <v>6220</v>
      </c>
      <c r="S417" s="232">
        <v>2</v>
      </c>
      <c r="T417" s="233">
        <v>305</v>
      </c>
      <c r="U417" s="233">
        <v>9</v>
      </c>
      <c r="V417" s="232" t="s">
        <v>6193</v>
      </c>
      <c r="W417" s="232" t="s">
        <v>6678</v>
      </c>
      <c r="X417" s="233">
        <v>2</v>
      </c>
      <c r="Y417" s="232" t="s">
        <v>6223</v>
      </c>
      <c r="Z417" s="232" t="s">
        <v>6224</v>
      </c>
      <c r="AA417" s="232" t="s">
        <v>6265</v>
      </c>
      <c r="AB417" s="233">
        <v>14040219</v>
      </c>
    </row>
    <row r="418" spans="1:28" x14ac:dyDescent="0.25">
      <c r="A418" s="233">
        <v>9262</v>
      </c>
      <c r="B418" s="238">
        <v>45787</v>
      </c>
      <c r="C418" s="234" t="s">
        <v>6729</v>
      </c>
      <c r="D418" s="233">
        <v>20</v>
      </c>
      <c r="E418" s="233" t="s">
        <v>6203</v>
      </c>
      <c r="F418" s="233" t="s">
        <v>6246</v>
      </c>
      <c r="G418" s="232" t="s">
        <v>6261</v>
      </c>
      <c r="H418" s="233">
        <v>1404</v>
      </c>
      <c r="I418" s="233" t="s">
        <v>6191</v>
      </c>
      <c r="J418" s="233">
        <v>1</v>
      </c>
      <c r="K418" s="233">
        <v>2</v>
      </c>
      <c r="L418" s="235" t="s">
        <v>6710</v>
      </c>
      <c r="M418" s="234" t="s">
        <v>6729</v>
      </c>
      <c r="N418" s="232">
        <v>202505</v>
      </c>
      <c r="O418" s="233">
        <v>19</v>
      </c>
      <c r="P418" s="232">
        <v>202519</v>
      </c>
      <c r="Q418" s="233">
        <v>2025</v>
      </c>
      <c r="R418" s="232" t="s">
        <v>6220</v>
      </c>
      <c r="S418" s="232">
        <v>2</v>
      </c>
      <c r="T418" s="233">
        <v>305</v>
      </c>
      <c r="U418" s="233">
        <v>10</v>
      </c>
      <c r="V418" s="232" t="s">
        <v>6193</v>
      </c>
      <c r="W418" s="232" t="s">
        <v>6678</v>
      </c>
      <c r="X418" s="233">
        <v>2</v>
      </c>
      <c r="Y418" s="232" t="s">
        <v>6223</v>
      </c>
      <c r="Z418" s="232" t="s">
        <v>6224</v>
      </c>
      <c r="AA418" s="232" t="s">
        <v>6265</v>
      </c>
      <c r="AB418" s="233">
        <v>14040220</v>
      </c>
    </row>
    <row r="419" spans="1:28" x14ac:dyDescent="0.25">
      <c r="A419" s="233">
        <v>9263</v>
      </c>
      <c r="B419" s="238">
        <v>45788</v>
      </c>
      <c r="C419" s="234" t="s">
        <v>6730</v>
      </c>
      <c r="D419" s="233">
        <v>21</v>
      </c>
      <c r="E419" s="233" t="s">
        <v>6205</v>
      </c>
      <c r="F419" s="233" t="s">
        <v>6246</v>
      </c>
      <c r="G419" s="232" t="s">
        <v>6261</v>
      </c>
      <c r="H419" s="233">
        <v>1404</v>
      </c>
      <c r="I419" s="233" t="s">
        <v>6191</v>
      </c>
      <c r="J419" s="233">
        <v>1</v>
      </c>
      <c r="K419" s="233">
        <v>2</v>
      </c>
      <c r="L419" s="235" t="s">
        <v>6710</v>
      </c>
      <c r="M419" s="234" t="s">
        <v>6730</v>
      </c>
      <c r="N419" s="232">
        <v>202505</v>
      </c>
      <c r="O419" s="233">
        <v>20</v>
      </c>
      <c r="P419" s="232">
        <v>202520</v>
      </c>
      <c r="Q419" s="233">
        <v>2025</v>
      </c>
      <c r="R419" s="232" t="s">
        <v>6220</v>
      </c>
      <c r="S419" s="232">
        <v>2</v>
      </c>
      <c r="T419" s="233">
        <v>305</v>
      </c>
      <c r="U419" s="233">
        <v>11</v>
      </c>
      <c r="V419" s="232" t="s">
        <v>6193</v>
      </c>
      <c r="W419" s="232" t="s">
        <v>6678</v>
      </c>
      <c r="X419" s="233">
        <v>2</v>
      </c>
      <c r="Y419" s="232" t="s">
        <v>6223</v>
      </c>
      <c r="Z419" s="232" t="s">
        <v>6224</v>
      </c>
      <c r="AA419" s="232" t="s">
        <v>6265</v>
      </c>
      <c r="AB419" s="233">
        <v>14040221</v>
      </c>
    </row>
    <row r="420" spans="1:28" x14ac:dyDescent="0.25">
      <c r="A420" s="233">
        <v>9264</v>
      </c>
      <c r="B420" s="238">
        <v>45789</v>
      </c>
      <c r="C420" s="234" t="s">
        <v>6731</v>
      </c>
      <c r="D420" s="233">
        <v>22</v>
      </c>
      <c r="E420" s="233" t="s">
        <v>6207</v>
      </c>
      <c r="F420" s="233" t="s">
        <v>6246</v>
      </c>
      <c r="G420" s="232" t="s">
        <v>6261</v>
      </c>
      <c r="H420" s="233">
        <v>1404</v>
      </c>
      <c r="I420" s="233" t="s">
        <v>6191</v>
      </c>
      <c r="J420" s="233">
        <v>1</v>
      </c>
      <c r="K420" s="233">
        <v>2</v>
      </c>
      <c r="L420" s="235" t="s">
        <v>6710</v>
      </c>
      <c r="M420" s="234" t="s">
        <v>6731</v>
      </c>
      <c r="N420" s="232">
        <v>202505</v>
      </c>
      <c r="O420" s="233">
        <v>20</v>
      </c>
      <c r="P420" s="232">
        <v>202520</v>
      </c>
      <c r="Q420" s="233">
        <v>2025</v>
      </c>
      <c r="R420" s="232" t="s">
        <v>6220</v>
      </c>
      <c r="S420" s="232">
        <v>3</v>
      </c>
      <c r="T420" s="233">
        <v>305</v>
      </c>
      <c r="U420" s="233">
        <v>12</v>
      </c>
      <c r="V420" s="232" t="s">
        <v>6193</v>
      </c>
      <c r="W420" s="232" t="s">
        <v>6678</v>
      </c>
      <c r="X420" s="233">
        <v>2</v>
      </c>
      <c r="Y420" s="232" t="s">
        <v>6233</v>
      </c>
      <c r="Z420" s="232" t="s">
        <v>6234</v>
      </c>
      <c r="AA420" s="232" t="s">
        <v>6273</v>
      </c>
      <c r="AB420" s="233">
        <v>14040222</v>
      </c>
    </row>
    <row r="421" spans="1:28" x14ac:dyDescent="0.25">
      <c r="A421" s="233">
        <v>9265</v>
      </c>
      <c r="B421" s="238">
        <v>45790</v>
      </c>
      <c r="C421" s="234" t="s">
        <v>6732</v>
      </c>
      <c r="D421" s="233">
        <v>23</v>
      </c>
      <c r="E421" s="233" t="s">
        <v>6209</v>
      </c>
      <c r="F421" s="233" t="s">
        <v>6246</v>
      </c>
      <c r="G421" s="232" t="s">
        <v>6261</v>
      </c>
      <c r="H421" s="233">
        <v>1404</v>
      </c>
      <c r="I421" s="233" t="s">
        <v>6191</v>
      </c>
      <c r="J421" s="233">
        <v>1</v>
      </c>
      <c r="K421" s="233">
        <v>2</v>
      </c>
      <c r="L421" s="235" t="s">
        <v>6710</v>
      </c>
      <c r="M421" s="234" t="s">
        <v>6732</v>
      </c>
      <c r="N421" s="232">
        <v>202505</v>
      </c>
      <c r="O421" s="233">
        <v>20</v>
      </c>
      <c r="P421" s="232">
        <v>202520</v>
      </c>
      <c r="Q421" s="233">
        <v>2025</v>
      </c>
      <c r="R421" s="232" t="s">
        <v>6220</v>
      </c>
      <c r="S421" s="232">
        <v>3</v>
      </c>
      <c r="T421" s="233">
        <v>305</v>
      </c>
      <c r="U421" s="233">
        <v>13</v>
      </c>
      <c r="V421" s="232" t="s">
        <v>6193</v>
      </c>
      <c r="W421" s="232" t="s">
        <v>6678</v>
      </c>
      <c r="X421" s="233">
        <v>2</v>
      </c>
      <c r="Y421" s="232" t="s">
        <v>6233</v>
      </c>
      <c r="Z421" s="232" t="s">
        <v>6234</v>
      </c>
      <c r="AA421" s="232" t="s">
        <v>6273</v>
      </c>
      <c r="AB421" s="233">
        <v>14040223</v>
      </c>
    </row>
    <row r="422" spans="1:28" x14ac:dyDescent="0.25">
      <c r="A422" s="233">
        <v>9266</v>
      </c>
      <c r="B422" s="238">
        <v>45791</v>
      </c>
      <c r="C422" s="234" t="s">
        <v>6733</v>
      </c>
      <c r="D422" s="233">
        <v>24</v>
      </c>
      <c r="E422" s="233" t="s">
        <v>6188</v>
      </c>
      <c r="F422" s="233" t="s">
        <v>6246</v>
      </c>
      <c r="G422" s="232" t="s">
        <v>6261</v>
      </c>
      <c r="H422" s="233">
        <v>1404</v>
      </c>
      <c r="I422" s="233" t="s">
        <v>6191</v>
      </c>
      <c r="J422" s="233">
        <v>1</v>
      </c>
      <c r="K422" s="233">
        <v>2</v>
      </c>
      <c r="L422" s="235" t="s">
        <v>6710</v>
      </c>
      <c r="M422" s="234" t="s">
        <v>6733</v>
      </c>
      <c r="N422" s="232">
        <v>202505</v>
      </c>
      <c r="O422" s="233">
        <v>20</v>
      </c>
      <c r="P422" s="232">
        <v>202520</v>
      </c>
      <c r="Q422" s="233">
        <v>2025</v>
      </c>
      <c r="R422" s="232" t="s">
        <v>6220</v>
      </c>
      <c r="S422" s="232">
        <v>3</v>
      </c>
      <c r="T422" s="233">
        <v>305</v>
      </c>
      <c r="U422" s="233">
        <v>14</v>
      </c>
      <c r="V422" s="232" t="s">
        <v>6193</v>
      </c>
      <c r="W422" s="232" t="s">
        <v>6678</v>
      </c>
      <c r="X422" s="233">
        <v>2</v>
      </c>
      <c r="Y422" s="232" t="s">
        <v>6233</v>
      </c>
      <c r="Z422" s="232" t="s">
        <v>6234</v>
      </c>
      <c r="AA422" s="232" t="s">
        <v>6273</v>
      </c>
      <c r="AB422" s="233">
        <v>14040224</v>
      </c>
    </row>
    <row r="423" spans="1:28" x14ac:dyDescent="0.25">
      <c r="A423" s="233">
        <v>9267</v>
      </c>
      <c r="B423" s="238">
        <v>45792</v>
      </c>
      <c r="C423" s="234" t="s">
        <v>6734</v>
      </c>
      <c r="D423" s="233">
        <v>25</v>
      </c>
      <c r="E423" s="233" t="s">
        <v>6199</v>
      </c>
      <c r="F423" s="233" t="s">
        <v>6246</v>
      </c>
      <c r="G423" s="232" t="s">
        <v>6261</v>
      </c>
      <c r="H423" s="233">
        <v>1404</v>
      </c>
      <c r="I423" s="233" t="s">
        <v>6191</v>
      </c>
      <c r="J423" s="233">
        <v>1</v>
      </c>
      <c r="K423" s="233">
        <v>2</v>
      </c>
      <c r="L423" s="235" t="s">
        <v>6710</v>
      </c>
      <c r="M423" s="234" t="s">
        <v>6734</v>
      </c>
      <c r="N423" s="232">
        <v>202505</v>
      </c>
      <c r="O423" s="233">
        <v>20</v>
      </c>
      <c r="P423" s="232">
        <v>202520</v>
      </c>
      <c r="Q423" s="233">
        <v>2025</v>
      </c>
      <c r="R423" s="232" t="s">
        <v>6220</v>
      </c>
      <c r="S423" s="232">
        <v>3</v>
      </c>
      <c r="T423" s="233">
        <v>305</v>
      </c>
      <c r="U423" s="233">
        <v>15</v>
      </c>
      <c r="V423" s="232" t="s">
        <v>6193</v>
      </c>
      <c r="W423" s="232" t="s">
        <v>6678</v>
      </c>
      <c r="X423" s="233">
        <v>2</v>
      </c>
      <c r="Y423" s="232" t="s">
        <v>6233</v>
      </c>
      <c r="Z423" s="232" t="s">
        <v>6234</v>
      </c>
      <c r="AA423" s="232" t="s">
        <v>6273</v>
      </c>
      <c r="AB423" s="233">
        <v>14040225</v>
      </c>
    </row>
    <row r="424" spans="1:28" x14ac:dyDescent="0.25">
      <c r="A424" s="233">
        <v>9268</v>
      </c>
      <c r="B424" s="238">
        <v>45793</v>
      </c>
      <c r="C424" s="234" t="s">
        <v>6735</v>
      </c>
      <c r="D424" s="233">
        <v>26</v>
      </c>
      <c r="E424" s="233" t="s">
        <v>6201</v>
      </c>
      <c r="F424" s="233" t="s">
        <v>6246</v>
      </c>
      <c r="G424" s="232" t="s">
        <v>6261</v>
      </c>
      <c r="H424" s="233">
        <v>1404</v>
      </c>
      <c r="I424" s="233" t="s">
        <v>6191</v>
      </c>
      <c r="J424" s="233">
        <v>1</v>
      </c>
      <c r="K424" s="233">
        <v>2</v>
      </c>
      <c r="L424" s="235" t="s">
        <v>6710</v>
      </c>
      <c r="M424" s="234" t="s">
        <v>6735</v>
      </c>
      <c r="N424" s="232">
        <v>202505</v>
      </c>
      <c r="O424" s="233">
        <v>20</v>
      </c>
      <c r="P424" s="232">
        <v>202520</v>
      </c>
      <c r="Q424" s="233">
        <v>2025</v>
      </c>
      <c r="R424" s="232" t="s">
        <v>6220</v>
      </c>
      <c r="S424" s="232">
        <v>3</v>
      </c>
      <c r="T424" s="233">
        <v>305</v>
      </c>
      <c r="U424" s="233">
        <v>16</v>
      </c>
      <c r="V424" s="232" t="s">
        <v>6193</v>
      </c>
      <c r="W424" s="232" t="s">
        <v>6678</v>
      </c>
      <c r="X424" s="233">
        <v>2</v>
      </c>
      <c r="Y424" s="232" t="s">
        <v>6233</v>
      </c>
      <c r="Z424" s="232" t="s">
        <v>6234</v>
      </c>
      <c r="AA424" s="232" t="s">
        <v>6273</v>
      </c>
      <c r="AB424" s="233">
        <v>14040226</v>
      </c>
    </row>
    <row r="425" spans="1:28" x14ac:dyDescent="0.25">
      <c r="A425" s="233">
        <v>9269</v>
      </c>
      <c r="B425" s="238">
        <v>45794</v>
      </c>
      <c r="C425" s="234" t="s">
        <v>6736</v>
      </c>
      <c r="D425" s="233">
        <v>27</v>
      </c>
      <c r="E425" s="233" t="s">
        <v>6203</v>
      </c>
      <c r="F425" s="233" t="s">
        <v>6246</v>
      </c>
      <c r="G425" s="232" t="s">
        <v>6261</v>
      </c>
      <c r="H425" s="233">
        <v>1404</v>
      </c>
      <c r="I425" s="233" t="s">
        <v>6191</v>
      </c>
      <c r="J425" s="233">
        <v>1</v>
      </c>
      <c r="K425" s="233">
        <v>2</v>
      </c>
      <c r="L425" s="235" t="s">
        <v>6710</v>
      </c>
      <c r="M425" s="234" t="s">
        <v>6736</v>
      </c>
      <c r="N425" s="232">
        <v>202505</v>
      </c>
      <c r="O425" s="233">
        <v>20</v>
      </c>
      <c r="P425" s="232">
        <v>202520</v>
      </c>
      <c r="Q425" s="233">
        <v>2025</v>
      </c>
      <c r="R425" s="232" t="s">
        <v>6220</v>
      </c>
      <c r="S425" s="232">
        <v>3</v>
      </c>
      <c r="T425" s="233">
        <v>305</v>
      </c>
      <c r="U425" s="233">
        <v>17</v>
      </c>
      <c r="V425" s="232" t="s">
        <v>6193</v>
      </c>
      <c r="W425" s="232" t="s">
        <v>6678</v>
      </c>
      <c r="X425" s="233">
        <v>2</v>
      </c>
      <c r="Y425" s="232" t="s">
        <v>6233</v>
      </c>
      <c r="Z425" s="232" t="s">
        <v>6234</v>
      </c>
      <c r="AA425" s="232" t="s">
        <v>6273</v>
      </c>
      <c r="AB425" s="233">
        <v>14040227</v>
      </c>
    </row>
    <row r="426" spans="1:28" x14ac:dyDescent="0.25">
      <c r="A426" s="233">
        <v>9270</v>
      </c>
      <c r="B426" s="238">
        <v>45795</v>
      </c>
      <c r="C426" s="234" t="s">
        <v>6737</v>
      </c>
      <c r="D426" s="233">
        <v>28</v>
      </c>
      <c r="E426" s="233" t="s">
        <v>6205</v>
      </c>
      <c r="F426" s="233" t="s">
        <v>6246</v>
      </c>
      <c r="G426" s="232" t="s">
        <v>6261</v>
      </c>
      <c r="H426" s="233">
        <v>1404</v>
      </c>
      <c r="I426" s="233" t="s">
        <v>6191</v>
      </c>
      <c r="J426" s="233">
        <v>1</v>
      </c>
      <c r="K426" s="233">
        <v>2</v>
      </c>
      <c r="L426" s="235" t="s">
        <v>6710</v>
      </c>
      <c r="M426" s="234" t="s">
        <v>6737</v>
      </c>
      <c r="N426" s="232">
        <v>202505</v>
      </c>
      <c r="O426" s="233">
        <v>21</v>
      </c>
      <c r="P426" s="232">
        <v>202521</v>
      </c>
      <c r="Q426" s="233">
        <v>2025</v>
      </c>
      <c r="R426" s="232" t="s">
        <v>6220</v>
      </c>
      <c r="S426" s="232">
        <v>3</v>
      </c>
      <c r="T426" s="233">
        <v>305</v>
      </c>
      <c r="U426" s="233">
        <v>18</v>
      </c>
      <c r="V426" s="232" t="s">
        <v>6193</v>
      </c>
      <c r="W426" s="232" t="s">
        <v>6678</v>
      </c>
      <c r="X426" s="233">
        <v>2</v>
      </c>
      <c r="Y426" s="232" t="s">
        <v>6233</v>
      </c>
      <c r="Z426" s="232" t="s">
        <v>6234</v>
      </c>
      <c r="AA426" s="232" t="s">
        <v>6273</v>
      </c>
      <c r="AB426" s="233">
        <v>14040228</v>
      </c>
    </row>
    <row r="427" spans="1:28" x14ac:dyDescent="0.25">
      <c r="A427" s="233">
        <v>9271</v>
      </c>
      <c r="B427" s="238">
        <v>45796</v>
      </c>
      <c r="C427" s="234" t="s">
        <v>6738</v>
      </c>
      <c r="D427" s="233">
        <v>29</v>
      </c>
      <c r="E427" s="233" t="s">
        <v>6207</v>
      </c>
      <c r="F427" s="233" t="s">
        <v>6246</v>
      </c>
      <c r="G427" s="232" t="s">
        <v>6261</v>
      </c>
      <c r="H427" s="233">
        <v>1404</v>
      </c>
      <c r="I427" s="233" t="s">
        <v>6191</v>
      </c>
      <c r="J427" s="233">
        <v>1</v>
      </c>
      <c r="K427" s="233">
        <v>2</v>
      </c>
      <c r="L427" s="235" t="s">
        <v>6710</v>
      </c>
      <c r="M427" s="234" t="s">
        <v>6738</v>
      </c>
      <c r="N427" s="232">
        <v>202505</v>
      </c>
      <c r="O427" s="233">
        <v>21</v>
      </c>
      <c r="P427" s="232">
        <v>202521</v>
      </c>
      <c r="Q427" s="233">
        <v>2025</v>
      </c>
      <c r="R427" s="232" t="s">
        <v>6220</v>
      </c>
      <c r="S427" s="232">
        <v>4</v>
      </c>
      <c r="T427" s="233">
        <v>305</v>
      </c>
      <c r="U427" s="233">
        <v>19</v>
      </c>
      <c r="V427" s="232" t="s">
        <v>6193</v>
      </c>
      <c r="W427" s="232" t="s">
        <v>6678</v>
      </c>
      <c r="X427" s="233">
        <v>2</v>
      </c>
      <c r="Y427" s="232" t="s">
        <v>6233</v>
      </c>
      <c r="Z427" s="232" t="s">
        <v>6234</v>
      </c>
      <c r="AA427" s="232" t="s">
        <v>6273</v>
      </c>
      <c r="AB427" s="233">
        <v>14040229</v>
      </c>
    </row>
    <row r="428" spans="1:28" x14ac:dyDescent="0.25">
      <c r="A428" s="233">
        <v>9272</v>
      </c>
      <c r="B428" s="238">
        <v>45797</v>
      </c>
      <c r="C428" s="232" t="s">
        <v>6739</v>
      </c>
      <c r="D428" s="233">
        <v>30</v>
      </c>
      <c r="E428" s="233" t="s">
        <v>6209</v>
      </c>
      <c r="F428" s="233" t="s">
        <v>6246</v>
      </c>
      <c r="G428" s="232" t="s">
        <v>6261</v>
      </c>
      <c r="H428" s="233">
        <v>1404</v>
      </c>
      <c r="I428" s="233" t="s">
        <v>6191</v>
      </c>
      <c r="J428" s="233">
        <v>1</v>
      </c>
      <c r="K428" s="233">
        <v>2</v>
      </c>
      <c r="L428" s="235" t="s">
        <v>6710</v>
      </c>
      <c r="M428" s="232" t="s">
        <v>6739</v>
      </c>
      <c r="N428" s="232">
        <v>202505</v>
      </c>
      <c r="O428" s="233">
        <v>21</v>
      </c>
      <c r="P428" s="232">
        <v>202521</v>
      </c>
      <c r="Q428" s="233">
        <v>2025</v>
      </c>
      <c r="R428" s="232" t="s">
        <v>6220</v>
      </c>
      <c r="S428" s="232">
        <v>4</v>
      </c>
      <c r="T428" s="233">
        <v>305</v>
      </c>
      <c r="U428" s="233">
        <v>20</v>
      </c>
      <c r="V428" s="232" t="s">
        <v>6193</v>
      </c>
      <c r="W428" s="232" t="s">
        <v>6678</v>
      </c>
      <c r="X428" s="233">
        <v>2</v>
      </c>
      <c r="Y428" s="232" t="s">
        <v>6233</v>
      </c>
      <c r="Z428" s="232" t="s">
        <v>6234</v>
      </c>
      <c r="AA428" s="232" t="s">
        <v>6273</v>
      </c>
      <c r="AB428" s="233">
        <v>14040230</v>
      </c>
    </row>
    <row r="429" spans="1:28" x14ac:dyDescent="0.25">
      <c r="A429" s="233">
        <v>9273</v>
      </c>
      <c r="B429" s="238">
        <v>45798</v>
      </c>
      <c r="C429" s="232" t="s">
        <v>6740</v>
      </c>
      <c r="D429" s="233">
        <v>31</v>
      </c>
      <c r="E429" s="233" t="s">
        <v>6188</v>
      </c>
      <c r="F429" s="233" t="s">
        <v>6246</v>
      </c>
      <c r="G429" s="232" t="s">
        <v>6261</v>
      </c>
      <c r="H429" s="233">
        <v>1404</v>
      </c>
      <c r="I429" s="233" t="s">
        <v>6191</v>
      </c>
      <c r="J429" s="233">
        <v>1</v>
      </c>
      <c r="K429" s="233">
        <v>2</v>
      </c>
      <c r="L429" s="235" t="s">
        <v>6710</v>
      </c>
      <c r="M429" s="232" t="s">
        <v>6740</v>
      </c>
      <c r="N429" s="232">
        <v>202505</v>
      </c>
      <c r="O429" s="233">
        <v>21</v>
      </c>
      <c r="P429" s="232">
        <v>202521</v>
      </c>
      <c r="Q429" s="233">
        <v>2025</v>
      </c>
      <c r="R429" s="232" t="s">
        <v>6220</v>
      </c>
      <c r="S429" s="232">
        <v>4</v>
      </c>
      <c r="T429" s="233">
        <v>305</v>
      </c>
      <c r="U429" s="233">
        <v>21</v>
      </c>
      <c r="V429" s="232" t="s">
        <v>6193</v>
      </c>
      <c r="W429" s="232" t="s">
        <v>6678</v>
      </c>
      <c r="X429" s="233">
        <v>2</v>
      </c>
      <c r="Y429" s="232" t="s">
        <v>6233</v>
      </c>
      <c r="Z429" s="232" t="s">
        <v>6234</v>
      </c>
      <c r="AA429" s="232" t="s">
        <v>6273</v>
      </c>
      <c r="AB429" s="233">
        <v>14040231</v>
      </c>
    </row>
    <row r="430" spans="1:28" x14ac:dyDescent="0.25">
      <c r="A430" s="233">
        <v>9274</v>
      </c>
      <c r="B430" s="238">
        <v>45799</v>
      </c>
      <c r="C430" s="234" t="s">
        <v>6741</v>
      </c>
      <c r="D430" s="233">
        <v>1</v>
      </c>
      <c r="E430" s="233" t="s">
        <v>6199</v>
      </c>
      <c r="F430" s="233" t="s">
        <v>6284</v>
      </c>
      <c r="G430" s="232" t="s">
        <v>6261</v>
      </c>
      <c r="H430" s="233">
        <v>1404</v>
      </c>
      <c r="I430" s="233" t="s">
        <v>6191</v>
      </c>
      <c r="J430" s="233">
        <v>1</v>
      </c>
      <c r="K430" s="233">
        <v>3</v>
      </c>
      <c r="L430" s="235" t="s">
        <v>6742</v>
      </c>
      <c r="M430" s="234" t="s">
        <v>6741</v>
      </c>
      <c r="N430" s="232">
        <v>202505</v>
      </c>
      <c r="O430" s="233">
        <v>21</v>
      </c>
      <c r="P430" s="232">
        <v>202521</v>
      </c>
      <c r="Q430" s="233">
        <v>2025</v>
      </c>
      <c r="R430" s="232" t="s">
        <v>6220</v>
      </c>
      <c r="S430" s="232">
        <v>4</v>
      </c>
      <c r="T430" s="233">
        <v>305</v>
      </c>
      <c r="U430" s="233">
        <v>22</v>
      </c>
      <c r="V430" s="232" t="s">
        <v>6193</v>
      </c>
      <c r="W430" s="232" t="s">
        <v>6678</v>
      </c>
      <c r="X430" s="233">
        <v>3</v>
      </c>
      <c r="Y430" s="232" t="s">
        <v>6195</v>
      </c>
      <c r="Z430" s="232" t="s">
        <v>6196</v>
      </c>
      <c r="AA430" s="232" t="s">
        <v>6286</v>
      </c>
      <c r="AB430" s="233">
        <v>14040301</v>
      </c>
    </row>
    <row r="431" spans="1:28" x14ac:dyDescent="0.25">
      <c r="A431" s="233">
        <v>9275</v>
      </c>
      <c r="B431" s="238">
        <v>45800</v>
      </c>
      <c r="C431" s="234" t="s">
        <v>6743</v>
      </c>
      <c r="D431" s="233">
        <v>2</v>
      </c>
      <c r="E431" s="233" t="s">
        <v>6201</v>
      </c>
      <c r="F431" s="233" t="s">
        <v>6284</v>
      </c>
      <c r="G431" s="232" t="s">
        <v>6261</v>
      </c>
      <c r="H431" s="233">
        <v>1404</v>
      </c>
      <c r="I431" s="233" t="s">
        <v>6191</v>
      </c>
      <c r="J431" s="233">
        <v>1</v>
      </c>
      <c r="K431" s="233">
        <v>3</v>
      </c>
      <c r="L431" s="235" t="s">
        <v>6742</v>
      </c>
      <c r="M431" s="234" t="s">
        <v>6743</v>
      </c>
      <c r="N431" s="232">
        <v>202505</v>
      </c>
      <c r="O431" s="233">
        <v>21</v>
      </c>
      <c r="P431" s="232">
        <v>202521</v>
      </c>
      <c r="Q431" s="233">
        <v>2025</v>
      </c>
      <c r="R431" s="232" t="s">
        <v>6220</v>
      </c>
      <c r="S431" s="232">
        <v>4</v>
      </c>
      <c r="T431" s="233">
        <v>305</v>
      </c>
      <c r="U431" s="233">
        <v>23</v>
      </c>
      <c r="V431" s="232" t="s">
        <v>6193</v>
      </c>
      <c r="W431" s="232" t="s">
        <v>6678</v>
      </c>
      <c r="X431" s="233">
        <v>3</v>
      </c>
      <c r="Y431" s="232" t="s">
        <v>6195</v>
      </c>
      <c r="Z431" s="232" t="s">
        <v>6196</v>
      </c>
      <c r="AA431" s="232" t="s">
        <v>6286</v>
      </c>
      <c r="AB431" s="233">
        <v>14040302</v>
      </c>
    </row>
    <row r="432" spans="1:28" x14ac:dyDescent="0.25">
      <c r="A432" s="233">
        <v>9276</v>
      </c>
      <c r="B432" s="238">
        <v>45801</v>
      </c>
      <c r="C432" s="234" t="s">
        <v>6744</v>
      </c>
      <c r="D432" s="233">
        <v>3</v>
      </c>
      <c r="E432" s="233" t="s">
        <v>6203</v>
      </c>
      <c r="F432" s="233" t="s">
        <v>6284</v>
      </c>
      <c r="G432" s="232" t="s">
        <v>6261</v>
      </c>
      <c r="H432" s="233">
        <v>1404</v>
      </c>
      <c r="I432" s="233" t="s">
        <v>6191</v>
      </c>
      <c r="J432" s="233">
        <v>1</v>
      </c>
      <c r="K432" s="233">
        <v>3</v>
      </c>
      <c r="L432" s="235" t="s">
        <v>6742</v>
      </c>
      <c r="M432" s="234" t="s">
        <v>6744</v>
      </c>
      <c r="N432" s="232">
        <v>202505</v>
      </c>
      <c r="O432" s="233">
        <v>21</v>
      </c>
      <c r="P432" s="232">
        <v>202521</v>
      </c>
      <c r="Q432" s="233">
        <v>2025</v>
      </c>
      <c r="R432" s="232" t="s">
        <v>6220</v>
      </c>
      <c r="S432" s="232">
        <v>4</v>
      </c>
      <c r="T432" s="233">
        <v>305</v>
      </c>
      <c r="U432" s="233">
        <v>24</v>
      </c>
      <c r="V432" s="232" t="s">
        <v>6193</v>
      </c>
      <c r="W432" s="232" t="s">
        <v>6678</v>
      </c>
      <c r="X432" s="233">
        <v>3</v>
      </c>
      <c r="Y432" s="232" t="s">
        <v>6195</v>
      </c>
      <c r="Z432" s="232" t="s">
        <v>6196</v>
      </c>
      <c r="AA432" s="232" t="s">
        <v>6286</v>
      </c>
      <c r="AB432" s="233">
        <v>14040303</v>
      </c>
    </row>
    <row r="433" spans="1:28" x14ac:dyDescent="0.25">
      <c r="A433" s="233">
        <v>9277</v>
      </c>
      <c r="B433" s="238">
        <v>45802</v>
      </c>
      <c r="C433" s="234" t="s">
        <v>6745</v>
      </c>
      <c r="D433" s="233">
        <v>4</v>
      </c>
      <c r="E433" s="233" t="s">
        <v>6205</v>
      </c>
      <c r="F433" s="233" t="s">
        <v>6284</v>
      </c>
      <c r="G433" s="232" t="s">
        <v>6261</v>
      </c>
      <c r="H433" s="233">
        <v>1404</v>
      </c>
      <c r="I433" s="233" t="s">
        <v>6191</v>
      </c>
      <c r="J433" s="233">
        <v>1</v>
      </c>
      <c r="K433" s="233">
        <v>3</v>
      </c>
      <c r="L433" s="235" t="s">
        <v>6742</v>
      </c>
      <c r="M433" s="234" t="s">
        <v>6745</v>
      </c>
      <c r="N433" s="232">
        <v>202505</v>
      </c>
      <c r="O433" s="233">
        <v>22</v>
      </c>
      <c r="P433" s="232">
        <v>202522</v>
      </c>
      <c r="Q433" s="233">
        <v>2025</v>
      </c>
      <c r="R433" s="232" t="s">
        <v>6220</v>
      </c>
      <c r="S433" s="232">
        <v>4</v>
      </c>
      <c r="T433" s="233">
        <v>305</v>
      </c>
      <c r="U433" s="233">
        <v>25</v>
      </c>
      <c r="V433" s="232" t="s">
        <v>6193</v>
      </c>
      <c r="W433" s="232" t="s">
        <v>6678</v>
      </c>
      <c r="X433" s="233">
        <v>3</v>
      </c>
      <c r="Y433" s="232" t="s">
        <v>6195</v>
      </c>
      <c r="Z433" s="232" t="s">
        <v>6196</v>
      </c>
      <c r="AA433" s="232" t="s">
        <v>6286</v>
      </c>
      <c r="AB433" s="233">
        <v>14040304</v>
      </c>
    </row>
    <row r="434" spans="1:28" x14ac:dyDescent="0.25">
      <c r="A434" s="233">
        <v>9278</v>
      </c>
      <c r="B434" s="238">
        <v>45803</v>
      </c>
      <c r="C434" s="234" t="s">
        <v>6746</v>
      </c>
      <c r="D434" s="233">
        <v>5</v>
      </c>
      <c r="E434" s="233" t="s">
        <v>6207</v>
      </c>
      <c r="F434" s="233" t="s">
        <v>6284</v>
      </c>
      <c r="G434" s="232" t="s">
        <v>6261</v>
      </c>
      <c r="H434" s="233">
        <v>1404</v>
      </c>
      <c r="I434" s="233" t="s">
        <v>6191</v>
      </c>
      <c r="J434" s="233">
        <v>1</v>
      </c>
      <c r="K434" s="233">
        <v>3</v>
      </c>
      <c r="L434" s="235" t="s">
        <v>6742</v>
      </c>
      <c r="M434" s="234" t="s">
        <v>6746</v>
      </c>
      <c r="N434" s="232">
        <v>202505</v>
      </c>
      <c r="O434" s="233">
        <v>22</v>
      </c>
      <c r="P434" s="232">
        <v>202522</v>
      </c>
      <c r="Q434" s="233">
        <v>2025</v>
      </c>
      <c r="R434" s="232" t="s">
        <v>6220</v>
      </c>
      <c r="S434" s="232">
        <v>4</v>
      </c>
      <c r="T434" s="233">
        <v>305</v>
      </c>
      <c r="U434" s="233">
        <v>26</v>
      </c>
      <c r="V434" s="232" t="s">
        <v>6193</v>
      </c>
      <c r="W434" s="232" t="s">
        <v>6678</v>
      </c>
      <c r="X434" s="233">
        <v>3</v>
      </c>
      <c r="Y434" s="232" t="s">
        <v>6195</v>
      </c>
      <c r="Z434" s="232" t="s">
        <v>6196</v>
      </c>
      <c r="AA434" s="232" t="s">
        <v>6286</v>
      </c>
      <c r="AB434" s="233">
        <v>14040305</v>
      </c>
    </row>
    <row r="435" spans="1:28" x14ac:dyDescent="0.25">
      <c r="A435" s="233">
        <v>9279</v>
      </c>
      <c r="B435" s="238">
        <v>45804</v>
      </c>
      <c r="C435" s="234" t="s">
        <v>6747</v>
      </c>
      <c r="D435" s="233">
        <v>6</v>
      </c>
      <c r="E435" s="233" t="s">
        <v>6209</v>
      </c>
      <c r="F435" s="233" t="s">
        <v>6284</v>
      </c>
      <c r="G435" s="232" t="s">
        <v>6261</v>
      </c>
      <c r="H435" s="233">
        <v>1404</v>
      </c>
      <c r="I435" s="233" t="s">
        <v>6191</v>
      </c>
      <c r="J435" s="233">
        <v>1</v>
      </c>
      <c r="K435" s="233">
        <v>3</v>
      </c>
      <c r="L435" s="235" t="s">
        <v>6742</v>
      </c>
      <c r="M435" s="234" t="s">
        <v>6747</v>
      </c>
      <c r="N435" s="232">
        <v>202505</v>
      </c>
      <c r="O435" s="233">
        <v>22</v>
      </c>
      <c r="P435" s="232">
        <v>202522</v>
      </c>
      <c r="Q435" s="233">
        <v>2025</v>
      </c>
      <c r="R435" s="232" t="s">
        <v>6220</v>
      </c>
      <c r="S435" s="232">
        <v>4</v>
      </c>
      <c r="T435" s="233">
        <v>305</v>
      </c>
      <c r="U435" s="233">
        <v>27</v>
      </c>
      <c r="V435" s="232" t="s">
        <v>6193</v>
      </c>
      <c r="W435" s="232" t="s">
        <v>6678</v>
      </c>
      <c r="X435" s="233">
        <v>3</v>
      </c>
      <c r="Y435" s="232" t="s">
        <v>6195</v>
      </c>
      <c r="Z435" s="232" t="s">
        <v>6196</v>
      </c>
      <c r="AA435" s="232" t="s">
        <v>6286</v>
      </c>
      <c r="AB435" s="233">
        <v>14040306</v>
      </c>
    </row>
    <row r="436" spans="1:28" x14ac:dyDescent="0.25">
      <c r="A436" s="233">
        <v>9280</v>
      </c>
      <c r="B436" s="238">
        <v>45805</v>
      </c>
      <c r="C436" s="234" t="s">
        <v>6748</v>
      </c>
      <c r="D436" s="233">
        <v>7</v>
      </c>
      <c r="E436" s="233" t="s">
        <v>6188</v>
      </c>
      <c r="F436" s="233" t="s">
        <v>6284</v>
      </c>
      <c r="G436" s="232" t="s">
        <v>6261</v>
      </c>
      <c r="H436" s="233">
        <v>1404</v>
      </c>
      <c r="I436" s="233" t="s">
        <v>6191</v>
      </c>
      <c r="J436" s="233">
        <v>1</v>
      </c>
      <c r="K436" s="233">
        <v>3</v>
      </c>
      <c r="L436" s="235" t="s">
        <v>6742</v>
      </c>
      <c r="M436" s="234" t="s">
        <v>6748</v>
      </c>
      <c r="N436" s="232">
        <v>202505</v>
      </c>
      <c r="O436" s="233">
        <v>22</v>
      </c>
      <c r="P436" s="232">
        <v>202522</v>
      </c>
      <c r="Q436" s="233">
        <v>2025</v>
      </c>
      <c r="R436" s="232" t="s">
        <v>6220</v>
      </c>
      <c r="S436" s="232">
        <v>4</v>
      </c>
      <c r="T436" s="233">
        <v>305</v>
      </c>
      <c r="U436" s="233">
        <v>28</v>
      </c>
      <c r="V436" s="232" t="s">
        <v>6193</v>
      </c>
      <c r="W436" s="232" t="s">
        <v>6678</v>
      </c>
      <c r="X436" s="233">
        <v>3</v>
      </c>
      <c r="Y436" s="232" t="s">
        <v>6195</v>
      </c>
      <c r="Z436" s="232" t="s">
        <v>6196</v>
      </c>
      <c r="AA436" s="232" t="s">
        <v>6286</v>
      </c>
      <c r="AB436" s="233">
        <v>14040307</v>
      </c>
    </row>
    <row r="437" spans="1:28" x14ac:dyDescent="0.25">
      <c r="A437" s="233">
        <v>9281</v>
      </c>
      <c r="B437" s="238">
        <v>45806</v>
      </c>
      <c r="C437" s="234" t="s">
        <v>6749</v>
      </c>
      <c r="D437" s="233">
        <v>8</v>
      </c>
      <c r="E437" s="233" t="s">
        <v>6199</v>
      </c>
      <c r="F437" s="233" t="s">
        <v>6284</v>
      </c>
      <c r="G437" s="232" t="s">
        <v>6261</v>
      </c>
      <c r="H437" s="233">
        <v>1404</v>
      </c>
      <c r="I437" s="233" t="s">
        <v>6191</v>
      </c>
      <c r="J437" s="233">
        <v>1</v>
      </c>
      <c r="K437" s="233">
        <v>3</v>
      </c>
      <c r="L437" s="235" t="s">
        <v>6742</v>
      </c>
      <c r="M437" s="234" t="s">
        <v>6749</v>
      </c>
      <c r="N437" s="232">
        <v>202505</v>
      </c>
      <c r="O437" s="233">
        <v>22</v>
      </c>
      <c r="P437" s="232">
        <v>202522</v>
      </c>
      <c r="Q437" s="233">
        <v>2025</v>
      </c>
      <c r="R437" s="232" t="s">
        <v>6220</v>
      </c>
      <c r="S437" s="232">
        <v>4</v>
      </c>
      <c r="T437" s="233">
        <v>305</v>
      </c>
      <c r="U437" s="233">
        <v>29</v>
      </c>
      <c r="V437" s="232" t="s">
        <v>6193</v>
      </c>
      <c r="W437" s="232" t="s">
        <v>6678</v>
      </c>
      <c r="X437" s="233">
        <v>3</v>
      </c>
      <c r="Y437" s="232" t="s">
        <v>6211</v>
      </c>
      <c r="Z437" s="232" t="s">
        <v>6212</v>
      </c>
      <c r="AA437" s="232" t="s">
        <v>6294</v>
      </c>
      <c r="AB437" s="233">
        <v>14040308</v>
      </c>
    </row>
    <row r="438" spans="1:28" x14ac:dyDescent="0.25">
      <c r="A438" s="233">
        <v>9282</v>
      </c>
      <c r="B438" s="238">
        <v>45807</v>
      </c>
      <c r="C438" s="234" t="s">
        <v>6750</v>
      </c>
      <c r="D438" s="233">
        <v>9</v>
      </c>
      <c r="E438" s="233" t="s">
        <v>6201</v>
      </c>
      <c r="F438" s="233" t="s">
        <v>6284</v>
      </c>
      <c r="G438" s="232" t="s">
        <v>6261</v>
      </c>
      <c r="H438" s="233">
        <v>1404</v>
      </c>
      <c r="I438" s="233" t="s">
        <v>6191</v>
      </c>
      <c r="J438" s="233">
        <v>1</v>
      </c>
      <c r="K438" s="233">
        <v>3</v>
      </c>
      <c r="L438" s="235" t="s">
        <v>6742</v>
      </c>
      <c r="M438" s="234" t="s">
        <v>6750</v>
      </c>
      <c r="N438" s="232">
        <v>202505</v>
      </c>
      <c r="O438" s="233">
        <v>22</v>
      </c>
      <c r="P438" s="232">
        <v>202522</v>
      </c>
      <c r="Q438" s="233">
        <v>2025</v>
      </c>
      <c r="R438" s="232" t="s">
        <v>6220</v>
      </c>
      <c r="S438" s="232">
        <v>4</v>
      </c>
      <c r="T438" s="233">
        <v>305</v>
      </c>
      <c r="U438" s="233">
        <v>30</v>
      </c>
      <c r="V438" s="232" t="s">
        <v>6193</v>
      </c>
      <c r="W438" s="232" t="s">
        <v>6678</v>
      </c>
      <c r="X438" s="233">
        <v>3</v>
      </c>
      <c r="Y438" s="232" t="s">
        <v>6211</v>
      </c>
      <c r="Z438" s="232" t="s">
        <v>6212</v>
      </c>
      <c r="AA438" s="232" t="s">
        <v>6294</v>
      </c>
      <c r="AB438" s="233">
        <v>14040309</v>
      </c>
    </row>
    <row r="439" spans="1:28" x14ac:dyDescent="0.25">
      <c r="A439" s="233">
        <v>9283</v>
      </c>
      <c r="B439" s="238">
        <v>45808</v>
      </c>
      <c r="C439" s="234" t="s">
        <v>6751</v>
      </c>
      <c r="D439" s="233">
        <v>10</v>
      </c>
      <c r="E439" s="233" t="s">
        <v>6203</v>
      </c>
      <c r="F439" s="233" t="s">
        <v>6284</v>
      </c>
      <c r="G439" s="232" t="s">
        <v>6261</v>
      </c>
      <c r="H439" s="233">
        <v>1404</v>
      </c>
      <c r="I439" s="233" t="s">
        <v>6191</v>
      </c>
      <c r="J439" s="233">
        <v>1</v>
      </c>
      <c r="K439" s="233">
        <v>3</v>
      </c>
      <c r="L439" s="235" t="s">
        <v>6742</v>
      </c>
      <c r="M439" s="234" t="s">
        <v>6751</v>
      </c>
      <c r="N439" s="232">
        <v>202505</v>
      </c>
      <c r="O439" s="233">
        <v>22</v>
      </c>
      <c r="P439" s="232">
        <v>202522</v>
      </c>
      <c r="Q439" s="233">
        <v>2025</v>
      </c>
      <c r="R439" s="232" t="s">
        <v>6220</v>
      </c>
      <c r="S439" s="232">
        <v>4</v>
      </c>
      <c r="T439" s="233">
        <v>305</v>
      </c>
      <c r="U439" s="233">
        <v>31</v>
      </c>
      <c r="V439" s="232" t="s">
        <v>6193</v>
      </c>
      <c r="W439" s="232" t="s">
        <v>6678</v>
      </c>
      <c r="X439" s="233">
        <v>3</v>
      </c>
      <c r="Y439" s="232" t="s">
        <v>6211</v>
      </c>
      <c r="Z439" s="232" t="s">
        <v>6212</v>
      </c>
      <c r="AA439" s="232" t="s">
        <v>6294</v>
      </c>
      <c r="AB439" s="233">
        <v>14040310</v>
      </c>
    </row>
    <row r="440" spans="1:28" x14ac:dyDescent="0.25">
      <c r="A440" s="233">
        <v>9284</v>
      </c>
      <c r="B440" s="238">
        <v>45809</v>
      </c>
      <c r="C440" s="234" t="s">
        <v>6752</v>
      </c>
      <c r="D440" s="233">
        <v>11</v>
      </c>
      <c r="E440" s="233" t="s">
        <v>6205</v>
      </c>
      <c r="F440" s="233" t="s">
        <v>6284</v>
      </c>
      <c r="G440" s="232" t="s">
        <v>6299</v>
      </c>
      <c r="H440" s="233">
        <v>1404</v>
      </c>
      <c r="I440" s="233" t="s">
        <v>6191</v>
      </c>
      <c r="J440" s="233">
        <v>1</v>
      </c>
      <c r="K440" s="233">
        <v>3</v>
      </c>
      <c r="L440" s="235" t="s">
        <v>6742</v>
      </c>
      <c r="M440" s="234" t="s">
        <v>6752</v>
      </c>
      <c r="N440" s="232">
        <v>202506</v>
      </c>
      <c r="O440" s="233">
        <v>23</v>
      </c>
      <c r="P440" s="232">
        <v>202523</v>
      </c>
      <c r="Q440" s="233">
        <v>2025</v>
      </c>
      <c r="R440" s="232" t="s">
        <v>6220</v>
      </c>
      <c r="S440" s="232">
        <v>1</v>
      </c>
      <c r="T440" s="233">
        <v>306</v>
      </c>
      <c r="U440" s="233">
        <v>1</v>
      </c>
      <c r="V440" s="232" t="s">
        <v>6193</v>
      </c>
      <c r="W440" s="232" t="s">
        <v>6678</v>
      </c>
      <c r="X440" s="233">
        <v>3</v>
      </c>
      <c r="Y440" s="232" t="s">
        <v>6211</v>
      </c>
      <c r="Z440" s="232" t="s">
        <v>6212</v>
      </c>
      <c r="AA440" s="232" t="s">
        <v>6294</v>
      </c>
      <c r="AB440" s="233">
        <v>14040311</v>
      </c>
    </row>
    <row r="441" spans="1:28" x14ac:dyDescent="0.25">
      <c r="A441" s="233">
        <v>9285</v>
      </c>
      <c r="B441" s="238">
        <v>45810</v>
      </c>
      <c r="C441" s="234" t="s">
        <v>6753</v>
      </c>
      <c r="D441" s="233">
        <v>12</v>
      </c>
      <c r="E441" s="233" t="s">
        <v>6207</v>
      </c>
      <c r="F441" s="233" t="s">
        <v>6284</v>
      </c>
      <c r="G441" s="232" t="s">
        <v>6299</v>
      </c>
      <c r="H441" s="233">
        <v>1404</v>
      </c>
      <c r="I441" s="233" t="s">
        <v>6191</v>
      </c>
      <c r="J441" s="233">
        <v>1</v>
      </c>
      <c r="K441" s="233">
        <v>3</v>
      </c>
      <c r="L441" s="235" t="s">
        <v>6742</v>
      </c>
      <c r="M441" s="234" t="s">
        <v>6753</v>
      </c>
      <c r="N441" s="232">
        <v>202506</v>
      </c>
      <c r="O441" s="233">
        <v>23</v>
      </c>
      <c r="P441" s="232">
        <v>202523</v>
      </c>
      <c r="Q441" s="233">
        <v>2025</v>
      </c>
      <c r="R441" s="232" t="s">
        <v>6220</v>
      </c>
      <c r="S441" s="232">
        <v>2</v>
      </c>
      <c r="T441" s="233">
        <v>306</v>
      </c>
      <c r="U441" s="233">
        <v>2</v>
      </c>
      <c r="V441" s="232" t="s">
        <v>6193</v>
      </c>
      <c r="W441" s="232" t="s">
        <v>6678</v>
      </c>
      <c r="X441" s="233">
        <v>3</v>
      </c>
      <c r="Y441" s="232" t="s">
        <v>6211</v>
      </c>
      <c r="Z441" s="232" t="s">
        <v>6212</v>
      </c>
      <c r="AA441" s="232" t="s">
        <v>6294</v>
      </c>
      <c r="AB441" s="233">
        <v>14040312</v>
      </c>
    </row>
    <row r="442" spans="1:28" x14ac:dyDescent="0.25">
      <c r="A442" s="233">
        <v>9286</v>
      </c>
      <c r="B442" s="238">
        <v>45811</v>
      </c>
      <c r="C442" s="234" t="s">
        <v>6754</v>
      </c>
      <c r="D442" s="233">
        <v>13</v>
      </c>
      <c r="E442" s="233" t="s">
        <v>6209</v>
      </c>
      <c r="F442" s="233" t="s">
        <v>6284</v>
      </c>
      <c r="G442" s="232" t="s">
        <v>6299</v>
      </c>
      <c r="H442" s="233">
        <v>1404</v>
      </c>
      <c r="I442" s="233" t="s">
        <v>6191</v>
      </c>
      <c r="J442" s="233">
        <v>1</v>
      </c>
      <c r="K442" s="233">
        <v>3</v>
      </c>
      <c r="L442" s="235" t="s">
        <v>6742</v>
      </c>
      <c r="M442" s="234" t="s">
        <v>6754</v>
      </c>
      <c r="N442" s="232">
        <v>202506</v>
      </c>
      <c r="O442" s="233">
        <v>23</v>
      </c>
      <c r="P442" s="232">
        <v>202523</v>
      </c>
      <c r="Q442" s="233">
        <v>2025</v>
      </c>
      <c r="R442" s="232" t="s">
        <v>6220</v>
      </c>
      <c r="S442" s="232">
        <v>2</v>
      </c>
      <c r="T442" s="233">
        <v>306</v>
      </c>
      <c r="U442" s="233">
        <v>3</v>
      </c>
      <c r="V442" s="232" t="s">
        <v>6193</v>
      </c>
      <c r="W442" s="232" t="s">
        <v>6678</v>
      </c>
      <c r="X442" s="233">
        <v>3</v>
      </c>
      <c r="Y442" s="232" t="s">
        <v>6211</v>
      </c>
      <c r="Z442" s="232" t="s">
        <v>6212</v>
      </c>
      <c r="AA442" s="232" t="s">
        <v>6294</v>
      </c>
      <c r="AB442" s="233">
        <v>14040313</v>
      </c>
    </row>
    <row r="443" spans="1:28" x14ac:dyDescent="0.25">
      <c r="A443" s="233">
        <v>9287</v>
      </c>
      <c r="B443" s="238">
        <v>45812</v>
      </c>
      <c r="C443" s="234" t="s">
        <v>6755</v>
      </c>
      <c r="D443" s="233">
        <v>14</v>
      </c>
      <c r="E443" s="233" t="s">
        <v>6188</v>
      </c>
      <c r="F443" s="233" t="s">
        <v>6284</v>
      </c>
      <c r="G443" s="232" t="s">
        <v>6299</v>
      </c>
      <c r="H443" s="233">
        <v>1404</v>
      </c>
      <c r="I443" s="233" t="s">
        <v>6191</v>
      </c>
      <c r="J443" s="233">
        <v>1</v>
      </c>
      <c r="K443" s="233">
        <v>3</v>
      </c>
      <c r="L443" s="235" t="s">
        <v>6742</v>
      </c>
      <c r="M443" s="234" t="s">
        <v>6755</v>
      </c>
      <c r="N443" s="232">
        <v>202506</v>
      </c>
      <c r="O443" s="233">
        <v>23</v>
      </c>
      <c r="P443" s="232">
        <v>202523</v>
      </c>
      <c r="Q443" s="233">
        <v>2025</v>
      </c>
      <c r="R443" s="232" t="s">
        <v>6220</v>
      </c>
      <c r="S443" s="232">
        <v>2</v>
      </c>
      <c r="T443" s="233">
        <v>306</v>
      </c>
      <c r="U443" s="233">
        <v>4</v>
      </c>
      <c r="V443" s="232" t="s">
        <v>6193</v>
      </c>
      <c r="W443" s="232" t="s">
        <v>6678</v>
      </c>
      <c r="X443" s="233">
        <v>3</v>
      </c>
      <c r="Y443" s="232" t="s">
        <v>6211</v>
      </c>
      <c r="Z443" s="232" t="s">
        <v>6212</v>
      </c>
      <c r="AA443" s="232" t="s">
        <v>6294</v>
      </c>
      <c r="AB443" s="233">
        <v>14040314</v>
      </c>
    </row>
    <row r="444" spans="1:28" x14ac:dyDescent="0.25">
      <c r="A444" s="233">
        <v>9288</v>
      </c>
      <c r="B444" s="238">
        <v>45813</v>
      </c>
      <c r="C444" s="234" t="s">
        <v>6756</v>
      </c>
      <c r="D444" s="233">
        <v>15</v>
      </c>
      <c r="E444" s="233" t="s">
        <v>6199</v>
      </c>
      <c r="F444" s="233" t="s">
        <v>6284</v>
      </c>
      <c r="G444" s="232" t="s">
        <v>6299</v>
      </c>
      <c r="H444" s="233">
        <v>1404</v>
      </c>
      <c r="I444" s="233" t="s">
        <v>6191</v>
      </c>
      <c r="J444" s="233">
        <v>1</v>
      </c>
      <c r="K444" s="233">
        <v>3</v>
      </c>
      <c r="L444" s="235" t="s">
        <v>6742</v>
      </c>
      <c r="M444" s="234" t="s">
        <v>6756</v>
      </c>
      <c r="N444" s="232">
        <v>202506</v>
      </c>
      <c r="O444" s="233">
        <v>23</v>
      </c>
      <c r="P444" s="232">
        <v>202523</v>
      </c>
      <c r="Q444" s="233">
        <v>2025</v>
      </c>
      <c r="R444" s="232" t="s">
        <v>6220</v>
      </c>
      <c r="S444" s="232">
        <v>2</v>
      </c>
      <c r="T444" s="233">
        <v>306</v>
      </c>
      <c r="U444" s="233">
        <v>5</v>
      </c>
      <c r="V444" s="232" t="s">
        <v>6193</v>
      </c>
      <c r="W444" s="232" t="s">
        <v>6678</v>
      </c>
      <c r="X444" s="233">
        <v>3</v>
      </c>
      <c r="Y444" s="232" t="s">
        <v>6223</v>
      </c>
      <c r="Z444" s="232" t="s">
        <v>6224</v>
      </c>
      <c r="AA444" s="232" t="s">
        <v>6303</v>
      </c>
      <c r="AB444" s="233">
        <v>14040315</v>
      </c>
    </row>
    <row r="445" spans="1:28" x14ac:dyDescent="0.25">
      <c r="A445" s="233">
        <v>9289</v>
      </c>
      <c r="B445" s="238">
        <v>45814</v>
      </c>
      <c r="C445" s="234" t="s">
        <v>6757</v>
      </c>
      <c r="D445" s="233">
        <v>16</v>
      </c>
      <c r="E445" s="233" t="s">
        <v>6201</v>
      </c>
      <c r="F445" s="233" t="s">
        <v>6284</v>
      </c>
      <c r="G445" s="232" t="s">
        <v>6299</v>
      </c>
      <c r="H445" s="233">
        <v>1404</v>
      </c>
      <c r="I445" s="233" t="s">
        <v>6191</v>
      </c>
      <c r="J445" s="233">
        <v>1</v>
      </c>
      <c r="K445" s="233">
        <v>3</v>
      </c>
      <c r="L445" s="235" t="s">
        <v>6742</v>
      </c>
      <c r="M445" s="234" t="s">
        <v>6757</v>
      </c>
      <c r="N445" s="232">
        <v>202506</v>
      </c>
      <c r="O445" s="233">
        <v>23</v>
      </c>
      <c r="P445" s="232">
        <v>202523</v>
      </c>
      <c r="Q445" s="233">
        <v>2025</v>
      </c>
      <c r="R445" s="232" t="s">
        <v>6220</v>
      </c>
      <c r="S445" s="232">
        <v>2</v>
      </c>
      <c r="T445" s="233">
        <v>306</v>
      </c>
      <c r="U445" s="233">
        <v>6</v>
      </c>
      <c r="V445" s="232" t="s">
        <v>6193</v>
      </c>
      <c r="W445" s="232" t="s">
        <v>6678</v>
      </c>
      <c r="X445" s="233">
        <v>3</v>
      </c>
      <c r="Y445" s="232" t="s">
        <v>6223</v>
      </c>
      <c r="Z445" s="232" t="s">
        <v>6224</v>
      </c>
      <c r="AA445" s="232" t="s">
        <v>6303</v>
      </c>
      <c r="AB445" s="233">
        <v>14040316</v>
      </c>
    </row>
    <row r="446" spans="1:28" x14ac:dyDescent="0.25">
      <c r="A446" s="233">
        <v>9290</v>
      </c>
      <c r="B446" s="238">
        <v>45815</v>
      </c>
      <c r="C446" s="234" t="s">
        <v>6758</v>
      </c>
      <c r="D446" s="233">
        <v>17</v>
      </c>
      <c r="E446" s="233" t="s">
        <v>6203</v>
      </c>
      <c r="F446" s="233" t="s">
        <v>6284</v>
      </c>
      <c r="G446" s="232" t="s">
        <v>6299</v>
      </c>
      <c r="H446" s="233">
        <v>1404</v>
      </c>
      <c r="I446" s="233" t="s">
        <v>6191</v>
      </c>
      <c r="J446" s="233">
        <v>1</v>
      </c>
      <c r="K446" s="233">
        <v>3</v>
      </c>
      <c r="L446" s="235" t="s">
        <v>6742</v>
      </c>
      <c r="M446" s="234" t="s">
        <v>6758</v>
      </c>
      <c r="N446" s="232">
        <v>202506</v>
      </c>
      <c r="O446" s="233">
        <v>23</v>
      </c>
      <c r="P446" s="232">
        <v>202523</v>
      </c>
      <c r="Q446" s="233">
        <v>2025</v>
      </c>
      <c r="R446" s="232" t="s">
        <v>6220</v>
      </c>
      <c r="S446" s="232">
        <v>2</v>
      </c>
      <c r="T446" s="233">
        <v>306</v>
      </c>
      <c r="U446" s="233">
        <v>7</v>
      </c>
      <c r="V446" s="232" t="s">
        <v>6193</v>
      </c>
      <c r="W446" s="232" t="s">
        <v>6678</v>
      </c>
      <c r="X446" s="233">
        <v>3</v>
      </c>
      <c r="Y446" s="232" t="s">
        <v>6223</v>
      </c>
      <c r="Z446" s="232" t="s">
        <v>6224</v>
      </c>
      <c r="AA446" s="232" t="s">
        <v>6303</v>
      </c>
      <c r="AB446" s="233">
        <v>14040317</v>
      </c>
    </row>
    <row r="447" spans="1:28" x14ac:dyDescent="0.25">
      <c r="A447" s="233">
        <v>9291</v>
      </c>
      <c r="B447" s="238">
        <v>45816</v>
      </c>
      <c r="C447" s="234" t="s">
        <v>6759</v>
      </c>
      <c r="D447" s="233">
        <v>18</v>
      </c>
      <c r="E447" s="233" t="s">
        <v>6205</v>
      </c>
      <c r="F447" s="233" t="s">
        <v>6284</v>
      </c>
      <c r="G447" s="232" t="s">
        <v>6299</v>
      </c>
      <c r="H447" s="233">
        <v>1404</v>
      </c>
      <c r="I447" s="233" t="s">
        <v>6191</v>
      </c>
      <c r="J447" s="233">
        <v>1</v>
      </c>
      <c r="K447" s="233">
        <v>3</v>
      </c>
      <c r="L447" s="235" t="s">
        <v>6742</v>
      </c>
      <c r="M447" s="234" t="s">
        <v>6759</v>
      </c>
      <c r="N447" s="232">
        <v>202506</v>
      </c>
      <c r="O447" s="233">
        <v>24</v>
      </c>
      <c r="P447" s="232">
        <v>202524</v>
      </c>
      <c r="Q447" s="233">
        <v>2025</v>
      </c>
      <c r="R447" s="232" t="s">
        <v>6220</v>
      </c>
      <c r="S447" s="232">
        <v>2</v>
      </c>
      <c r="T447" s="233">
        <v>306</v>
      </c>
      <c r="U447" s="233">
        <v>8</v>
      </c>
      <c r="V447" s="232" t="s">
        <v>6193</v>
      </c>
      <c r="W447" s="232" t="s">
        <v>6678</v>
      </c>
      <c r="X447" s="233">
        <v>3</v>
      </c>
      <c r="Y447" s="232" t="s">
        <v>6223</v>
      </c>
      <c r="Z447" s="232" t="s">
        <v>6224</v>
      </c>
      <c r="AA447" s="232" t="s">
        <v>6303</v>
      </c>
      <c r="AB447" s="233">
        <v>14040318</v>
      </c>
    </row>
    <row r="448" spans="1:28" x14ac:dyDescent="0.25">
      <c r="A448" s="233">
        <v>9292</v>
      </c>
      <c r="B448" s="238">
        <v>45817</v>
      </c>
      <c r="C448" s="234" t="s">
        <v>6760</v>
      </c>
      <c r="D448" s="233">
        <v>19</v>
      </c>
      <c r="E448" s="233" t="s">
        <v>6207</v>
      </c>
      <c r="F448" s="233" t="s">
        <v>6284</v>
      </c>
      <c r="G448" s="232" t="s">
        <v>6299</v>
      </c>
      <c r="H448" s="233">
        <v>1404</v>
      </c>
      <c r="I448" s="233" t="s">
        <v>6191</v>
      </c>
      <c r="J448" s="233">
        <v>1</v>
      </c>
      <c r="K448" s="233">
        <v>3</v>
      </c>
      <c r="L448" s="235" t="s">
        <v>6742</v>
      </c>
      <c r="M448" s="234" t="s">
        <v>6760</v>
      </c>
      <c r="N448" s="232">
        <v>202506</v>
      </c>
      <c r="O448" s="233">
        <v>24</v>
      </c>
      <c r="P448" s="232">
        <v>202524</v>
      </c>
      <c r="Q448" s="233">
        <v>2025</v>
      </c>
      <c r="R448" s="232" t="s">
        <v>6220</v>
      </c>
      <c r="S448" s="232">
        <v>3</v>
      </c>
      <c r="T448" s="233">
        <v>306</v>
      </c>
      <c r="U448" s="233">
        <v>9</v>
      </c>
      <c r="V448" s="232" t="s">
        <v>6193</v>
      </c>
      <c r="W448" s="232" t="s">
        <v>6678</v>
      </c>
      <c r="X448" s="233">
        <v>3</v>
      </c>
      <c r="Y448" s="232" t="s">
        <v>6223</v>
      </c>
      <c r="Z448" s="232" t="s">
        <v>6224</v>
      </c>
      <c r="AA448" s="232" t="s">
        <v>6303</v>
      </c>
      <c r="AB448" s="233">
        <v>14040319</v>
      </c>
    </row>
    <row r="449" spans="1:28" x14ac:dyDescent="0.25">
      <c r="A449" s="233">
        <v>9293</v>
      </c>
      <c r="B449" s="238">
        <v>45818</v>
      </c>
      <c r="C449" s="234" t="s">
        <v>6761</v>
      </c>
      <c r="D449" s="233">
        <v>20</v>
      </c>
      <c r="E449" s="233" t="s">
        <v>6209</v>
      </c>
      <c r="F449" s="233" t="s">
        <v>6284</v>
      </c>
      <c r="G449" s="232" t="s">
        <v>6299</v>
      </c>
      <c r="H449" s="233">
        <v>1404</v>
      </c>
      <c r="I449" s="233" t="s">
        <v>6191</v>
      </c>
      <c r="J449" s="233">
        <v>1</v>
      </c>
      <c r="K449" s="233">
        <v>3</v>
      </c>
      <c r="L449" s="235" t="s">
        <v>6742</v>
      </c>
      <c r="M449" s="234" t="s">
        <v>6761</v>
      </c>
      <c r="N449" s="232">
        <v>202506</v>
      </c>
      <c r="O449" s="233">
        <v>24</v>
      </c>
      <c r="P449" s="232">
        <v>202524</v>
      </c>
      <c r="Q449" s="233">
        <v>2025</v>
      </c>
      <c r="R449" s="232" t="s">
        <v>6220</v>
      </c>
      <c r="S449" s="232">
        <v>3</v>
      </c>
      <c r="T449" s="233">
        <v>306</v>
      </c>
      <c r="U449" s="233">
        <v>10</v>
      </c>
      <c r="V449" s="232" t="s">
        <v>6193</v>
      </c>
      <c r="W449" s="232" t="s">
        <v>6678</v>
      </c>
      <c r="X449" s="233">
        <v>3</v>
      </c>
      <c r="Y449" s="232" t="s">
        <v>6223</v>
      </c>
      <c r="Z449" s="232" t="s">
        <v>6224</v>
      </c>
      <c r="AA449" s="232" t="s">
        <v>6303</v>
      </c>
      <c r="AB449" s="233">
        <v>14040320</v>
      </c>
    </row>
    <row r="450" spans="1:28" x14ac:dyDescent="0.25">
      <c r="A450" s="233">
        <v>9294</v>
      </c>
      <c r="B450" s="238">
        <v>45819</v>
      </c>
      <c r="C450" s="234" t="s">
        <v>6762</v>
      </c>
      <c r="D450" s="233">
        <v>21</v>
      </c>
      <c r="E450" s="233" t="s">
        <v>6188</v>
      </c>
      <c r="F450" s="233" t="s">
        <v>6284</v>
      </c>
      <c r="G450" s="232" t="s">
        <v>6299</v>
      </c>
      <c r="H450" s="233">
        <v>1404</v>
      </c>
      <c r="I450" s="233" t="s">
        <v>6191</v>
      </c>
      <c r="J450" s="233">
        <v>1</v>
      </c>
      <c r="K450" s="233">
        <v>3</v>
      </c>
      <c r="L450" s="235" t="s">
        <v>6742</v>
      </c>
      <c r="M450" s="234" t="s">
        <v>6762</v>
      </c>
      <c r="N450" s="232">
        <v>202506</v>
      </c>
      <c r="O450" s="233">
        <v>24</v>
      </c>
      <c r="P450" s="232">
        <v>202524</v>
      </c>
      <c r="Q450" s="233">
        <v>2025</v>
      </c>
      <c r="R450" s="232" t="s">
        <v>6220</v>
      </c>
      <c r="S450" s="232">
        <v>3</v>
      </c>
      <c r="T450" s="233">
        <v>306</v>
      </c>
      <c r="U450" s="233">
        <v>11</v>
      </c>
      <c r="V450" s="232" t="s">
        <v>6193</v>
      </c>
      <c r="W450" s="232" t="s">
        <v>6678</v>
      </c>
      <c r="X450" s="233">
        <v>3</v>
      </c>
      <c r="Y450" s="232" t="s">
        <v>6223</v>
      </c>
      <c r="Z450" s="232" t="s">
        <v>6224</v>
      </c>
      <c r="AA450" s="232" t="s">
        <v>6303</v>
      </c>
      <c r="AB450" s="233">
        <v>14040321</v>
      </c>
    </row>
    <row r="451" spans="1:28" x14ac:dyDescent="0.25">
      <c r="A451" s="233">
        <v>9295</v>
      </c>
      <c r="B451" s="238">
        <v>45820</v>
      </c>
      <c r="C451" s="234" t="s">
        <v>6763</v>
      </c>
      <c r="D451" s="233">
        <v>22</v>
      </c>
      <c r="E451" s="233" t="s">
        <v>6199</v>
      </c>
      <c r="F451" s="233" t="s">
        <v>6284</v>
      </c>
      <c r="G451" s="232" t="s">
        <v>6299</v>
      </c>
      <c r="H451" s="233">
        <v>1404</v>
      </c>
      <c r="I451" s="233" t="s">
        <v>6191</v>
      </c>
      <c r="J451" s="233">
        <v>1</v>
      </c>
      <c r="K451" s="233">
        <v>3</v>
      </c>
      <c r="L451" s="235" t="s">
        <v>6742</v>
      </c>
      <c r="M451" s="234" t="s">
        <v>6763</v>
      </c>
      <c r="N451" s="232">
        <v>202506</v>
      </c>
      <c r="O451" s="233">
        <v>24</v>
      </c>
      <c r="P451" s="232">
        <v>202524</v>
      </c>
      <c r="Q451" s="233">
        <v>2025</v>
      </c>
      <c r="R451" s="232" t="s">
        <v>6220</v>
      </c>
      <c r="S451" s="232">
        <v>3</v>
      </c>
      <c r="T451" s="233">
        <v>306</v>
      </c>
      <c r="U451" s="233">
        <v>12</v>
      </c>
      <c r="V451" s="232" t="s">
        <v>6193</v>
      </c>
      <c r="W451" s="232" t="s">
        <v>6678</v>
      </c>
      <c r="X451" s="233">
        <v>3</v>
      </c>
      <c r="Y451" s="232" t="s">
        <v>6233</v>
      </c>
      <c r="Z451" s="232" t="s">
        <v>6234</v>
      </c>
      <c r="AA451" s="232" t="s">
        <v>6311</v>
      </c>
      <c r="AB451" s="233">
        <v>14040322</v>
      </c>
    </row>
    <row r="452" spans="1:28" x14ac:dyDescent="0.25">
      <c r="A452" s="233">
        <v>9296</v>
      </c>
      <c r="B452" s="238">
        <v>45821</v>
      </c>
      <c r="C452" s="234" t="s">
        <v>6764</v>
      </c>
      <c r="D452" s="233">
        <v>23</v>
      </c>
      <c r="E452" s="233" t="s">
        <v>6201</v>
      </c>
      <c r="F452" s="233" t="s">
        <v>6284</v>
      </c>
      <c r="G452" s="232" t="s">
        <v>6299</v>
      </c>
      <c r="H452" s="233">
        <v>1404</v>
      </c>
      <c r="I452" s="233" t="s">
        <v>6191</v>
      </c>
      <c r="J452" s="233">
        <v>1</v>
      </c>
      <c r="K452" s="233">
        <v>3</v>
      </c>
      <c r="L452" s="235" t="s">
        <v>6742</v>
      </c>
      <c r="M452" s="234" t="s">
        <v>6764</v>
      </c>
      <c r="N452" s="232">
        <v>202506</v>
      </c>
      <c r="O452" s="233">
        <v>24</v>
      </c>
      <c r="P452" s="232">
        <v>202524</v>
      </c>
      <c r="Q452" s="233">
        <v>2025</v>
      </c>
      <c r="R452" s="232" t="s">
        <v>6220</v>
      </c>
      <c r="S452" s="232">
        <v>3</v>
      </c>
      <c r="T452" s="233">
        <v>306</v>
      </c>
      <c r="U452" s="233">
        <v>13</v>
      </c>
      <c r="V452" s="232" t="s">
        <v>6193</v>
      </c>
      <c r="W452" s="232" t="s">
        <v>6678</v>
      </c>
      <c r="X452" s="233">
        <v>3</v>
      </c>
      <c r="Y452" s="232" t="s">
        <v>6233</v>
      </c>
      <c r="Z452" s="232" t="s">
        <v>6234</v>
      </c>
      <c r="AA452" s="232" t="s">
        <v>6311</v>
      </c>
      <c r="AB452" s="233">
        <v>14040323</v>
      </c>
    </row>
    <row r="453" spans="1:28" x14ac:dyDescent="0.25">
      <c r="A453" s="233">
        <v>9297</v>
      </c>
      <c r="B453" s="238">
        <v>45822</v>
      </c>
      <c r="C453" s="234" t="s">
        <v>6765</v>
      </c>
      <c r="D453" s="233">
        <v>24</v>
      </c>
      <c r="E453" s="233" t="s">
        <v>6203</v>
      </c>
      <c r="F453" s="233" t="s">
        <v>6284</v>
      </c>
      <c r="G453" s="232" t="s">
        <v>6299</v>
      </c>
      <c r="H453" s="233">
        <v>1404</v>
      </c>
      <c r="I453" s="233" t="s">
        <v>6191</v>
      </c>
      <c r="J453" s="233">
        <v>1</v>
      </c>
      <c r="K453" s="233">
        <v>3</v>
      </c>
      <c r="L453" s="235" t="s">
        <v>6742</v>
      </c>
      <c r="M453" s="234" t="s">
        <v>6765</v>
      </c>
      <c r="N453" s="232">
        <v>202506</v>
      </c>
      <c r="O453" s="233">
        <v>24</v>
      </c>
      <c r="P453" s="232">
        <v>202524</v>
      </c>
      <c r="Q453" s="233">
        <v>2025</v>
      </c>
      <c r="R453" s="232" t="s">
        <v>6220</v>
      </c>
      <c r="S453" s="232">
        <v>3</v>
      </c>
      <c r="T453" s="233">
        <v>306</v>
      </c>
      <c r="U453" s="233">
        <v>14</v>
      </c>
      <c r="V453" s="232" t="s">
        <v>6193</v>
      </c>
      <c r="W453" s="232" t="s">
        <v>6678</v>
      </c>
      <c r="X453" s="233">
        <v>3</v>
      </c>
      <c r="Y453" s="232" t="s">
        <v>6233</v>
      </c>
      <c r="Z453" s="232" t="s">
        <v>6234</v>
      </c>
      <c r="AA453" s="232" t="s">
        <v>6311</v>
      </c>
      <c r="AB453" s="233">
        <v>14040324</v>
      </c>
    </row>
    <row r="454" spans="1:28" x14ac:dyDescent="0.25">
      <c r="A454" s="233">
        <v>9298</v>
      </c>
      <c r="B454" s="238">
        <v>45823</v>
      </c>
      <c r="C454" s="234" t="s">
        <v>6766</v>
      </c>
      <c r="D454" s="233">
        <v>25</v>
      </c>
      <c r="E454" s="233" t="s">
        <v>6205</v>
      </c>
      <c r="F454" s="233" t="s">
        <v>6284</v>
      </c>
      <c r="G454" s="232" t="s">
        <v>6299</v>
      </c>
      <c r="H454" s="233">
        <v>1404</v>
      </c>
      <c r="I454" s="233" t="s">
        <v>6191</v>
      </c>
      <c r="J454" s="233">
        <v>1</v>
      </c>
      <c r="K454" s="233">
        <v>3</v>
      </c>
      <c r="L454" s="235" t="s">
        <v>6742</v>
      </c>
      <c r="M454" s="234" t="s">
        <v>6766</v>
      </c>
      <c r="N454" s="232">
        <v>202506</v>
      </c>
      <c r="O454" s="233">
        <v>25</v>
      </c>
      <c r="P454" s="232">
        <v>202525</v>
      </c>
      <c r="Q454" s="233">
        <v>2025</v>
      </c>
      <c r="R454" s="232" t="s">
        <v>6220</v>
      </c>
      <c r="S454" s="232">
        <v>3</v>
      </c>
      <c r="T454" s="233">
        <v>306</v>
      </c>
      <c r="U454" s="233">
        <v>15</v>
      </c>
      <c r="V454" s="232" t="s">
        <v>6193</v>
      </c>
      <c r="W454" s="232" t="s">
        <v>6678</v>
      </c>
      <c r="X454" s="233">
        <v>3</v>
      </c>
      <c r="Y454" s="232" t="s">
        <v>6233</v>
      </c>
      <c r="Z454" s="232" t="s">
        <v>6234</v>
      </c>
      <c r="AA454" s="232" t="s">
        <v>6311</v>
      </c>
      <c r="AB454" s="233">
        <v>14040325</v>
      </c>
    </row>
    <row r="455" spans="1:28" x14ac:dyDescent="0.25">
      <c r="A455" s="233">
        <v>9299</v>
      </c>
      <c r="B455" s="238">
        <v>45824</v>
      </c>
      <c r="C455" s="234" t="s">
        <v>6767</v>
      </c>
      <c r="D455" s="233">
        <v>26</v>
      </c>
      <c r="E455" s="233" t="s">
        <v>6207</v>
      </c>
      <c r="F455" s="233" t="s">
        <v>6284</v>
      </c>
      <c r="G455" s="232" t="s">
        <v>6299</v>
      </c>
      <c r="H455" s="233">
        <v>1404</v>
      </c>
      <c r="I455" s="233" t="s">
        <v>6191</v>
      </c>
      <c r="J455" s="233">
        <v>1</v>
      </c>
      <c r="K455" s="233">
        <v>3</v>
      </c>
      <c r="L455" s="235" t="s">
        <v>6742</v>
      </c>
      <c r="M455" s="234" t="s">
        <v>6767</v>
      </c>
      <c r="N455" s="232">
        <v>202506</v>
      </c>
      <c r="O455" s="233">
        <v>25</v>
      </c>
      <c r="P455" s="232">
        <v>202525</v>
      </c>
      <c r="Q455" s="233">
        <v>2025</v>
      </c>
      <c r="R455" s="232" t="s">
        <v>6220</v>
      </c>
      <c r="S455" s="232">
        <v>4</v>
      </c>
      <c r="T455" s="233">
        <v>306</v>
      </c>
      <c r="U455" s="233">
        <v>16</v>
      </c>
      <c r="V455" s="232" t="s">
        <v>6193</v>
      </c>
      <c r="W455" s="232" t="s">
        <v>6678</v>
      </c>
      <c r="X455" s="233">
        <v>3</v>
      </c>
      <c r="Y455" s="232" t="s">
        <v>6233</v>
      </c>
      <c r="Z455" s="232" t="s">
        <v>6234</v>
      </c>
      <c r="AA455" s="232" t="s">
        <v>6311</v>
      </c>
      <c r="AB455" s="233">
        <v>14040326</v>
      </c>
    </row>
    <row r="456" spans="1:28" x14ac:dyDescent="0.25">
      <c r="A456" s="233">
        <v>9300</v>
      </c>
      <c r="B456" s="238">
        <v>45825</v>
      </c>
      <c r="C456" s="234" t="s">
        <v>6768</v>
      </c>
      <c r="D456" s="233">
        <v>27</v>
      </c>
      <c r="E456" s="233" t="s">
        <v>6209</v>
      </c>
      <c r="F456" s="233" t="s">
        <v>6284</v>
      </c>
      <c r="G456" s="232" t="s">
        <v>6299</v>
      </c>
      <c r="H456" s="233">
        <v>1404</v>
      </c>
      <c r="I456" s="233" t="s">
        <v>6191</v>
      </c>
      <c r="J456" s="233">
        <v>1</v>
      </c>
      <c r="K456" s="233">
        <v>3</v>
      </c>
      <c r="L456" s="235" t="s">
        <v>6742</v>
      </c>
      <c r="M456" s="234" t="s">
        <v>6768</v>
      </c>
      <c r="N456" s="232">
        <v>202506</v>
      </c>
      <c r="O456" s="233">
        <v>25</v>
      </c>
      <c r="P456" s="232">
        <v>202525</v>
      </c>
      <c r="Q456" s="233">
        <v>2025</v>
      </c>
      <c r="R456" s="232" t="s">
        <v>6220</v>
      </c>
      <c r="S456" s="232">
        <v>4</v>
      </c>
      <c r="T456" s="233">
        <v>306</v>
      </c>
      <c r="U456" s="233">
        <v>17</v>
      </c>
      <c r="V456" s="232" t="s">
        <v>6193</v>
      </c>
      <c r="W456" s="232" t="s">
        <v>6678</v>
      </c>
      <c r="X456" s="233">
        <v>3</v>
      </c>
      <c r="Y456" s="232" t="s">
        <v>6233</v>
      </c>
      <c r="Z456" s="232" t="s">
        <v>6234</v>
      </c>
      <c r="AA456" s="232" t="s">
        <v>6311</v>
      </c>
      <c r="AB456" s="233">
        <v>14040327</v>
      </c>
    </row>
    <row r="457" spans="1:28" x14ac:dyDescent="0.25">
      <c r="A457" s="233">
        <v>9301</v>
      </c>
      <c r="B457" s="238">
        <v>45826</v>
      </c>
      <c r="C457" s="234" t="s">
        <v>6769</v>
      </c>
      <c r="D457" s="233">
        <v>28</v>
      </c>
      <c r="E457" s="233" t="s">
        <v>6188</v>
      </c>
      <c r="F457" s="233" t="s">
        <v>6284</v>
      </c>
      <c r="G457" s="232" t="s">
        <v>6299</v>
      </c>
      <c r="H457" s="233">
        <v>1404</v>
      </c>
      <c r="I457" s="233" t="s">
        <v>6191</v>
      </c>
      <c r="J457" s="233">
        <v>1</v>
      </c>
      <c r="K457" s="233">
        <v>3</v>
      </c>
      <c r="L457" s="235" t="s">
        <v>6742</v>
      </c>
      <c r="M457" s="234" t="s">
        <v>6769</v>
      </c>
      <c r="N457" s="232">
        <v>202506</v>
      </c>
      <c r="O457" s="233">
        <v>25</v>
      </c>
      <c r="P457" s="232">
        <v>202525</v>
      </c>
      <c r="Q457" s="233">
        <v>2025</v>
      </c>
      <c r="R457" s="232" t="s">
        <v>6220</v>
      </c>
      <c r="S457" s="232">
        <v>4</v>
      </c>
      <c r="T457" s="233">
        <v>306</v>
      </c>
      <c r="U457" s="233">
        <v>18</v>
      </c>
      <c r="V457" s="232" t="s">
        <v>6193</v>
      </c>
      <c r="W457" s="232" t="s">
        <v>6678</v>
      </c>
      <c r="X457" s="233">
        <v>3</v>
      </c>
      <c r="Y457" s="232" t="s">
        <v>6233</v>
      </c>
      <c r="Z457" s="232" t="s">
        <v>6234</v>
      </c>
      <c r="AA457" s="232" t="s">
        <v>6311</v>
      </c>
      <c r="AB457" s="233">
        <v>14040328</v>
      </c>
    </row>
    <row r="458" spans="1:28" x14ac:dyDescent="0.25">
      <c r="A458" s="233">
        <v>9302</v>
      </c>
      <c r="B458" s="238">
        <v>45827</v>
      </c>
      <c r="C458" s="234" t="s">
        <v>6770</v>
      </c>
      <c r="D458" s="233">
        <v>29</v>
      </c>
      <c r="E458" s="233" t="s">
        <v>6199</v>
      </c>
      <c r="F458" s="233" t="s">
        <v>6284</v>
      </c>
      <c r="G458" s="232" t="s">
        <v>6299</v>
      </c>
      <c r="H458" s="233">
        <v>1404</v>
      </c>
      <c r="I458" s="233" t="s">
        <v>6191</v>
      </c>
      <c r="J458" s="233">
        <v>1</v>
      </c>
      <c r="K458" s="233">
        <v>3</v>
      </c>
      <c r="L458" s="235" t="s">
        <v>6742</v>
      </c>
      <c r="M458" s="234" t="s">
        <v>6770</v>
      </c>
      <c r="N458" s="232">
        <v>202506</v>
      </c>
      <c r="O458" s="233">
        <v>25</v>
      </c>
      <c r="P458" s="232">
        <v>202525</v>
      </c>
      <c r="Q458" s="233">
        <v>2025</v>
      </c>
      <c r="R458" s="232" t="s">
        <v>6220</v>
      </c>
      <c r="S458" s="232">
        <v>4</v>
      </c>
      <c r="T458" s="233">
        <v>306</v>
      </c>
      <c r="U458" s="233">
        <v>19</v>
      </c>
      <c r="V458" s="232" t="s">
        <v>6193</v>
      </c>
      <c r="W458" s="232" t="s">
        <v>6678</v>
      </c>
      <c r="X458" s="233">
        <v>3</v>
      </c>
      <c r="Y458" s="232" t="s">
        <v>6233</v>
      </c>
      <c r="Z458" s="232" t="s">
        <v>6234</v>
      </c>
      <c r="AA458" s="232" t="s">
        <v>6311</v>
      </c>
      <c r="AB458" s="233">
        <v>14040329</v>
      </c>
    </row>
    <row r="459" spans="1:28" x14ac:dyDescent="0.25">
      <c r="A459" s="233">
        <v>9303</v>
      </c>
      <c r="B459" s="238">
        <v>45828</v>
      </c>
      <c r="C459" s="234" t="s">
        <v>6771</v>
      </c>
      <c r="D459" s="233">
        <v>30</v>
      </c>
      <c r="E459" s="233" t="s">
        <v>6201</v>
      </c>
      <c r="F459" s="233" t="s">
        <v>6284</v>
      </c>
      <c r="G459" s="232" t="s">
        <v>6299</v>
      </c>
      <c r="H459" s="233">
        <v>1404</v>
      </c>
      <c r="I459" s="233" t="s">
        <v>6191</v>
      </c>
      <c r="J459" s="233">
        <v>1</v>
      </c>
      <c r="K459" s="233">
        <v>3</v>
      </c>
      <c r="L459" s="235" t="s">
        <v>6742</v>
      </c>
      <c r="M459" s="234" t="s">
        <v>6771</v>
      </c>
      <c r="N459" s="232">
        <v>202506</v>
      </c>
      <c r="O459" s="233">
        <v>25</v>
      </c>
      <c r="P459" s="232">
        <v>202525</v>
      </c>
      <c r="Q459" s="233">
        <v>2025</v>
      </c>
      <c r="R459" s="232" t="s">
        <v>6220</v>
      </c>
      <c r="S459" s="232">
        <v>4</v>
      </c>
      <c r="T459" s="233">
        <v>306</v>
      </c>
      <c r="U459" s="233">
        <v>20</v>
      </c>
      <c r="V459" s="232" t="s">
        <v>6193</v>
      </c>
      <c r="W459" s="232" t="s">
        <v>6678</v>
      </c>
      <c r="X459" s="233">
        <v>3</v>
      </c>
      <c r="Y459" s="232" t="s">
        <v>6233</v>
      </c>
      <c r="Z459" s="232" t="s">
        <v>6234</v>
      </c>
      <c r="AA459" s="232" t="s">
        <v>6311</v>
      </c>
      <c r="AB459" s="233">
        <v>14040330</v>
      </c>
    </row>
    <row r="460" spans="1:28" x14ac:dyDescent="0.25">
      <c r="A460" s="233">
        <v>9304</v>
      </c>
      <c r="B460" s="238">
        <v>45829</v>
      </c>
      <c r="C460" s="234" t="s">
        <v>6772</v>
      </c>
      <c r="D460" s="233">
        <v>31</v>
      </c>
      <c r="E460" s="233" t="s">
        <v>6203</v>
      </c>
      <c r="F460" s="233" t="s">
        <v>6284</v>
      </c>
      <c r="G460" s="232" t="s">
        <v>6299</v>
      </c>
      <c r="H460" s="233">
        <v>1404</v>
      </c>
      <c r="I460" s="233" t="s">
        <v>6191</v>
      </c>
      <c r="J460" s="233">
        <v>1</v>
      </c>
      <c r="K460" s="233">
        <v>3</v>
      </c>
      <c r="L460" s="235" t="s">
        <v>6742</v>
      </c>
      <c r="M460" s="234" t="s">
        <v>6772</v>
      </c>
      <c r="N460" s="232">
        <v>202506</v>
      </c>
      <c r="O460" s="233">
        <v>25</v>
      </c>
      <c r="P460" s="232">
        <v>202525</v>
      </c>
      <c r="Q460" s="233">
        <v>2025</v>
      </c>
      <c r="R460" s="232" t="s">
        <v>6220</v>
      </c>
      <c r="S460" s="232">
        <v>4</v>
      </c>
      <c r="T460" s="233">
        <v>306</v>
      </c>
      <c r="U460" s="233">
        <v>21</v>
      </c>
      <c r="V460" s="232" t="s">
        <v>6193</v>
      </c>
      <c r="W460" s="232" t="s">
        <v>6678</v>
      </c>
      <c r="X460" s="233">
        <v>3</v>
      </c>
      <c r="Y460" s="232" t="s">
        <v>6233</v>
      </c>
      <c r="Z460" s="232" t="s">
        <v>6234</v>
      </c>
      <c r="AA460" s="232" t="s">
        <v>6311</v>
      </c>
      <c r="AB460" s="233">
        <v>14040331</v>
      </c>
    </row>
    <row r="461" spans="1:28" x14ac:dyDescent="0.25">
      <c r="A461" s="233">
        <v>9305</v>
      </c>
      <c r="B461" s="238">
        <v>45830</v>
      </c>
      <c r="C461" s="234" t="s">
        <v>6773</v>
      </c>
      <c r="D461" s="233">
        <v>1</v>
      </c>
      <c r="E461" s="233" t="s">
        <v>6205</v>
      </c>
      <c r="F461" s="233" t="s">
        <v>6322</v>
      </c>
      <c r="G461" s="232" t="s">
        <v>6299</v>
      </c>
      <c r="H461" s="233">
        <v>1404</v>
      </c>
      <c r="I461" s="233" t="s">
        <v>6323</v>
      </c>
      <c r="J461" s="233">
        <v>2</v>
      </c>
      <c r="K461" s="233">
        <v>4</v>
      </c>
      <c r="L461" s="235" t="s">
        <v>6774</v>
      </c>
      <c r="M461" s="234" t="s">
        <v>6773</v>
      </c>
      <c r="N461" s="232">
        <v>202506</v>
      </c>
      <c r="O461" s="233">
        <v>26</v>
      </c>
      <c r="P461" s="232">
        <v>202526</v>
      </c>
      <c r="Q461" s="233">
        <v>2025</v>
      </c>
      <c r="R461" s="232" t="s">
        <v>6220</v>
      </c>
      <c r="S461" s="232">
        <v>4</v>
      </c>
      <c r="T461" s="233">
        <v>306</v>
      </c>
      <c r="U461" s="233">
        <v>22</v>
      </c>
      <c r="V461" s="232" t="s">
        <v>6220</v>
      </c>
      <c r="W461" s="232" t="s">
        <v>6775</v>
      </c>
      <c r="X461" s="233">
        <v>1</v>
      </c>
      <c r="Y461" s="232" t="s">
        <v>6195</v>
      </c>
      <c r="Z461" s="232" t="s">
        <v>6326</v>
      </c>
      <c r="AA461" s="232" t="s">
        <v>6327</v>
      </c>
      <c r="AB461" s="233">
        <v>14040401</v>
      </c>
    </row>
    <row r="462" spans="1:28" x14ac:dyDescent="0.25">
      <c r="A462" s="233">
        <v>9306</v>
      </c>
      <c r="B462" s="238">
        <v>45831</v>
      </c>
      <c r="C462" s="234" t="s">
        <v>6776</v>
      </c>
      <c r="D462" s="233">
        <v>2</v>
      </c>
      <c r="E462" s="233" t="s">
        <v>6207</v>
      </c>
      <c r="F462" s="233" t="s">
        <v>6322</v>
      </c>
      <c r="G462" s="232" t="s">
        <v>6299</v>
      </c>
      <c r="H462" s="233">
        <v>1404</v>
      </c>
      <c r="I462" s="233" t="s">
        <v>6323</v>
      </c>
      <c r="J462" s="233">
        <v>2</v>
      </c>
      <c r="K462" s="233">
        <v>4</v>
      </c>
      <c r="L462" s="235" t="s">
        <v>6774</v>
      </c>
      <c r="M462" s="234" t="s">
        <v>6776</v>
      </c>
      <c r="N462" s="232">
        <v>202506</v>
      </c>
      <c r="O462" s="233">
        <v>26</v>
      </c>
      <c r="P462" s="232">
        <v>202526</v>
      </c>
      <c r="Q462" s="233">
        <v>2025</v>
      </c>
      <c r="R462" s="232" t="s">
        <v>6220</v>
      </c>
      <c r="S462" s="232">
        <v>4</v>
      </c>
      <c r="T462" s="233">
        <v>306</v>
      </c>
      <c r="U462" s="233">
        <v>23</v>
      </c>
      <c r="V462" s="232" t="s">
        <v>6220</v>
      </c>
      <c r="W462" s="232" t="s">
        <v>6775</v>
      </c>
      <c r="X462" s="233">
        <v>1</v>
      </c>
      <c r="Y462" s="232" t="s">
        <v>6195</v>
      </c>
      <c r="Z462" s="232" t="s">
        <v>6326</v>
      </c>
      <c r="AA462" s="232" t="s">
        <v>6327</v>
      </c>
      <c r="AB462" s="233">
        <v>14040402</v>
      </c>
    </row>
    <row r="463" spans="1:28" x14ac:dyDescent="0.25">
      <c r="A463" s="233">
        <v>9307</v>
      </c>
      <c r="B463" s="238">
        <v>45832</v>
      </c>
      <c r="C463" s="234" t="s">
        <v>6777</v>
      </c>
      <c r="D463" s="233">
        <v>3</v>
      </c>
      <c r="E463" s="233" t="s">
        <v>6209</v>
      </c>
      <c r="F463" s="233" t="s">
        <v>6322</v>
      </c>
      <c r="G463" s="232" t="s">
        <v>6299</v>
      </c>
      <c r="H463" s="233">
        <v>1404</v>
      </c>
      <c r="I463" s="233" t="s">
        <v>6323</v>
      </c>
      <c r="J463" s="233">
        <v>2</v>
      </c>
      <c r="K463" s="233">
        <v>4</v>
      </c>
      <c r="L463" s="235" t="s">
        <v>6774</v>
      </c>
      <c r="M463" s="234" t="s">
        <v>6777</v>
      </c>
      <c r="N463" s="232">
        <v>202506</v>
      </c>
      <c r="O463" s="233">
        <v>26</v>
      </c>
      <c r="P463" s="232">
        <v>202526</v>
      </c>
      <c r="Q463" s="233">
        <v>2025</v>
      </c>
      <c r="R463" s="232" t="s">
        <v>6220</v>
      </c>
      <c r="S463" s="232">
        <v>4</v>
      </c>
      <c r="T463" s="233">
        <v>306</v>
      </c>
      <c r="U463" s="233">
        <v>24</v>
      </c>
      <c r="V463" s="232" t="s">
        <v>6220</v>
      </c>
      <c r="W463" s="232" t="s">
        <v>6775</v>
      </c>
      <c r="X463" s="233">
        <v>1</v>
      </c>
      <c r="Y463" s="232" t="s">
        <v>6195</v>
      </c>
      <c r="Z463" s="232" t="s">
        <v>6326</v>
      </c>
      <c r="AA463" s="232" t="s">
        <v>6327</v>
      </c>
      <c r="AB463" s="233">
        <v>14040403</v>
      </c>
    </row>
    <row r="464" spans="1:28" x14ac:dyDescent="0.25">
      <c r="A464" s="233">
        <v>9308</v>
      </c>
      <c r="B464" s="238">
        <v>45833</v>
      </c>
      <c r="C464" s="234" t="s">
        <v>6778</v>
      </c>
      <c r="D464" s="233">
        <v>4</v>
      </c>
      <c r="E464" s="233" t="s">
        <v>6188</v>
      </c>
      <c r="F464" s="233" t="s">
        <v>6322</v>
      </c>
      <c r="G464" s="232" t="s">
        <v>6299</v>
      </c>
      <c r="H464" s="233">
        <v>1404</v>
      </c>
      <c r="I464" s="233" t="s">
        <v>6323</v>
      </c>
      <c r="J464" s="233">
        <v>2</v>
      </c>
      <c r="K464" s="233">
        <v>4</v>
      </c>
      <c r="L464" s="235" t="s">
        <v>6774</v>
      </c>
      <c r="M464" s="234" t="s">
        <v>6778</v>
      </c>
      <c r="N464" s="232">
        <v>202506</v>
      </c>
      <c r="O464" s="233">
        <v>26</v>
      </c>
      <c r="P464" s="232">
        <v>202526</v>
      </c>
      <c r="Q464" s="233">
        <v>2025</v>
      </c>
      <c r="R464" s="232" t="s">
        <v>6220</v>
      </c>
      <c r="S464" s="232">
        <v>4</v>
      </c>
      <c r="T464" s="233">
        <v>306</v>
      </c>
      <c r="U464" s="233">
        <v>25</v>
      </c>
      <c r="V464" s="232" t="s">
        <v>6220</v>
      </c>
      <c r="W464" s="232" t="s">
        <v>6775</v>
      </c>
      <c r="X464" s="233">
        <v>1</v>
      </c>
      <c r="Y464" s="232" t="s">
        <v>6195</v>
      </c>
      <c r="Z464" s="232" t="s">
        <v>6326</v>
      </c>
      <c r="AA464" s="232" t="s">
        <v>6327</v>
      </c>
      <c r="AB464" s="233">
        <v>14040404</v>
      </c>
    </row>
    <row r="465" spans="1:28" x14ac:dyDescent="0.25">
      <c r="A465" s="233">
        <v>9309</v>
      </c>
      <c r="B465" s="238">
        <v>45834</v>
      </c>
      <c r="C465" s="234" t="s">
        <v>6779</v>
      </c>
      <c r="D465" s="233">
        <v>5</v>
      </c>
      <c r="E465" s="233" t="s">
        <v>6199</v>
      </c>
      <c r="F465" s="233" t="s">
        <v>6322</v>
      </c>
      <c r="G465" s="232" t="s">
        <v>6299</v>
      </c>
      <c r="H465" s="233">
        <v>1404</v>
      </c>
      <c r="I465" s="233" t="s">
        <v>6323</v>
      </c>
      <c r="J465" s="233">
        <v>2</v>
      </c>
      <c r="K465" s="233">
        <v>4</v>
      </c>
      <c r="L465" s="235" t="s">
        <v>6774</v>
      </c>
      <c r="M465" s="234" t="s">
        <v>6779</v>
      </c>
      <c r="N465" s="232">
        <v>202506</v>
      </c>
      <c r="O465" s="233">
        <v>26</v>
      </c>
      <c r="P465" s="232">
        <v>202526</v>
      </c>
      <c r="Q465" s="233">
        <v>2025</v>
      </c>
      <c r="R465" s="232" t="s">
        <v>6220</v>
      </c>
      <c r="S465" s="232">
        <v>4</v>
      </c>
      <c r="T465" s="233">
        <v>306</v>
      </c>
      <c r="U465" s="233">
        <v>26</v>
      </c>
      <c r="V465" s="232" t="s">
        <v>6220</v>
      </c>
      <c r="W465" s="232" t="s">
        <v>6775</v>
      </c>
      <c r="X465" s="233">
        <v>1</v>
      </c>
      <c r="Y465" s="232" t="s">
        <v>6195</v>
      </c>
      <c r="Z465" s="232" t="s">
        <v>6326</v>
      </c>
      <c r="AA465" s="232" t="s">
        <v>6327</v>
      </c>
      <c r="AB465" s="233">
        <v>14040405</v>
      </c>
    </row>
    <row r="466" spans="1:28" x14ac:dyDescent="0.25">
      <c r="A466" s="233">
        <v>9310</v>
      </c>
      <c r="B466" s="238">
        <v>45835</v>
      </c>
      <c r="C466" s="234" t="s">
        <v>6780</v>
      </c>
      <c r="D466" s="233">
        <v>6</v>
      </c>
      <c r="E466" s="233" t="s">
        <v>6201</v>
      </c>
      <c r="F466" s="233" t="s">
        <v>6322</v>
      </c>
      <c r="G466" s="232" t="s">
        <v>6299</v>
      </c>
      <c r="H466" s="233">
        <v>1404</v>
      </c>
      <c r="I466" s="233" t="s">
        <v>6323</v>
      </c>
      <c r="J466" s="233">
        <v>2</v>
      </c>
      <c r="K466" s="233">
        <v>4</v>
      </c>
      <c r="L466" s="235" t="s">
        <v>6774</v>
      </c>
      <c r="M466" s="234" t="s">
        <v>6780</v>
      </c>
      <c r="N466" s="232">
        <v>202506</v>
      </c>
      <c r="O466" s="233">
        <v>26</v>
      </c>
      <c r="P466" s="232">
        <v>202526</v>
      </c>
      <c r="Q466" s="233">
        <v>2025</v>
      </c>
      <c r="R466" s="232" t="s">
        <v>6220</v>
      </c>
      <c r="S466" s="232">
        <v>4</v>
      </c>
      <c r="T466" s="233">
        <v>306</v>
      </c>
      <c r="U466" s="233">
        <v>27</v>
      </c>
      <c r="V466" s="232" t="s">
        <v>6220</v>
      </c>
      <c r="W466" s="232" t="s">
        <v>6775</v>
      </c>
      <c r="X466" s="233">
        <v>1</v>
      </c>
      <c r="Y466" s="232" t="s">
        <v>6195</v>
      </c>
      <c r="Z466" s="232" t="s">
        <v>6326</v>
      </c>
      <c r="AA466" s="232" t="s">
        <v>6327</v>
      </c>
      <c r="AB466" s="233">
        <v>14040406</v>
      </c>
    </row>
    <row r="467" spans="1:28" x14ac:dyDescent="0.25">
      <c r="A467" s="233">
        <v>9311</v>
      </c>
      <c r="B467" s="238">
        <v>45836</v>
      </c>
      <c r="C467" s="234" t="s">
        <v>6781</v>
      </c>
      <c r="D467" s="233">
        <v>7</v>
      </c>
      <c r="E467" s="233" t="s">
        <v>6203</v>
      </c>
      <c r="F467" s="233" t="s">
        <v>6322</v>
      </c>
      <c r="G467" s="232" t="s">
        <v>6299</v>
      </c>
      <c r="H467" s="233">
        <v>1404</v>
      </c>
      <c r="I467" s="233" t="s">
        <v>6323</v>
      </c>
      <c r="J467" s="233">
        <v>2</v>
      </c>
      <c r="K467" s="233">
        <v>4</v>
      </c>
      <c r="L467" s="235" t="s">
        <v>6774</v>
      </c>
      <c r="M467" s="234" t="s">
        <v>6781</v>
      </c>
      <c r="N467" s="232">
        <v>202506</v>
      </c>
      <c r="O467" s="233">
        <v>26</v>
      </c>
      <c r="P467" s="232">
        <v>202526</v>
      </c>
      <c r="Q467" s="233">
        <v>2025</v>
      </c>
      <c r="R467" s="232" t="s">
        <v>6220</v>
      </c>
      <c r="S467" s="232">
        <v>4</v>
      </c>
      <c r="T467" s="233">
        <v>306</v>
      </c>
      <c r="U467" s="233">
        <v>28</v>
      </c>
      <c r="V467" s="232" t="s">
        <v>6220</v>
      </c>
      <c r="W467" s="232" t="s">
        <v>6775</v>
      </c>
      <c r="X467" s="233">
        <v>1</v>
      </c>
      <c r="Y467" s="232" t="s">
        <v>6195</v>
      </c>
      <c r="Z467" s="232" t="s">
        <v>6326</v>
      </c>
      <c r="AA467" s="232" t="s">
        <v>6327</v>
      </c>
      <c r="AB467" s="233">
        <v>14040407</v>
      </c>
    </row>
    <row r="468" spans="1:28" x14ac:dyDescent="0.25">
      <c r="A468" s="233">
        <v>9312</v>
      </c>
      <c r="B468" s="238">
        <v>45837</v>
      </c>
      <c r="C468" s="234" t="s">
        <v>6782</v>
      </c>
      <c r="D468" s="233">
        <v>8</v>
      </c>
      <c r="E468" s="233" t="s">
        <v>6205</v>
      </c>
      <c r="F468" s="233" t="s">
        <v>6322</v>
      </c>
      <c r="G468" s="232" t="s">
        <v>6299</v>
      </c>
      <c r="H468" s="233">
        <v>1404</v>
      </c>
      <c r="I468" s="233" t="s">
        <v>6323</v>
      </c>
      <c r="J468" s="233">
        <v>2</v>
      </c>
      <c r="K468" s="233">
        <v>4</v>
      </c>
      <c r="L468" s="235" t="s">
        <v>6774</v>
      </c>
      <c r="M468" s="234" t="s">
        <v>6782</v>
      </c>
      <c r="N468" s="232">
        <v>202506</v>
      </c>
      <c r="O468" s="233">
        <v>27</v>
      </c>
      <c r="P468" s="232">
        <v>202527</v>
      </c>
      <c r="Q468" s="233">
        <v>2025</v>
      </c>
      <c r="R468" s="232" t="s">
        <v>6220</v>
      </c>
      <c r="S468" s="232">
        <v>4</v>
      </c>
      <c r="T468" s="233">
        <v>306</v>
      </c>
      <c r="U468" s="233">
        <v>29</v>
      </c>
      <c r="V468" s="232" t="s">
        <v>6220</v>
      </c>
      <c r="W468" s="232" t="s">
        <v>6775</v>
      </c>
      <c r="X468" s="233">
        <v>1</v>
      </c>
      <c r="Y468" s="232" t="s">
        <v>6211</v>
      </c>
      <c r="Z468" s="232" t="s">
        <v>6335</v>
      </c>
      <c r="AA468" s="232" t="s">
        <v>6336</v>
      </c>
      <c r="AB468" s="233">
        <v>14040408</v>
      </c>
    </row>
    <row r="469" spans="1:28" x14ac:dyDescent="0.25">
      <c r="A469" s="233">
        <v>9313</v>
      </c>
      <c r="B469" s="238">
        <v>45838</v>
      </c>
      <c r="C469" s="234" t="s">
        <v>6783</v>
      </c>
      <c r="D469" s="233">
        <v>9</v>
      </c>
      <c r="E469" s="233" t="s">
        <v>6207</v>
      </c>
      <c r="F469" s="233" t="s">
        <v>6322</v>
      </c>
      <c r="G469" s="232" t="s">
        <v>6299</v>
      </c>
      <c r="H469" s="233">
        <v>1404</v>
      </c>
      <c r="I469" s="233" t="s">
        <v>6323</v>
      </c>
      <c r="J469" s="233">
        <v>2</v>
      </c>
      <c r="K469" s="233">
        <v>4</v>
      </c>
      <c r="L469" s="235" t="s">
        <v>6774</v>
      </c>
      <c r="M469" s="234" t="s">
        <v>6783</v>
      </c>
      <c r="N469" s="232">
        <v>202506</v>
      </c>
      <c r="O469" s="233">
        <v>27</v>
      </c>
      <c r="P469" s="232">
        <v>202527</v>
      </c>
      <c r="Q469" s="233">
        <v>2025</v>
      </c>
      <c r="R469" s="232" t="s">
        <v>6220</v>
      </c>
      <c r="S469" s="232">
        <v>4</v>
      </c>
      <c r="T469" s="233">
        <v>306</v>
      </c>
      <c r="U469" s="233">
        <v>30</v>
      </c>
      <c r="V469" s="232" t="s">
        <v>6220</v>
      </c>
      <c r="W469" s="232" t="s">
        <v>6775</v>
      </c>
      <c r="X469" s="233">
        <v>1</v>
      </c>
      <c r="Y469" s="232" t="s">
        <v>6211</v>
      </c>
      <c r="Z469" s="232" t="s">
        <v>6335</v>
      </c>
      <c r="AA469" s="232" t="s">
        <v>6336</v>
      </c>
      <c r="AB469" s="233">
        <v>14040409</v>
      </c>
    </row>
    <row r="470" spans="1:28" x14ac:dyDescent="0.25">
      <c r="A470" s="233">
        <v>9314</v>
      </c>
      <c r="B470" s="238">
        <v>45839</v>
      </c>
      <c r="C470" s="234" t="s">
        <v>6784</v>
      </c>
      <c r="D470" s="233">
        <v>10</v>
      </c>
      <c r="E470" s="233" t="s">
        <v>6209</v>
      </c>
      <c r="F470" s="233" t="s">
        <v>6322</v>
      </c>
      <c r="G470" s="232" t="s">
        <v>6340</v>
      </c>
      <c r="H470" s="233">
        <v>1404</v>
      </c>
      <c r="I470" s="233" t="s">
        <v>6323</v>
      </c>
      <c r="J470" s="233">
        <v>2</v>
      </c>
      <c r="K470" s="233">
        <v>4</v>
      </c>
      <c r="L470" s="235" t="s">
        <v>6774</v>
      </c>
      <c r="M470" s="234" t="s">
        <v>6784</v>
      </c>
      <c r="N470" s="232">
        <v>202507</v>
      </c>
      <c r="O470" s="233">
        <v>27</v>
      </c>
      <c r="P470" s="232">
        <v>202527</v>
      </c>
      <c r="Q470" s="233">
        <v>2025</v>
      </c>
      <c r="R470" s="232" t="s">
        <v>6341</v>
      </c>
      <c r="S470" s="232">
        <v>1</v>
      </c>
      <c r="T470" s="233">
        <v>307</v>
      </c>
      <c r="U470" s="233">
        <v>1</v>
      </c>
      <c r="V470" s="232" t="s">
        <v>6220</v>
      </c>
      <c r="W470" s="232" t="s">
        <v>6775</v>
      </c>
      <c r="X470" s="233">
        <v>1</v>
      </c>
      <c r="Y470" s="232" t="s">
        <v>6211</v>
      </c>
      <c r="Z470" s="232" t="s">
        <v>6335</v>
      </c>
      <c r="AA470" s="232" t="s">
        <v>6336</v>
      </c>
      <c r="AB470" s="233">
        <v>14040410</v>
      </c>
    </row>
    <row r="471" spans="1:28" x14ac:dyDescent="0.25">
      <c r="A471" s="233">
        <v>9315</v>
      </c>
      <c r="B471" s="238">
        <v>45840</v>
      </c>
      <c r="C471" s="234" t="s">
        <v>6785</v>
      </c>
      <c r="D471" s="233">
        <v>11</v>
      </c>
      <c r="E471" s="233" t="s">
        <v>6188</v>
      </c>
      <c r="F471" s="233" t="s">
        <v>6322</v>
      </c>
      <c r="G471" s="232" t="s">
        <v>6340</v>
      </c>
      <c r="H471" s="233">
        <v>1404</v>
      </c>
      <c r="I471" s="233" t="s">
        <v>6323</v>
      </c>
      <c r="J471" s="233">
        <v>2</v>
      </c>
      <c r="K471" s="233">
        <v>4</v>
      </c>
      <c r="L471" s="235" t="s">
        <v>6774</v>
      </c>
      <c r="M471" s="234" t="s">
        <v>6785</v>
      </c>
      <c r="N471" s="232">
        <v>202507</v>
      </c>
      <c r="O471" s="233">
        <v>27</v>
      </c>
      <c r="P471" s="232">
        <v>202527</v>
      </c>
      <c r="Q471" s="233">
        <v>2025</v>
      </c>
      <c r="R471" s="232" t="s">
        <v>6341</v>
      </c>
      <c r="S471" s="232">
        <v>1</v>
      </c>
      <c r="T471" s="233">
        <v>307</v>
      </c>
      <c r="U471" s="233">
        <v>2</v>
      </c>
      <c r="V471" s="232" t="s">
        <v>6220</v>
      </c>
      <c r="W471" s="232" t="s">
        <v>6775</v>
      </c>
      <c r="X471" s="233">
        <v>1</v>
      </c>
      <c r="Y471" s="232" t="s">
        <v>6211</v>
      </c>
      <c r="Z471" s="232" t="s">
        <v>6335</v>
      </c>
      <c r="AA471" s="232" t="s">
        <v>6336</v>
      </c>
      <c r="AB471" s="233">
        <v>14040411</v>
      </c>
    </row>
    <row r="472" spans="1:28" x14ac:dyDescent="0.25">
      <c r="A472" s="233">
        <v>9316</v>
      </c>
      <c r="B472" s="238">
        <v>45841</v>
      </c>
      <c r="C472" s="234" t="s">
        <v>6786</v>
      </c>
      <c r="D472" s="233">
        <v>12</v>
      </c>
      <c r="E472" s="233" t="s">
        <v>6199</v>
      </c>
      <c r="F472" s="233" t="s">
        <v>6322</v>
      </c>
      <c r="G472" s="232" t="s">
        <v>6340</v>
      </c>
      <c r="H472" s="233">
        <v>1404</v>
      </c>
      <c r="I472" s="233" t="s">
        <v>6323</v>
      </c>
      <c r="J472" s="233">
        <v>2</v>
      </c>
      <c r="K472" s="233">
        <v>4</v>
      </c>
      <c r="L472" s="235" t="s">
        <v>6774</v>
      </c>
      <c r="M472" s="234" t="s">
        <v>6786</v>
      </c>
      <c r="N472" s="232">
        <v>202507</v>
      </c>
      <c r="O472" s="233">
        <v>27</v>
      </c>
      <c r="P472" s="232">
        <v>202527</v>
      </c>
      <c r="Q472" s="233">
        <v>2025</v>
      </c>
      <c r="R472" s="232" t="s">
        <v>6341</v>
      </c>
      <c r="S472" s="232">
        <v>1</v>
      </c>
      <c r="T472" s="233">
        <v>307</v>
      </c>
      <c r="U472" s="233">
        <v>3</v>
      </c>
      <c r="V472" s="232" t="s">
        <v>6220</v>
      </c>
      <c r="W472" s="232" t="s">
        <v>6775</v>
      </c>
      <c r="X472" s="233">
        <v>1</v>
      </c>
      <c r="Y472" s="232" t="s">
        <v>6211</v>
      </c>
      <c r="Z472" s="232" t="s">
        <v>6335</v>
      </c>
      <c r="AA472" s="232" t="s">
        <v>6336</v>
      </c>
      <c r="AB472" s="233">
        <v>14040412</v>
      </c>
    </row>
    <row r="473" spans="1:28" x14ac:dyDescent="0.25">
      <c r="A473" s="233">
        <v>9317</v>
      </c>
      <c r="B473" s="238">
        <v>45842</v>
      </c>
      <c r="C473" s="234" t="s">
        <v>6787</v>
      </c>
      <c r="D473" s="233">
        <v>13</v>
      </c>
      <c r="E473" s="233" t="s">
        <v>6201</v>
      </c>
      <c r="F473" s="233" t="s">
        <v>6322</v>
      </c>
      <c r="G473" s="232" t="s">
        <v>6340</v>
      </c>
      <c r="H473" s="233">
        <v>1404</v>
      </c>
      <c r="I473" s="233" t="s">
        <v>6323</v>
      </c>
      <c r="J473" s="233">
        <v>2</v>
      </c>
      <c r="K473" s="233">
        <v>4</v>
      </c>
      <c r="L473" s="235" t="s">
        <v>6774</v>
      </c>
      <c r="M473" s="234" t="s">
        <v>6787</v>
      </c>
      <c r="N473" s="232">
        <v>202507</v>
      </c>
      <c r="O473" s="233">
        <v>27</v>
      </c>
      <c r="P473" s="232">
        <v>202527</v>
      </c>
      <c r="Q473" s="233">
        <v>2025</v>
      </c>
      <c r="R473" s="232" t="s">
        <v>6341</v>
      </c>
      <c r="S473" s="232">
        <v>1</v>
      </c>
      <c r="T473" s="233">
        <v>307</v>
      </c>
      <c r="U473" s="233">
        <v>4</v>
      </c>
      <c r="V473" s="232" t="s">
        <v>6220</v>
      </c>
      <c r="W473" s="232" t="s">
        <v>6775</v>
      </c>
      <c r="X473" s="233">
        <v>1</v>
      </c>
      <c r="Y473" s="232" t="s">
        <v>6211</v>
      </c>
      <c r="Z473" s="232" t="s">
        <v>6335</v>
      </c>
      <c r="AA473" s="232" t="s">
        <v>6336</v>
      </c>
      <c r="AB473" s="233">
        <v>14040413</v>
      </c>
    </row>
    <row r="474" spans="1:28" x14ac:dyDescent="0.25">
      <c r="A474" s="233">
        <v>9318</v>
      </c>
      <c r="B474" s="238">
        <v>45843</v>
      </c>
      <c r="C474" s="234" t="s">
        <v>6788</v>
      </c>
      <c r="D474" s="233">
        <v>14</v>
      </c>
      <c r="E474" s="233" t="s">
        <v>6203</v>
      </c>
      <c r="F474" s="233" t="s">
        <v>6322</v>
      </c>
      <c r="G474" s="232" t="s">
        <v>6340</v>
      </c>
      <c r="H474" s="233">
        <v>1404</v>
      </c>
      <c r="I474" s="233" t="s">
        <v>6323</v>
      </c>
      <c r="J474" s="233">
        <v>2</v>
      </c>
      <c r="K474" s="233">
        <v>4</v>
      </c>
      <c r="L474" s="235" t="s">
        <v>6774</v>
      </c>
      <c r="M474" s="234" t="s">
        <v>6788</v>
      </c>
      <c r="N474" s="232">
        <v>202507</v>
      </c>
      <c r="O474" s="233">
        <v>27</v>
      </c>
      <c r="P474" s="232">
        <v>202527</v>
      </c>
      <c r="Q474" s="233">
        <v>2025</v>
      </c>
      <c r="R474" s="232" t="s">
        <v>6341</v>
      </c>
      <c r="S474" s="232">
        <v>1</v>
      </c>
      <c r="T474" s="233">
        <v>307</v>
      </c>
      <c r="U474" s="233">
        <v>5</v>
      </c>
      <c r="V474" s="232" t="s">
        <v>6220</v>
      </c>
      <c r="W474" s="232" t="s">
        <v>6775</v>
      </c>
      <c r="X474" s="233">
        <v>1</v>
      </c>
      <c r="Y474" s="232" t="s">
        <v>6211</v>
      </c>
      <c r="Z474" s="232" t="s">
        <v>6335</v>
      </c>
      <c r="AA474" s="232" t="s">
        <v>6336</v>
      </c>
      <c r="AB474" s="233">
        <v>14040414</v>
      </c>
    </row>
    <row r="475" spans="1:28" x14ac:dyDescent="0.25">
      <c r="A475" s="233">
        <v>9319</v>
      </c>
      <c r="B475" s="238">
        <v>45844</v>
      </c>
      <c r="C475" s="234" t="s">
        <v>6789</v>
      </c>
      <c r="D475" s="233">
        <v>15</v>
      </c>
      <c r="E475" s="233" t="s">
        <v>6205</v>
      </c>
      <c r="F475" s="233" t="s">
        <v>6322</v>
      </c>
      <c r="G475" s="232" t="s">
        <v>6340</v>
      </c>
      <c r="H475" s="233">
        <v>1404</v>
      </c>
      <c r="I475" s="233" t="s">
        <v>6323</v>
      </c>
      <c r="J475" s="233">
        <v>2</v>
      </c>
      <c r="K475" s="233">
        <v>4</v>
      </c>
      <c r="L475" s="235" t="s">
        <v>6774</v>
      </c>
      <c r="M475" s="234" t="s">
        <v>6789</v>
      </c>
      <c r="N475" s="232">
        <v>202507</v>
      </c>
      <c r="O475" s="233">
        <v>28</v>
      </c>
      <c r="P475" s="232">
        <v>202528</v>
      </c>
      <c r="Q475" s="233">
        <v>2025</v>
      </c>
      <c r="R475" s="232" t="s">
        <v>6341</v>
      </c>
      <c r="S475" s="232">
        <v>1</v>
      </c>
      <c r="T475" s="233">
        <v>307</v>
      </c>
      <c r="U475" s="233">
        <v>6</v>
      </c>
      <c r="V475" s="232" t="s">
        <v>6220</v>
      </c>
      <c r="W475" s="232" t="s">
        <v>6775</v>
      </c>
      <c r="X475" s="233">
        <v>1</v>
      </c>
      <c r="Y475" s="232" t="s">
        <v>6223</v>
      </c>
      <c r="Z475" s="232" t="s">
        <v>6346</v>
      </c>
      <c r="AA475" s="232" t="s">
        <v>6347</v>
      </c>
      <c r="AB475" s="233">
        <v>14040415</v>
      </c>
    </row>
    <row r="476" spans="1:28" x14ac:dyDescent="0.25">
      <c r="A476" s="233">
        <v>9320</v>
      </c>
      <c r="B476" s="238">
        <v>45845</v>
      </c>
      <c r="C476" s="234" t="s">
        <v>6790</v>
      </c>
      <c r="D476" s="233">
        <v>16</v>
      </c>
      <c r="E476" s="233" t="s">
        <v>6207</v>
      </c>
      <c r="F476" s="233" t="s">
        <v>6322</v>
      </c>
      <c r="G476" s="232" t="s">
        <v>6340</v>
      </c>
      <c r="H476" s="233">
        <v>1404</v>
      </c>
      <c r="I476" s="233" t="s">
        <v>6323</v>
      </c>
      <c r="J476" s="233">
        <v>2</v>
      </c>
      <c r="K476" s="233">
        <v>4</v>
      </c>
      <c r="L476" s="235" t="s">
        <v>6774</v>
      </c>
      <c r="M476" s="234" t="s">
        <v>6790</v>
      </c>
      <c r="N476" s="232">
        <v>202507</v>
      </c>
      <c r="O476" s="233">
        <v>28</v>
      </c>
      <c r="P476" s="232">
        <v>202528</v>
      </c>
      <c r="Q476" s="233">
        <v>2025</v>
      </c>
      <c r="R476" s="232" t="s">
        <v>6341</v>
      </c>
      <c r="S476" s="232">
        <v>2</v>
      </c>
      <c r="T476" s="233">
        <v>307</v>
      </c>
      <c r="U476" s="233">
        <v>7</v>
      </c>
      <c r="V476" s="232" t="s">
        <v>6220</v>
      </c>
      <c r="W476" s="232" t="s">
        <v>6775</v>
      </c>
      <c r="X476" s="233">
        <v>1</v>
      </c>
      <c r="Y476" s="232" t="s">
        <v>6223</v>
      </c>
      <c r="Z476" s="232" t="s">
        <v>6346</v>
      </c>
      <c r="AA476" s="232" t="s">
        <v>6347</v>
      </c>
      <c r="AB476" s="233">
        <v>14040416</v>
      </c>
    </row>
    <row r="477" spans="1:28" x14ac:dyDescent="0.25">
      <c r="A477" s="233">
        <v>9321</v>
      </c>
      <c r="B477" s="238">
        <v>45846</v>
      </c>
      <c r="C477" s="234" t="s">
        <v>6791</v>
      </c>
      <c r="D477" s="233">
        <v>17</v>
      </c>
      <c r="E477" s="233" t="s">
        <v>6209</v>
      </c>
      <c r="F477" s="233" t="s">
        <v>6322</v>
      </c>
      <c r="G477" s="232" t="s">
        <v>6340</v>
      </c>
      <c r="H477" s="233">
        <v>1404</v>
      </c>
      <c r="I477" s="233" t="s">
        <v>6323</v>
      </c>
      <c r="J477" s="233">
        <v>2</v>
      </c>
      <c r="K477" s="233">
        <v>4</v>
      </c>
      <c r="L477" s="235" t="s">
        <v>6774</v>
      </c>
      <c r="M477" s="234" t="s">
        <v>6791</v>
      </c>
      <c r="N477" s="232">
        <v>202507</v>
      </c>
      <c r="O477" s="233">
        <v>28</v>
      </c>
      <c r="P477" s="232">
        <v>202528</v>
      </c>
      <c r="Q477" s="233">
        <v>2025</v>
      </c>
      <c r="R477" s="232" t="s">
        <v>6341</v>
      </c>
      <c r="S477" s="232">
        <v>2</v>
      </c>
      <c r="T477" s="233">
        <v>307</v>
      </c>
      <c r="U477" s="233">
        <v>8</v>
      </c>
      <c r="V477" s="232" t="s">
        <v>6220</v>
      </c>
      <c r="W477" s="232" t="s">
        <v>6775</v>
      </c>
      <c r="X477" s="233">
        <v>1</v>
      </c>
      <c r="Y477" s="232" t="s">
        <v>6223</v>
      </c>
      <c r="Z477" s="232" t="s">
        <v>6346</v>
      </c>
      <c r="AA477" s="232" t="s">
        <v>6347</v>
      </c>
      <c r="AB477" s="233">
        <v>14040417</v>
      </c>
    </row>
    <row r="478" spans="1:28" x14ac:dyDescent="0.25">
      <c r="A478" s="233">
        <v>9322</v>
      </c>
      <c r="B478" s="238">
        <v>45847</v>
      </c>
      <c r="C478" s="234" t="s">
        <v>6792</v>
      </c>
      <c r="D478" s="233">
        <v>18</v>
      </c>
      <c r="E478" s="233" t="s">
        <v>6188</v>
      </c>
      <c r="F478" s="233" t="s">
        <v>6322</v>
      </c>
      <c r="G478" s="232" t="s">
        <v>6340</v>
      </c>
      <c r="H478" s="233">
        <v>1404</v>
      </c>
      <c r="I478" s="233" t="s">
        <v>6323</v>
      </c>
      <c r="J478" s="233">
        <v>2</v>
      </c>
      <c r="K478" s="233">
        <v>4</v>
      </c>
      <c r="L478" s="235" t="s">
        <v>6774</v>
      </c>
      <c r="M478" s="234" t="s">
        <v>6792</v>
      </c>
      <c r="N478" s="232">
        <v>202507</v>
      </c>
      <c r="O478" s="233">
        <v>28</v>
      </c>
      <c r="P478" s="232">
        <v>202528</v>
      </c>
      <c r="Q478" s="233">
        <v>2025</v>
      </c>
      <c r="R478" s="232" t="s">
        <v>6341</v>
      </c>
      <c r="S478" s="232">
        <v>2</v>
      </c>
      <c r="T478" s="233">
        <v>307</v>
      </c>
      <c r="U478" s="233">
        <v>9</v>
      </c>
      <c r="V478" s="232" t="s">
        <v>6220</v>
      </c>
      <c r="W478" s="232" t="s">
        <v>6775</v>
      </c>
      <c r="X478" s="233">
        <v>1</v>
      </c>
      <c r="Y478" s="232" t="s">
        <v>6223</v>
      </c>
      <c r="Z478" s="232" t="s">
        <v>6346</v>
      </c>
      <c r="AA478" s="232" t="s">
        <v>6347</v>
      </c>
      <c r="AB478" s="233">
        <v>14040418</v>
      </c>
    </row>
    <row r="479" spans="1:28" x14ac:dyDescent="0.25">
      <c r="A479" s="233">
        <v>9323</v>
      </c>
      <c r="B479" s="238">
        <v>45848</v>
      </c>
      <c r="C479" s="234" t="s">
        <v>6793</v>
      </c>
      <c r="D479" s="233">
        <v>19</v>
      </c>
      <c r="E479" s="233" t="s">
        <v>6199</v>
      </c>
      <c r="F479" s="233" t="s">
        <v>6322</v>
      </c>
      <c r="G479" s="232" t="s">
        <v>6340</v>
      </c>
      <c r="H479" s="233">
        <v>1404</v>
      </c>
      <c r="I479" s="233" t="s">
        <v>6323</v>
      </c>
      <c r="J479" s="233">
        <v>2</v>
      </c>
      <c r="K479" s="233">
        <v>4</v>
      </c>
      <c r="L479" s="235" t="s">
        <v>6774</v>
      </c>
      <c r="M479" s="234" t="s">
        <v>6793</v>
      </c>
      <c r="N479" s="232">
        <v>202507</v>
      </c>
      <c r="O479" s="233">
        <v>28</v>
      </c>
      <c r="P479" s="232">
        <v>202528</v>
      </c>
      <c r="Q479" s="233">
        <v>2025</v>
      </c>
      <c r="R479" s="232" t="s">
        <v>6341</v>
      </c>
      <c r="S479" s="232">
        <v>2</v>
      </c>
      <c r="T479" s="233">
        <v>307</v>
      </c>
      <c r="U479" s="233">
        <v>10</v>
      </c>
      <c r="V479" s="232" t="s">
        <v>6220</v>
      </c>
      <c r="W479" s="232" t="s">
        <v>6775</v>
      </c>
      <c r="X479" s="233">
        <v>1</v>
      </c>
      <c r="Y479" s="232" t="s">
        <v>6223</v>
      </c>
      <c r="Z479" s="232" t="s">
        <v>6346</v>
      </c>
      <c r="AA479" s="232" t="s">
        <v>6347</v>
      </c>
      <c r="AB479" s="233">
        <v>14040419</v>
      </c>
    </row>
    <row r="480" spans="1:28" x14ac:dyDescent="0.25">
      <c r="A480" s="233">
        <v>9324</v>
      </c>
      <c r="B480" s="238">
        <v>45849</v>
      </c>
      <c r="C480" s="234" t="s">
        <v>6794</v>
      </c>
      <c r="D480" s="233">
        <v>20</v>
      </c>
      <c r="E480" s="233" t="s">
        <v>6201</v>
      </c>
      <c r="F480" s="233" t="s">
        <v>6322</v>
      </c>
      <c r="G480" s="232" t="s">
        <v>6340</v>
      </c>
      <c r="H480" s="233">
        <v>1404</v>
      </c>
      <c r="I480" s="233" t="s">
        <v>6323</v>
      </c>
      <c r="J480" s="233">
        <v>2</v>
      </c>
      <c r="K480" s="233">
        <v>4</v>
      </c>
      <c r="L480" s="235" t="s">
        <v>6774</v>
      </c>
      <c r="M480" s="234" t="s">
        <v>6794</v>
      </c>
      <c r="N480" s="232">
        <v>202507</v>
      </c>
      <c r="O480" s="233">
        <v>28</v>
      </c>
      <c r="P480" s="232">
        <v>202528</v>
      </c>
      <c r="Q480" s="233">
        <v>2025</v>
      </c>
      <c r="R480" s="232" t="s">
        <v>6341</v>
      </c>
      <c r="S480" s="232">
        <v>2</v>
      </c>
      <c r="T480" s="233">
        <v>307</v>
      </c>
      <c r="U480" s="233">
        <v>11</v>
      </c>
      <c r="V480" s="232" t="s">
        <v>6220</v>
      </c>
      <c r="W480" s="232" t="s">
        <v>6775</v>
      </c>
      <c r="X480" s="233">
        <v>1</v>
      </c>
      <c r="Y480" s="232" t="s">
        <v>6223</v>
      </c>
      <c r="Z480" s="232" t="s">
        <v>6346</v>
      </c>
      <c r="AA480" s="232" t="s">
        <v>6347</v>
      </c>
      <c r="AB480" s="233">
        <v>14040420</v>
      </c>
    </row>
    <row r="481" spans="1:28" x14ac:dyDescent="0.25">
      <c r="A481" s="233">
        <v>9325</v>
      </c>
      <c r="B481" s="238">
        <v>45850</v>
      </c>
      <c r="C481" s="234" t="s">
        <v>6795</v>
      </c>
      <c r="D481" s="233">
        <v>21</v>
      </c>
      <c r="E481" s="233" t="s">
        <v>6203</v>
      </c>
      <c r="F481" s="233" t="s">
        <v>6322</v>
      </c>
      <c r="G481" s="232" t="s">
        <v>6340</v>
      </c>
      <c r="H481" s="233">
        <v>1404</v>
      </c>
      <c r="I481" s="233" t="s">
        <v>6323</v>
      </c>
      <c r="J481" s="233">
        <v>2</v>
      </c>
      <c r="K481" s="233">
        <v>4</v>
      </c>
      <c r="L481" s="235" t="s">
        <v>6774</v>
      </c>
      <c r="M481" s="234" t="s">
        <v>6795</v>
      </c>
      <c r="N481" s="232">
        <v>202507</v>
      </c>
      <c r="O481" s="233">
        <v>28</v>
      </c>
      <c r="P481" s="232">
        <v>202528</v>
      </c>
      <c r="Q481" s="233">
        <v>2025</v>
      </c>
      <c r="R481" s="232" t="s">
        <v>6341</v>
      </c>
      <c r="S481" s="232">
        <v>2</v>
      </c>
      <c r="T481" s="233">
        <v>307</v>
      </c>
      <c r="U481" s="233">
        <v>12</v>
      </c>
      <c r="V481" s="232" t="s">
        <v>6220</v>
      </c>
      <c r="W481" s="232" t="s">
        <v>6775</v>
      </c>
      <c r="X481" s="233">
        <v>1</v>
      </c>
      <c r="Y481" s="232" t="s">
        <v>6223</v>
      </c>
      <c r="Z481" s="232" t="s">
        <v>6346</v>
      </c>
      <c r="AA481" s="232" t="s">
        <v>6347</v>
      </c>
      <c r="AB481" s="233">
        <v>14040421</v>
      </c>
    </row>
    <row r="482" spans="1:28" x14ac:dyDescent="0.25">
      <c r="A482" s="233">
        <v>9326</v>
      </c>
      <c r="B482" s="238">
        <v>45851</v>
      </c>
      <c r="C482" s="234" t="s">
        <v>6796</v>
      </c>
      <c r="D482" s="233">
        <v>22</v>
      </c>
      <c r="E482" s="233" t="s">
        <v>6205</v>
      </c>
      <c r="F482" s="233" t="s">
        <v>6322</v>
      </c>
      <c r="G482" s="232" t="s">
        <v>6340</v>
      </c>
      <c r="H482" s="233">
        <v>1404</v>
      </c>
      <c r="I482" s="233" t="s">
        <v>6323</v>
      </c>
      <c r="J482" s="233">
        <v>2</v>
      </c>
      <c r="K482" s="233">
        <v>4</v>
      </c>
      <c r="L482" s="235" t="s">
        <v>6774</v>
      </c>
      <c r="M482" s="234" t="s">
        <v>6796</v>
      </c>
      <c r="N482" s="232">
        <v>202507</v>
      </c>
      <c r="O482" s="233">
        <v>29</v>
      </c>
      <c r="P482" s="232">
        <v>202529</v>
      </c>
      <c r="Q482" s="233">
        <v>2025</v>
      </c>
      <c r="R482" s="232" t="s">
        <v>6341</v>
      </c>
      <c r="S482" s="232">
        <v>2</v>
      </c>
      <c r="T482" s="233">
        <v>307</v>
      </c>
      <c r="U482" s="233">
        <v>13</v>
      </c>
      <c r="V482" s="232" t="s">
        <v>6220</v>
      </c>
      <c r="W482" s="232" t="s">
        <v>6775</v>
      </c>
      <c r="X482" s="233">
        <v>1</v>
      </c>
      <c r="Y482" s="232" t="s">
        <v>6233</v>
      </c>
      <c r="Z482" s="232" t="s">
        <v>6355</v>
      </c>
      <c r="AA482" s="232" t="s">
        <v>6356</v>
      </c>
      <c r="AB482" s="233">
        <v>14040422</v>
      </c>
    </row>
    <row r="483" spans="1:28" x14ac:dyDescent="0.25">
      <c r="A483" s="233">
        <v>9327</v>
      </c>
      <c r="B483" s="238">
        <v>45852</v>
      </c>
      <c r="C483" s="234" t="s">
        <v>6797</v>
      </c>
      <c r="D483" s="233">
        <v>23</v>
      </c>
      <c r="E483" s="233" t="s">
        <v>6207</v>
      </c>
      <c r="F483" s="233" t="s">
        <v>6322</v>
      </c>
      <c r="G483" s="232" t="s">
        <v>6340</v>
      </c>
      <c r="H483" s="233">
        <v>1404</v>
      </c>
      <c r="I483" s="233" t="s">
        <v>6323</v>
      </c>
      <c r="J483" s="233">
        <v>2</v>
      </c>
      <c r="K483" s="233">
        <v>4</v>
      </c>
      <c r="L483" s="235" t="s">
        <v>6774</v>
      </c>
      <c r="M483" s="234" t="s">
        <v>6797</v>
      </c>
      <c r="N483" s="232">
        <v>202507</v>
      </c>
      <c r="O483" s="233">
        <v>29</v>
      </c>
      <c r="P483" s="232">
        <v>202529</v>
      </c>
      <c r="Q483" s="233">
        <v>2025</v>
      </c>
      <c r="R483" s="232" t="s">
        <v>6341</v>
      </c>
      <c r="S483" s="232">
        <v>3</v>
      </c>
      <c r="T483" s="233">
        <v>307</v>
      </c>
      <c r="U483" s="233">
        <v>14</v>
      </c>
      <c r="V483" s="232" t="s">
        <v>6220</v>
      </c>
      <c r="W483" s="232" t="s">
        <v>6775</v>
      </c>
      <c r="X483" s="233">
        <v>1</v>
      </c>
      <c r="Y483" s="232" t="s">
        <v>6233</v>
      </c>
      <c r="Z483" s="232" t="s">
        <v>6355</v>
      </c>
      <c r="AA483" s="232" t="s">
        <v>6356</v>
      </c>
      <c r="AB483" s="233">
        <v>14040423</v>
      </c>
    </row>
    <row r="484" spans="1:28" x14ac:dyDescent="0.25">
      <c r="A484" s="233">
        <v>9328</v>
      </c>
      <c r="B484" s="238">
        <v>45853</v>
      </c>
      <c r="C484" s="234" t="s">
        <v>6798</v>
      </c>
      <c r="D484" s="233">
        <v>24</v>
      </c>
      <c r="E484" s="233" t="s">
        <v>6209</v>
      </c>
      <c r="F484" s="233" t="s">
        <v>6322</v>
      </c>
      <c r="G484" s="232" t="s">
        <v>6340</v>
      </c>
      <c r="H484" s="233">
        <v>1404</v>
      </c>
      <c r="I484" s="233" t="s">
        <v>6323</v>
      </c>
      <c r="J484" s="233">
        <v>2</v>
      </c>
      <c r="K484" s="233">
        <v>4</v>
      </c>
      <c r="L484" s="235" t="s">
        <v>6774</v>
      </c>
      <c r="M484" s="234" t="s">
        <v>6798</v>
      </c>
      <c r="N484" s="232">
        <v>202507</v>
      </c>
      <c r="O484" s="233">
        <v>29</v>
      </c>
      <c r="P484" s="232">
        <v>202529</v>
      </c>
      <c r="Q484" s="233">
        <v>2025</v>
      </c>
      <c r="R484" s="232" t="s">
        <v>6341</v>
      </c>
      <c r="S484" s="232">
        <v>3</v>
      </c>
      <c r="T484" s="233">
        <v>307</v>
      </c>
      <c r="U484" s="233">
        <v>15</v>
      </c>
      <c r="V484" s="232" t="s">
        <v>6220</v>
      </c>
      <c r="W484" s="232" t="s">
        <v>6775</v>
      </c>
      <c r="X484" s="233">
        <v>1</v>
      </c>
      <c r="Y484" s="232" t="s">
        <v>6233</v>
      </c>
      <c r="Z484" s="232" t="s">
        <v>6355</v>
      </c>
      <c r="AA484" s="232" t="s">
        <v>6356</v>
      </c>
      <c r="AB484" s="233">
        <v>14040424</v>
      </c>
    </row>
    <row r="485" spans="1:28" x14ac:dyDescent="0.25">
      <c r="A485" s="233">
        <v>9329</v>
      </c>
      <c r="B485" s="238">
        <v>45854</v>
      </c>
      <c r="C485" s="234" t="s">
        <v>6799</v>
      </c>
      <c r="D485" s="233">
        <v>25</v>
      </c>
      <c r="E485" s="233" t="s">
        <v>6188</v>
      </c>
      <c r="F485" s="233" t="s">
        <v>6322</v>
      </c>
      <c r="G485" s="232" t="s">
        <v>6340</v>
      </c>
      <c r="H485" s="233">
        <v>1404</v>
      </c>
      <c r="I485" s="233" t="s">
        <v>6323</v>
      </c>
      <c r="J485" s="233">
        <v>2</v>
      </c>
      <c r="K485" s="233">
        <v>4</v>
      </c>
      <c r="L485" s="235" t="s">
        <v>6774</v>
      </c>
      <c r="M485" s="234" t="s">
        <v>6799</v>
      </c>
      <c r="N485" s="232">
        <v>202507</v>
      </c>
      <c r="O485" s="233">
        <v>29</v>
      </c>
      <c r="P485" s="232">
        <v>202529</v>
      </c>
      <c r="Q485" s="233">
        <v>2025</v>
      </c>
      <c r="R485" s="232" t="s">
        <v>6341</v>
      </c>
      <c r="S485" s="232">
        <v>3</v>
      </c>
      <c r="T485" s="233">
        <v>307</v>
      </c>
      <c r="U485" s="233">
        <v>16</v>
      </c>
      <c r="V485" s="232" t="s">
        <v>6220</v>
      </c>
      <c r="W485" s="232" t="s">
        <v>6775</v>
      </c>
      <c r="X485" s="233">
        <v>1</v>
      </c>
      <c r="Y485" s="232" t="s">
        <v>6233</v>
      </c>
      <c r="Z485" s="232" t="s">
        <v>6355</v>
      </c>
      <c r="AA485" s="232" t="s">
        <v>6356</v>
      </c>
      <c r="AB485" s="233">
        <v>14040425</v>
      </c>
    </row>
    <row r="486" spans="1:28" x14ac:dyDescent="0.25">
      <c r="A486" s="233">
        <v>9330</v>
      </c>
      <c r="B486" s="238">
        <v>45855</v>
      </c>
      <c r="C486" s="234" t="s">
        <v>6800</v>
      </c>
      <c r="D486" s="233">
        <v>26</v>
      </c>
      <c r="E486" s="233" t="s">
        <v>6199</v>
      </c>
      <c r="F486" s="233" t="s">
        <v>6322</v>
      </c>
      <c r="G486" s="232" t="s">
        <v>6340</v>
      </c>
      <c r="H486" s="233">
        <v>1404</v>
      </c>
      <c r="I486" s="233" t="s">
        <v>6323</v>
      </c>
      <c r="J486" s="233">
        <v>2</v>
      </c>
      <c r="K486" s="233">
        <v>4</v>
      </c>
      <c r="L486" s="235" t="s">
        <v>6774</v>
      </c>
      <c r="M486" s="234" t="s">
        <v>6800</v>
      </c>
      <c r="N486" s="232">
        <v>202507</v>
      </c>
      <c r="O486" s="233">
        <v>29</v>
      </c>
      <c r="P486" s="232">
        <v>202529</v>
      </c>
      <c r="Q486" s="233">
        <v>2025</v>
      </c>
      <c r="R486" s="232" t="s">
        <v>6341</v>
      </c>
      <c r="S486" s="232">
        <v>3</v>
      </c>
      <c r="T486" s="233">
        <v>307</v>
      </c>
      <c r="U486" s="233">
        <v>17</v>
      </c>
      <c r="V486" s="232" t="s">
        <v>6220</v>
      </c>
      <c r="W486" s="232" t="s">
        <v>6775</v>
      </c>
      <c r="X486" s="233">
        <v>1</v>
      </c>
      <c r="Y486" s="232" t="s">
        <v>6233</v>
      </c>
      <c r="Z486" s="232" t="s">
        <v>6355</v>
      </c>
      <c r="AA486" s="232" t="s">
        <v>6356</v>
      </c>
      <c r="AB486" s="233">
        <v>14040426</v>
      </c>
    </row>
    <row r="487" spans="1:28" x14ac:dyDescent="0.25">
      <c r="A487" s="233">
        <v>9331</v>
      </c>
      <c r="B487" s="238">
        <v>45856</v>
      </c>
      <c r="C487" s="234" t="s">
        <v>6801</v>
      </c>
      <c r="D487" s="233">
        <v>27</v>
      </c>
      <c r="E487" s="233" t="s">
        <v>6201</v>
      </c>
      <c r="F487" s="233" t="s">
        <v>6322</v>
      </c>
      <c r="G487" s="232" t="s">
        <v>6340</v>
      </c>
      <c r="H487" s="233">
        <v>1404</v>
      </c>
      <c r="I487" s="233" t="s">
        <v>6323</v>
      </c>
      <c r="J487" s="233">
        <v>2</v>
      </c>
      <c r="K487" s="233">
        <v>4</v>
      </c>
      <c r="L487" s="235" t="s">
        <v>6774</v>
      </c>
      <c r="M487" s="234" t="s">
        <v>6801</v>
      </c>
      <c r="N487" s="232">
        <v>202507</v>
      </c>
      <c r="O487" s="233">
        <v>29</v>
      </c>
      <c r="P487" s="232">
        <v>202529</v>
      </c>
      <c r="Q487" s="233">
        <v>2025</v>
      </c>
      <c r="R487" s="232" t="s">
        <v>6341</v>
      </c>
      <c r="S487" s="232">
        <v>3</v>
      </c>
      <c r="T487" s="233">
        <v>307</v>
      </c>
      <c r="U487" s="233">
        <v>18</v>
      </c>
      <c r="V487" s="232" t="s">
        <v>6220</v>
      </c>
      <c r="W487" s="232" t="s">
        <v>6775</v>
      </c>
      <c r="X487" s="233">
        <v>1</v>
      </c>
      <c r="Y487" s="232" t="s">
        <v>6233</v>
      </c>
      <c r="Z487" s="232" t="s">
        <v>6355</v>
      </c>
      <c r="AA487" s="232" t="s">
        <v>6356</v>
      </c>
      <c r="AB487" s="233">
        <v>14040427</v>
      </c>
    </row>
    <row r="488" spans="1:28" x14ac:dyDescent="0.25">
      <c r="A488" s="233">
        <v>9332</v>
      </c>
      <c r="B488" s="238">
        <v>45857</v>
      </c>
      <c r="C488" s="234" t="s">
        <v>6802</v>
      </c>
      <c r="D488" s="233">
        <v>28</v>
      </c>
      <c r="E488" s="233" t="s">
        <v>6203</v>
      </c>
      <c r="F488" s="233" t="s">
        <v>6322</v>
      </c>
      <c r="G488" s="232" t="s">
        <v>6340</v>
      </c>
      <c r="H488" s="233">
        <v>1404</v>
      </c>
      <c r="I488" s="233" t="s">
        <v>6323</v>
      </c>
      <c r="J488" s="233">
        <v>2</v>
      </c>
      <c r="K488" s="233">
        <v>4</v>
      </c>
      <c r="L488" s="235" t="s">
        <v>6774</v>
      </c>
      <c r="M488" s="234" t="s">
        <v>6802</v>
      </c>
      <c r="N488" s="232">
        <v>202507</v>
      </c>
      <c r="O488" s="233">
        <v>29</v>
      </c>
      <c r="P488" s="232">
        <v>202529</v>
      </c>
      <c r="Q488" s="233">
        <v>2025</v>
      </c>
      <c r="R488" s="232" t="s">
        <v>6341</v>
      </c>
      <c r="S488" s="232">
        <v>3</v>
      </c>
      <c r="T488" s="233">
        <v>307</v>
      </c>
      <c r="U488" s="233">
        <v>19</v>
      </c>
      <c r="V488" s="232" t="s">
        <v>6220</v>
      </c>
      <c r="W488" s="232" t="s">
        <v>6775</v>
      </c>
      <c r="X488" s="233">
        <v>1</v>
      </c>
      <c r="Y488" s="232" t="s">
        <v>6233</v>
      </c>
      <c r="Z488" s="232" t="s">
        <v>6355</v>
      </c>
      <c r="AA488" s="232" t="s">
        <v>6356</v>
      </c>
      <c r="AB488" s="233">
        <v>14040428</v>
      </c>
    </row>
    <row r="489" spans="1:28" x14ac:dyDescent="0.25">
      <c r="A489" s="233">
        <v>9333</v>
      </c>
      <c r="B489" s="238">
        <v>45858</v>
      </c>
      <c r="C489" s="234" t="s">
        <v>6803</v>
      </c>
      <c r="D489" s="233">
        <v>29</v>
      </c>
      <c r="E489" s="233" t="s">
        <v>6205</v>
      </c>
      <c r="F489" s="233" t="s">
        <v>6322</v>
      </c>
      <c r="G489" s="232" t="s">
        <v>6340</v>
      </c>
      <c r="H489" s="233">
        <v>1404</v>
      </c>
      <c r="I489" s="233" t="s">
        <v>6323</v>
      </c>
      <c r="J489" s="233">
        <v>2</v>
      </c>
      <c r="K489" s="233">
        <v>4</v>
      </c>
      <c r="L489" s="235" t="s">
        <v>6774</v>
      </c>
      <c r="M489" s="234" t="s">
        <v>6803</v>
      </c>
      <c r="N489" s="232">
        <v>202507</v>
      </c>
      <c r="O489" s="233">
        <v>30</v>
      </c>
      <c r="P489" s="232">
        <v>202530</v>
      </c>
      <c r="Q489" s="233">
        <v>2025</v>
      </c>
      <c r="R489" s="232" t="s">
        <v>6341</v>
      </c>
      <c r="S489" s="232">
        <v>3</v>
      </c>
      <c r="T489" s="233">
        <v>307</v>
      </c>
      <c r="U489" s="233">
        <v>20</v>
      </c>
      <c r="V489" s="232" t="s">
        <v>6220</v>
      </c>
      <c r="W489" s="232" t="s">
        <v>6775</v>
      </c>
      <c r="X489" s="233">
        <v>1</v>
      </c>
      <c r="Y489" s="232" t="s">
        <v>6233</v>
      </c>
      <c r="Z489" s="232" t="s">
        <v>6355</v>
      </c>
      <c r="AA489" s="232" t="s">
        <v>6356</v>
      </c>
      <c r="AB489" s="233">
        <v>14040429</v>
      </c>
    </row>
    <row r="490" spans="1:28" x14ac:dyDescent="0.25">
      <c r="A490" s="233">
        <v>9334</v>
      </c>
      <c r="B490" s="238">
        <v>45859</v>
      </c>
      <c r="C490" s="234" t="s">
        <v>6804</v>
      </c>
      <c r="D490" s="233">
        <v>30</v>
      </c>
      <c r="E490" s="233" t="s">
        <v>6207</v>
      </c>
      <c r="F490" s="233" t="s">
        <v>6322</v>
      </c>
      <c r="G490" s="232" t="s">
        <v>6340</v>
      </c>
      <c r="H490" s="233">
        <v>1404</v>
      </c>
      <c r="I490" s="233" t="s">
        <v>6323</v>
      </c>
      <c r="J490" s="233">
        <v>2</v>
      </c>
      <c r="K490" s="233">
        <v>4</v>
      </c>
      <c r="L490" s="235" t="s">
        <v>6774</v>
      </c>
      <c r="M490" s="234" t="s">
        <v>6804</v>
      </c>
      <c r="N490" s="232">
        <v>202507</v>
      </c>
      <c r="O490" s="233">
        <v>30</v>
      </c>
      <c r="P490" s="232">
        <v>202530</v>
      </c>
      <c r="Q490" s="233">
        <v>2025</v>
      </c>
      <c r="R490" s="232" t="s">
        <v>6341</v>
      </c>
      <c r="S490" s="232">
        <v>4</v>
      </c>
      <c r="T490" s="233">
        <v>307</v>
      </c>
      <c r="U490" s="233">
        <v>21</v>
      </c>
      <c r="V490" s="232" t="s">
        <v>6220</v>
      </c>
      <c r="W490" s="232" t="s">
        <v>6775</v>
      </c>
      <c r="X490" s="233">
        <v>1</v>
      </c>
      <c r="Y490" s="232" t="s">
        <v>6233</v>
      </c>
      <c r="Z490" s="232" t="s">
        <v>6355</v>
      </c>
      <c r="AA490" s="232" t="s">
        <v>6356</v>
      </c>
      <c r="AB490" s="233">
        <v>14040430</v>
      </c>
    </row>
    <row r="491" spans="1:28" x14ac:dyDescent="0.25">
      <c r="A491" s="233">
        <v>9335</v>
      </c>
      <c r="B491" s="238">
        <v>45860</v>
      </c>
      <c r="C491" s="232" t="s">
        <v>6805</v>
      </c>
      <c r="D491" s="233">
        <v>31</v>
      </c>
      <c r="E491" s="233" t="s">
        <v>6209</v>
      </c>
      <c r="F491" s="233" t="s">
        <v>6322</v>
      </c>
      <c r="G491" s="232" t="s">
        <v>6340</v>
      </c>
      <c r="H491" s="233">
        <v>1404</v>
      </c>
      <c r="I491" s="233" t="s">
        <v>6323</v>
      </c>
      <c r="J491" s="233">
        <v>2</v>
      </c>
      <c r="K491" s="233">
        <v>4</v>
      </c>
      <c r="L491" s="235" t="s">
        <v>6774</v>
      </c>
      <c r="M491" s="232" t="s">
        <v>6805</v>
      </c>
      <c r="N491" s="232">
        <v>202507</v>
      </c>
      <c r="O491" s="233">
        <v>30</v>
      </c>
      <c r="P491" s="232">
        <v>202530</v>
      </c>
      <c r="Q491" s="233">
        <v>2025</v>
      </c>
      <c r="R491" s="232" t="s">
        <v>6341</v>
      </c>
      <c r="S491" s="232">
        <v>4</v>
      </c>
      <c r="T491" s="233">
        <v>307</v>
      </c>
      <c r="U491" s="233">
        <v>22</v>
      </c>
      <c r="V491" s="232" t="s">
        <v>6220</v>
      </c>
      <c r="W491" s="232" t="s">
        <v>6775</v>
      </c>
      <c r="X491" s="233">
        <v>1</v>
      </c>
      <c r="Y491" s="232" t="s">
        <v>6233</v>
      </c>
      <c r="Z491" s="232" t="s">
        <v>6355</v>
      </c>
      <c r="AA491" s="232" t="s">
        <v>6356</v>
      </c>
      <c r="AB491" s="233">
        <v>14040431</v>
      </c>
    </row>
    <row r="492" spans="1:28" x14ac:dyDescent="0.25">
      <c r="A492" s="233">
        <v>9336</v>
      </c>
      <c r="B492" s="238">
        <v>45861</v>
      </c>
      <c r="C492" s="234" t="s">
        <v>6806</v>
      </c>
      <c r="D492" s="233">
        <v>1</v>
      </c>
      <c r="E492" s="233" t="s">
        <v>6188</v>
      </c>
      <c r="F492" s="233" t="s">
        <v>6367</v>
      </c>
      <c r="G492" s="232" t="s">
        <v>6340</v>
      </c>
      <c r="H492" s="233">
        <v>1404</v>
      </c>
      <c r="I492" s="233" t="s">
        <v>6323</v>
      </c>
      <c r="J492" s="233">
        <v>2</v>
      </c>
      <c r="K492" s="233">
        <v>5</v>
      </c>
      <c r="L492" s="235" t="s">
        <v>6807</v>
      </c>
      <c r="M492" s="234" t="s">
        <v>6806</v>
      </c>
      <c r="N492" s="232">
        <v>202507</v>
      </c>
      <c r="O492" s="233">
        <v>30</v>
      </c>
      <c r="P492" s="232">
        <v>202530</v>
      </c>
      <c r="Q492" s="233">
        <v>2025</v>
      </c>
      <c r="R492" s="232" t="s">
        <v>6341</v>
      </c>
      <c r="S492" s="232">
        <v>4</v>
      </c>
      <c r="T492" s="233">
        <v>307</v>
      </c>
      <c r="U492" s="233">
        <v>23</v>
      </c>
      <c r="V492" s="232" t="s">
        <v>6220</v>
      </c>
      <c r="W492" s="232" t="s">
        <v>6775</v>
      </c>
      <c r="X492" s="233">
        <v>2</v>
      </c>
      <c r="Y492" s="232" t="s">
        <v>6195</v>
      </c>
      <c r="Z492" s="232" t="s">
        <v>6326</v>
      </c>
      <c r="AA492" s="232" t="s">
        <v>6369</v>
      </c>
      <c r="AB492" s="233">
        <v>14040501</v>
      </c>
    </row>
    <row r="493" spans="1:28" x14ac:dyDescent="0.25">
      <c r="A493" s="233">
        <v>9337</v>
      </c>
      <c r="B493" s="238">
        <v>45862</v>
      </c>
      <c r="C493" s="234" t="s">
        <v>6808</v>
      </c>
      <c r="D493" s="233">
        <v>2</v>
      </c>
      <c r="E493" s="233" t="s">
        <v>6199</v>
      </c>
      <c r="F493" s="233" t="s">
        <v>6367</v>
      </c>
      <c r="G493" s="232" t="s">
        <v>6340</v>
      </c>
      <c r="H493" s="233">
        <v>1404</v>
      </c>
      <c r="I493" s="233" t="s">
        <v>6323</v>
      </c>
      <c r="J493" s="233">
        <v>2</v>
      </c>
      <c r="K493" s="233">
        <v>5</v>
      </c>
      <c r="L493" s="235" t="s">
        <v>6807</v>
      </c>
      <c r="M493" s="234" t="s">
        <v>6808</v>
      </c>
      <c r="N493" s="232">
        <v>202507</v>
      </c>
      <c r="O493" s="233">
        <v>30</v>
      </c>
      <c r="P493" s="232">
        <v>202530</v>
      </c>
      <c r="Q493" s="233">
        <v>2025</v>
      </c>
      <c r="R493" s="232" t="s">
        <v>6341</v>
      </c>
      <c r="S493" s="232">
        <v>4</v>
      </c>
      <c r="T493" s="233">
        <v>307</v>
      </c>
      <c r="U493" s="233">
        <v>24</v>
      </c>
      <c r="V493" s="232" t="s">
        <v>6220</v>
      </c>
      <c r="W493" s="232" t="s">
        <v>6775</v>
      </c>
      <c r="X493" s="233">
        <v>2</v>
      </c>
      <c r="Y493" s="232" t="s">
        <v>6195</v>
      </c>
      <c r="Z493" s="232" t="s">
        <v>6326</v>
      </c>
      <c r="AA493" s="232" t="s">
        <v>6369</v>
      </c>
      <c r="AB493" s="233">
        <v>14040502</v>
      </c>
    </row>
    <row r="494" spans="1:28" x14ac:dyDescent="0.25">
      <c r="A494" s="233">
        <v>9338</v>
      </c>
      <c r="B494" s="238">
        <v>45863</v>
      </c>
      <c r="C494" s="234" t="s">
        <v>6809</v>
      </c>
      <c r="D494" s="233">
        <v>3</v>
      </c>
      <c r="E494" s="233" t="s">
        <v>6201</v>
      </c>
      <c r="F494" s="233" t="s">
        <v>6367</v>
      </c>
      <c r="G494" s="232" t="s">
        <v>6340</v>
      </c>
      <c r="H494" s="233">
        <v>1404</v>
      </c>
      <c r="I494" s="233" t="s">
        <v>6323</v>
      </c>
      <c r="J494" s="233">
        <v>2</v>
      </c>
      <c r="K494" s="233">
        <v>5</v>
      </c>
      <c r="L494" s="235" t="s">
        <v>6807</v>
      </c>
      <c r="M494" s="234" t="s">
        <v>6809</v>
      </c>
      <c r="N494" s="232">
        <v>202507</v>
      </c>
      <c r="O494" s="233">
        <v>30</v>
      </c>
      <c r="P494" s="232">
        <v>202530</v>
      </c>
      <c r="Q494" s="233">
        <v>2025</v>
      </c>
      <c r="R494" s="232" t="s">
        <v>6341</v>
      </c>
      <c r="S494" s="232">
        <v>4</v>
      </c>
      <c r="T494" s="233">
        <v>307</v>
      </c>
      <c r="U494" s="233">
        <v>25</v>
      </c>
      <c r="V494" s="232" t="s">
        <v>6220</v>
      </c>
      <c r="W494" s="232" t="s">
        <v>6775</v>
      </c>
      <c r="X494" s="233">
        <v>2</v>
      </c>
      <c r="Y494" s="232" t="s">
        <v>6195</v>
      </c>
      <c r="Z494" s="232" t="s">
        <v>6326</v>
      </c>
      <c r="AA494" s="232" t="s">
        <v>6369</v>
      </c>
      <c r="AB494" s="233">
        <v>14040503</v>
      </c>
    </row>
    <row r="495" spans="1:28" x14ac:dyDescent="0.25">
      <c r="A495" s="233">
        <v>9339</v>
      </c>
      <c r="B495" s="238">
        <v>45864</v>
      </c>
      <c r="C495" s="234" t="s">
        <v>6810</v>
      </c>
      <c r="D495" s="233">
        <v>4</v>
      </c>
      <c r="E495" s="233" t="s">
        <v>6203</v>
      </c>
      <c r="F495" s="233" t="s">
        <v>6367</v>
      </c>
      <c r="G495" s="232" t="s">
        <v>6340</v>
      </c>
      <c r="H495" s="233">
        <v>1404</v>
      </c>
      <c r="I495" s="233" t="s">
        <v>6323</v>
      </c>
      <c r="J495" s="233">
        <v>2</v>
      </c>
      <c r="K495" s="233">
        <v>5</v>
      </c>
      <c r="L495" s="235" t="s">
        <v>6807</v>
      </c>
      <c r="M495" s="234" t="s">
        <v>6810</v>
      </c>
      <c r="N495" s="232">
        <v>202507</v>
      </c>
      <c r="O495" s="233">
        <v>30</v>
      </c>
      <c r="P495" s="232">
        <v>202530</v>
      </c>
      <c r="Q495" s="233">
        <v>2025</v>
      </c>
      <c r="R495" s="232" t="s">
        <v>6341</v>
      </c>
      <c r="S495" s="232">
        <v>4</v>
      </c>
      <c r="T495" s="233">
        <v>307</v>
      </c>
      <c r="U495" s="233">
        <v>26</v>
      </c>
      <c r="V495" s="232" t="s">
        <v>6220</v>
      </c>
      <c r="W495" s="232" t="s">
        <v>6775</v>
      </c>
      <c r="X495" s="233">
        <v>2</v>
      </c>
      <c r="Y495" s="232" t="s">
        <v>6195</v>
      </c>
      <c r="Z495" s="232" t="s">
        <v>6326</v>
      </c>
      <c r="AA495" s="232" t="s">
        <v>6369</v>
      </c>
      <c r="AB495" s="233">
        <v>14040504</v>
      </c>
    </row>
    <row r="496" spans="1:28" x14ac:dyDescent="0.25">
      <c r="A496" s="233">
        <v>9340</v>
      </c>
      <c r="B496" s="238">
        <v>45865</v>
      </c>
      <c r="C496" s="234" t="s">
        <v>6811</v>
      </c>
      <c r="D496" s="233">
        <v>5</v>
      </c>
      <c r="E496" s="233" t="s">
        <v>6205</v>
      </c>
      <c r="F496" s="233" t="s">
        <v>6367</v>
      </c>
      <c r="G496" s="232" t="s">
        <v>6340</v>
      </c>
      <c r="H496" s="233">
        <v>1404</v>
      </c>
      <c r="I496" s="233" t="s">
        <v>6323</v>
      </c>
      <c r="J496" s="233">
        <v>2</v>
      </c>
      <c r="K496" s="233">
        <v>5</v>
      </c>
      <c r="L496" s="235" t="s">
        <v>6807</v>
      </c>
      <c r="M496" s="234" t="s">
        <v>6811</v>
      </c>
      <c r="N496" s="232">
        <v>202507</v>
      </c>
      <c r="O496" s="233">
        <v>31</v>
      </c>
      <c r="P496" s="232">
        <v>202531</v>
      </c>
      <c r="Q496" s="233">
        <v>2025</v>
      </c>
      <c r="R496" s="232" t="s">
        <v>6341</v>
      </c>
      <c r="S496" s="232">
        <v>4</v>
      </c>
      <c r="T496" s="233">
        <v>307</v>
      </c>
      <c r="U496" s="233">
        <v>27</v>
      </c>
      <c r="V496" s="232" t="s">
        <v>6220</v>
      </c>
      <c r="W496" s="232" t="s">
        <v>6775</v>
      </c>
      <c r="X496" s="233">
        <v>2</v>
      </c>
      <c r="Y496" s="232" t="s">
        <v>6195</v>
      </c>
      <c r="Z496" s="232" t="s">
        <v>6326</v>
      </c>
      <c r="AA496" s="232" t="s">
        <v>6369</v>
      </c>
      <c r="AB496" s="233">
        <v>14040505</v>
      </c>
    </row>
    <row r="497" spans="1:28" x14ac:dyDescent="0.25">
      <c r="A497" s="233">
        <v>9341</v>
      </c>
      <c r="B497" s="238">
        <v>45866</v>
      </c>
      <c r="C497" s="234" t="s">
        <v>6812</v>
      </c>
      <c r="D497" s="233">
        <v>6</v>
      </c>
      <c r="E497" s="233" t="s">
        <v>6207</v>
      </c>
      <c r="F497" s="233" t="s">
        <v>6367</v>
      </c>
      <c r="G497" s="232" t="s">
        <v>6340</v>
      </c>
      <c r="H497" s="233">
        <v>1404</v>
      </c>
      <c r="I497" s="233" t="s">
        <v>6323</v>
      </c>
      <c r="J497" s="233">
        <v>2</v>
      </c>
      <c r="K497" s="233">
        <v>5</v>
      </c>
      <c r="L497" s="235" t="s">
        <v>6807</v>
      </c>
      <c r="M497" s="234" t="s">
        <v>6812</v>
      </c>
      <c r="N497" s="232">
        <v>202507</v>
      </c>
      <c r="O497" s="233">
        <v>31</v>
      </c>
      <c r="P497" s="232">
        <v>202531</v>
      </c>
      <c r="Q497" s="233">
        <v>2025</v>
      </c>
      <c r="R497" s="232" t="s">
        <v>6341</v>
      </c>
      <c r="S497" s="232">
        <v>4</v>
      </c>
      <c r="T497" s="233">
        <v>307</v>
      </c>
      <c r="U497" s="233">
        <v>28</v>
      </c>
      <c r="V497" s="232" t="s">
        <v>6220</v>
      </c>
      <c r="W497" s="232" t="s">
        <v>6775</v>
      </c>
      <c r="X497" s="233">
        <v>2</v>
      </c>
      <c r="Y497" s="232" t="s">
        <v>6195</v>
      </c>
      <c r="Z497" s="232" t="s">
        <v>6326</v>
      </c>
      <c r="AA497" s="232" t="s">
        <v>6369</v>
      </c>
      <c r="AB497" s="233">
        <v>14040506</v>
      </c>
    </row>
    <row r="498" spans="1:28" x14ac:dyDescent="0.25">
      <c r="A498" s="233">
        <v>9342</v>
      </c>
      <c r="B498" s="238">
        <v>45867</v>
      </c>
      <c r="C498" s="234" t="s">
        <v>6813</v>
      </c>
      <c r="D498" s="233">
        <v>7</v>
      </c>
      <c r="E498" s="233" t="s">
        <v>6209</v>
      </c>
      <c r="F498" s="233" t="s">
        <v>6367</v>
      </c>
      <c r="G498" s="232" t="s">
        <v>6340</v>
      </c>
      <c r="H498" s="233">
        <v>1404</v>
      </c>
      <c r="I498" s="233" t="s">
        <v>6323</v>
      </c>
      <c r="J498" s="233">
        <v>2</v>
      </c>
      <c r="K498" s="233">
        <v>5</v>
      </c>
      <c r="L498" s="235" t="s">
        <v>6807</v>
      </c>
      <c r="M498" s="234" t="s">
        <v>6813</v>
      </c>
      <c r="N498" s="232">
        <v>202507</v>
      </c>
      <c r="O498" s="233">
        <v>31</v>
      </c>
      <c r="P498" s="232">
        <v>202531</v>
      </c>
      <c r="Q498" s="233">
        <v>2025</v>
      </c>
      <c r="R498" s="232" t="s">
        <v>6341</v>
      </c>
      <c r="S498" s="232">
        <v>4</v>
      </c>
      <c r="T498" s="233">
        <v>307</v>
      </c>
      <c r="U498" s="233">
        <v>29</v>
      </c>
      <c r="V498" s="232" t="s">
        <v>6220</v>
      </c>
      <c r="W498" s="232" t="s">
        <v>6775</v>
      </c>
      <c r="X498" s="233">
        <v>2</v>
      </c>
      <c r="Y498" s="232" t="s">
        <v>6195</v>
      </c>
      <c r="Z498" s="232" t="s">
        <v>6326</v>
      </c>
      <c r="AA498" s="232" t="s">
        <v>6369</v>
      </c>
      <c r="AB498" s="233">
        <v>14040507</v>
      </c>
    </row>
    <row r="499" spans="1:28" x14ac:dyDescent="0.25">
      <c r="A499" s="233">
        <v>9343</v>
      </c>
      <c r="B499" s="238">
        <v>45868</v>
      </c>
      <c r="C499" s="234" t="s">
        <v>6814</v>
      </c>
      <c r="D499" s="233">
        <v>8</v>
      </c>
      <c r="E499" s="233" t="s">
        <v>6188</v>
      </c>
      <c r="F499" s="233" t="s">
        <v>6367</v>
      </c>
      <c r="G499" s="232" t="s">
        <v>6340</v>
      </c>
      <c r="H499" s="233">
        <v>1404</v>
      </c>
      <c r="I499" s="233" t="s">
        <v>6323</v>
      </c>
      <c r="J499" s="233">
        <v>2</v>
      </c>
      <c r="K499" s="233">
        <v>5</v>
      </c>
      <c r="L499" s="235" t="s">
        <v>6807</v>
      </c>
      <c r="M499" s="234" t="s">
        <v>6814</v>
      </c>
      <c r="N499" s="232">
        <v>202507</v>
      </c>
      <c r="O499" s="233">
        <v>31</v>
      </c>
      <c r="P499" s="232">
        <v>202531</v>
      </c>
      <c r="Q499" s="233">
        <v>2025</v>
      </c>
      <c r="R499" s="232" t="s">
        <v>6341</v>
      </c>
      <c r="S499" s="232">
        <v>4</v>
      </c>
      <c r="T499" s="233">
        <v>307</v>
      </c>
      <c r="U499" s="233">
        <v>30</v>
      </c>
      <c r="V499" s="232" t="s">
        <v>6220</v>
      </c>
      <c r="W499" s="232" t="s">
        <v>6775</v>
      </c>
      <c r="X499" s="233">
        <v>2</v>
      </c>
      <c r="Y499" s="232" t="s">
        <v>6211</v>
      </c>
      <c r="Z499" s="232" t="s">
        <v>6335</v>
      </c>
      <c r="AA499" s="232" t="s">
        <v>6377</v>
      </c>
      <c r="AB499" s="233">
        <v>14040508</v>
      </c>
    </row>
    <row r="500" spans="1:28" x14ac:dyDescent="0.25">
      <c r="A500" s="233">
        <v>9344</v>
      </c>
      <c r="B500" s="238">
        <v>45869</v>
      </c>
      <c r="C500" s="234" t="s">
        <v>6815</v>
      </c>
      <c r="D500" s="233">
        <v>9</v>
      </c>
      <c r="E500" s="233" t="s">
        <v>6199</v>
      </c>
      <c r="F500" s="233" t="s">
        <v>6367</v>
      </c>
      <c r="G500" s="232" t="s">
        <v>6340</v>
      </c>
      <c r="H500" s="233">
        <v>1404</v>
      </c>
      <c r="I500" s="233" t="s">
        <v>6323</v>
      </c>
      <c r="J500" s="233">
        <v>2</v>
      </c>
      <c r="K500" s="233">
        <v>5</v>
      </c>
      <c r="L500" s="235" t="s">
        <v>6807</v>
      </c>
      <c r="M500" s="234" t="s">
        <v>6815</v>
      </c>
      <c r="N500" s="232">
        <v>202507</v>
      </c>
      <c r="O500" s="233">
        <v>31</v>
      </c>
      <c r="P500" s="232">
        <v>202531</v>
      </c>
      <c r="Q500" s="233">
        <v>2025</v>
      </c>
      <c r="R500" s="232" t="s">
        <v>6341</v>
      </c>
      <c r="S500" s="232">
        <v>4</v>
      </c>
      <c r="T500" s="233">
        <v>307</v>
      </c>
      <c r="U500" s="233">
        <v>31</v>
      </c>
      <c r="V500" s="232" t="s">
        <v>6220</v>
      </c>
      <c r="W500" s="232" t="s">
        <v>6775</v>
      </c>
      <c r="X500" s="233">
        <v>2</v>
      </c>
      <c r="Y500" s="232" t="s">
        <v>6211</v>
      </c>
      <c r="Z500" s="232" t="s">
        <v>6335</v>
      </c>
      <c r="AA500" s="232" t="s">
        <v>6377</v>
      </c>
      <c r="AB500" s="233">
        <v>14040509</v>
      </c>
    </row>
    <row r="501" spans="1:28" x14ac:dyDescent="0.25">
      <c r="A501" s="233">
        <v>9345</v>
      </c>
      <c r="B501" s="238">
        <v>45870</v>
      </c>
      <c r="C501" s="234" t="s">
        <v>6816</v>
      </c>
      <c r="D501" s="233">
        <v>10</v>
      </c>
      <c r="E501" s="233" t="s">
        <v>6201</v>
      </c>
      <c r="F501" s="233" t="s">
        <v>6367</v>
      </c>
      <c r="G501" s="232" t="s">
        <v>6381</v>
      </c>
      <c r="H501" s="233">
        <v>1404</v>
      </c>
      <c r="I501" s="233" t="s">
        <v>6323</v>
      </c>
      <c r="J501" s="233">
        <v>2</v>
      </c>
      <c r="K501" s="233">
        <v>5</v>
      </c>
      <c r="L501" s="235" t="s">
        <v>6807</v>
      </c>
      <c r="M501" s="234" t="s">
        <v>6816</v>
      </c>
      <c r="N501" s="232">
        <v>202508</v>
      </c>
      <c r="O501" s="233">
        <v>31</v>
      </c>
      <c r="P501" s="232">
        <v>202531</v>
      </c>
      <c r="Q501" s="233">
        <v>2025</v>
      </c>
      <c r="R501" s="232" t="s">
        <v>6341</v>
      </c>
      <c r="S501" s="232">
        <v>1</v>
      </c>
      <c r="T501" s="233">
        <v>308</v>
      </c>
      <c r="U501" s="233">
        <v>1</v>
      </c>
      <c r="V501" s="232" t="s">
        <v>6220</v>
      </c>
      <c r="W501" s="232" t="s">
        <v>6775</v>
      </c>
      <c r="X501" s="233">
        <v>2</v>
      </c>
      <c r="Y501" s="232" t="s">
        <v>6211</v>
      </c>
      <c r="Z501" s="232" t="s">
        <v>6335</v>
      </c>
      <c r="AA501" s="232" t="s">
        <v>6377</v>
      </c>
      <c r="AB501" s="233">
        <v>14040510</v>
      </c>
    </row>
    <row r="502" spans="1:28" x14ac:dyDescent="0.25">
      <c r="A502" s="233">
        <v>9346</v>
      </c>
      <c r="B502" s="238">
        <v>45871</v>
      </c>
      <c r="C502" s="234" t="s">
        <v>6817</v>
      </c>
      <c r="D502" s="233">
        <v>11</v>
      </c>
      <c r="E502" s="233" t="s">
        <v>6203</v>
      </c>
      <c r="F502" s="233" t="s">
        <v>6367</v>
      </c>
      <c r="G502" s="232" t="s">
        <v>6381</v>
      </c>
      <c r="H502" s="233">
        <v>1404</v>
      </c>
      <c r="I502" s="233" t="s">
        <v>6323</v>
      </c>
      <c r="J502" s="233">
        <v>2</v>
      </c>
      <c r="K502" s="233">
        <v>5</v>
      </c>
      <c r="L502" s="235" t="s">
        <v>6807</v>
      </c>
      <c r="M502" s="234" t="s">
        <v>6817</v>
      </c>
      <c r="N502" s="232">
        <v>202508</v>
      </c>
      <c r="O502" s="233">
        <v>31</v>
      </c>
      <c r="P502" s="232">
        <v>202531</v>
      </c>
      <c r="Q502" s="233">
        <v>2025</v>
      </c>
      <c r="R502" s="232" t="s">
        <v>6341</v>
      </c>
      <c r="S502" s="232">
        <v>1</v>
      </c>
      <c r="T502" s="233">
        <v>308</v>
      </c>
      <c r="U502" s="233">
        <v>2</v>
      </c>
      <c r="V502" s="232" t="s">
        <v>6220</v>
      </c>
      <c r="W502" s="232" t="s">
        <v>6775</v>
      </c>
      <c r="X502" s="233">
        <v>2</v>
      </c>
      <c r="Y502" s="232" t="s">
        <v>6211</v>
      </c>
      <c r="Z502" s="232" t="s">
        <v>6335</v>
      </c>
      <c r="AA502" s="232" t="s">
        <v>6377</v>
      </c>
      <c r="AB502" s="233">
        <v>14040511</v>
      </c>
    </row>
    <row r="503" spans="1:28" x14ac:dyDescent="0.25">
      <c r="A503" s="233">
        <v>9347</v>
      </c>
      <c r="B503" s="238">
        <v>45872</v>
      </c>
      <c r="C503" s="234" t="s">
        <v>6818</v>
      </c>
      <c r="D503" s="233">
        <v>12</v>
      </c>
      <c r="E503" s="233" t="s">
        <v>6205</v>
      </c>
      <c r="F503" s="233" t="s">
        <v>6367</v>
      </c>
      <c r="G503" s="232" t="s">
        <v>6381</v>
      </c>
      <c r="H503" s="233">
        <v>1404</v>
      </c>
      <c r="I503" s="233" t="s">
        <v>6323</v>
      </c>
      <c r="J503" s="233">
        <v>2</v>
      </c>
      <c r="K503" s="233">
        <v>5</v>
      </c>
      <c r="L503" s="235" t="s">
        <v>6807</v>
      </c>
      <c r="M503" s="234" t="s">
        <v>6818</v>
      </c>
      <c r="N503" s="232">
        <v>202508</v>
      </c>
      <c r="O503" s="233">
        <v>32</v>
      </c>
      <c r="P503" s="232">
        <v>202532</v>
      </c>
      <c r="Q503" s="233">
        <v>2025</v>
      </c>
      <c r="R503" s="232" t="s">
        <v>6341</v>
      </c>
      <c r="S503" s="232">
        <v>1</v>
      </c>
      <c r="T503" s="233">
        <v>308</v>
      </c>
      <c r="U503" s="233">
        <v>3</v>
      </c>
      <c r="V503" s="232" t="s">
        <v>6220</v>
      </c>
      <c r="W503" s="232" t="s">
        <v>6775</v>
      </c>
      <c r="X503" s="233">
        <v>2</v>
      </c>
      <c r="Y503" s="232" t="s">
        <v>6211</v>
      </c>
      <c r="Z503" s="232" t="s">
        <v>6335</v>
      </c>
      <c r="AA503" s="232" t="s">
        <v>6377</v>
      </c>
      <c r="AB503" s="233">
        <v>14040512</v>
      </c>
    </row>
    <row r="504" spans="1:28" x14ac:dyDescent="0.25">
      <c r="A504" s="233">
        <v>9348</v>
      </c>
      <c r="B504" s="238">
        <v>45873</v>
      </c>
      <c r="C504" s="234" t="s">
        <v>6819</v>
      </c>
      <c r="D504" s="233">
        <v>13</v>
      </c>
      <c r="E504" s="233" t="s">
        <v>6207</v>
      </c>
      <c r="F504" s="233" t="s">
        <v>6367</v>
      </c>
      <c r="G504" s="232" t="s">
        <v>6381</v>
      </c>
      <c r="H504" s="233">
        <v>1404</v>
      </c>
      <c r="I504" s="233" t="s">
        <v>6323</v>
      </c>
      <c r="J504" s="233">
        <v>2</v>
      </c>
      <c r="K504" s="233">
        <v>5</v>
      </c>
      <c r="L504" s="235" t="s">
        <v>6807</v>
      </c>
      <c r="M504" s="234" t="s">
        <v>6819</v>
      </c>
      <c r="N504" s="232">
        <v>202508</v>
      </c>
      <c r="O504" s="233">
        <v>32</v>
      </c>
      <c r="P504" s="232">
        <v>202532</v>
      </c>
      <c r="Q504" s="233">
        <v>2025</v>
      </c>
      <c r="R504" s="232" t="s">
        <v>6341</v>
      </c>
      <c r="S504" s="232">
        <v>2</v>
      </c>
      <c r="T504" s="233">
        <v>308</v>
      </c>
      <c r="U504" s="233">
        <v>4</v>
      </c>
      <c r="V504" s="232" t="s">
        <v>6220</v>
      </c>
      <c r="W504" s="232" t="s">
        <v>6775</v>
      </c>
      <c r="X504" s="233">
        <v>2</v>
      </c>
      <c r="Y504" s="232" t="s">
        <v>6211</v>
      </c>
      <c r="Z504" s="232" t="s">
        <v>6335</v>
      </c>
      <c r="AA504" s="232" t="s">
        <v>6377</v>
      </c>
      <c r="AB504" s="233">
        <v>14040513</v>
      </c>
    </row>
    <row r="505" spans="1:28" x14ac:dyDescent="0.25">
      <c r="A505" s="233">
        <v>9349</v>
      </c>
      <c r="B505" s="238">
        <v>45874</v>
      </c>
      <c r="C505" s="234" t="s">
        <v>6820</v>
      </c>
      <c r="D505" s="233">
        <v>14</v>
      </c>
      <c r="E505" s="233" t="s">
        <v>6209</v>
      </c>
      <c r="F505" s="233" t="s">
        <v>6367</v>
      </c>
      <c r="G505" s="232" t="s">
        <v>6381</v>
      </c>
      <c r="H505" s="233">
        <v>1404</v>
      </c>
      <c r="I505" s="233" t="s">
        <v>6323</v>
      </c>
      <c r="J505" s="233">
        <v>2</v>
      </c>
      <c r="K505" s="233">
        <v>5</v>
      </c>
      <c r="L505" s="235" t="s">
        <v>6807</v>
      </c>
      <c r="M505" s="234" t="s">
        <v>6820</v>
      </c>
      <c r="N505" s="232">
        <v>202508</v>
      </c>
      <c r="O505" s="233">
        <v>32</v>
      </c>
      <c r="P505" s="232">
        <v>202532</v>
      </c>
      <c r="Q505" s="233">
        <v>2025</v>
      </c>
      <c r="R505" s="232" t="s">
        <v>6341</v>
      </c>
      <c r="S505" s="232">
        <v>2</v>
      </c>
      <c r="T505" s="233">
        <v>308</v>
      </c>
      <c r="U505" s="233">
        <v>5</v>
      </c>
      <c r="V505" s="232" t="s">
        <v>6220</v>
      </c>
      <c r="W505" s="232" t="s">
        <v>6775</v>
      </c>
      <c r="X505" s="233">
        <v>2</v>
      </c>
      <c r="Y505" s="232" t="s">
        <v>6211</v>
      </c>
      <c r="Z505" s="232" t="s">
        <v>6335</v>
      </c>
      <c r="AA505" s="232" t="s">
        <v>6377</v>
      </c>
      <c r="AB505" s="233">
        <v>14040514</v>
      </c>
    </row>
    <row r="506" spans="1:28" x14ac:dyDescent="0.25">
      <c r="A506" s="233">
        <v>9350</v>
      </c>
      <c r="B506" s="238">
        <v>45875</v>
      </c>
      <c r="C506" s="234" t="s">
        <v>6821</v>
      </c>
      <c r="D506" s="233">
        <v>15</v>
      </c>
      <c r="E506" s="233" t="s">
        <v>6188</v>
      </c>
      <c r="F506" s="233" t="s">
        <v>6367</v>
      </c>
      <c r="G506" s="232" t="s">
        <v>6381</v>
      </c>
      <c r="H506" s="233">
        <v>1404</v>
      </c>
      <c r="I506" s="233" t="s">
        <v>6323</v>
      </c>
      <c r="J506" s="233">
        <v>2</v>
      </c>
      <c r="K506" s="233">
        <v>5</v>
      </c>
      <c r="L506" s="235" t="s">
        <v>6807</v>
      </c>
      <c r="M506" s="234" t="s">
        <v>6821</v>
      </c>
      <c r="N506" s="232">
        <v>202508</v>
      </c>
      <c r="O506" s="233">
        <v>32</v>
      </c>
      <c r="P506" s="232">
        <v>202532</v>
      </c>
      <c r="Q506" s="233">
        <v>2025</v>
      </c>
      <c r="R506" s="232" t="s">
        <v>6341</v>
      </c>
      <c r="S506" s="232">
        <v>2</v>
      </c>
      <c r="T506" s="233">
        <v>308</v>
      </c>
      <c r="U506" s="233">
        <v>6</v>
      </c>
      <c r="V506" s="232" t="s">
        <v>6220</v>
      </c>
      <c r="W506" s="232" t="s">
        <v>6775</v>
      </c>
      <c r="X506" s="233">
        <v>2</v>
      </c>
      <c r="Y506" s="232" t="s">
        <v>6223</v>
      </c>
      <c r="Z506" s="232" t="s">
        <v>6346</v>
      </c>
      <c r="AA506" s="232" t="s">
        <v>6386</v>
      </c>
      <c r="AB506" s="233">
        <v>14040515</v>
      </c>
    </row>
    <row r="507" spans="1:28" x14ac:dyDescent="0.25">
      <c r="A507" s="233">
        <v>9351</v>
      </c>
      <c r="B507" s="238">
        <v>45876</v>
      </c>
      <c r="C507" s="234" t="s">
        <v>6822</v>
      </c>
      <c r="D507" s="233">
        <v>16</v>
      </c>
      <c r="E507" s="233" t="s">
        <v>6199</v>
      </c>
      <c r="F507" s="233" t="s">
        <v>6367</v>
      </c>
      <c r="G507" s="232" t="s">
        <v>6381</v>
      </c>
      <c r="H507" s="233">
        <v>1404</v>
      </c>
      <c r="I507" s="233" t="s">
        <v>6323</v>
      </c>
      <c r="J507" s="233">
        <v>2</v>
      </c>
      <c r="K507" s="233">
        <v>5</v>
      </c>
      <c r="L507" s="235" t="s">
        <v>6807</v>
      </c>
      <c r="M507" s="234" t="s">
        <v>6822</v>
      </c>
      <c r="N507" s="232">
        <v>202508</v>
      </c>
      <c r="O507" s="233">
        <v>32</v>
      </c>
      <c r="P507" s="232">
        <v>202532</v>
      </c>
      <c r="Q507" s="233">
        <v>2025</v>
      </c>
      <c r="R507" s="232" t="s">
        <v>6341</v>
      </c>
      <c r="S507" s="232">
        <v>2</v>
      </c>
      <c r="T507" s="233">
        <v>308</v>
      </c>
      <c r="U507" s="233">
        <v>7</v>
      </c>
      <c r="V507" s="232" t="s">
        <v>6220</v>
      </c>
      <c r="W507" s="232" t="s">
        <v>6775</v>
      </c>
      <c r="X507" s="233">
        <v>2</v>
      </c>
      <c r="Y507" s="232" t="s">
        <v>6223</v>
      </c>
      <c r="Z507" s="232" t="s">
        <v>6346</v>
      </c>
      <c r="AA507" s="232" t="s">
        <v>6386</v>
      </c>
      <c r="AB507" s="233">
        <v>14040516</v>
      </c>
    </row>
    <row r="508" spans="1:28" x14ac:dyDescent="0.25">
      <c r="A508" s="233">
        <v>9352</v>
      </c>
      <c r="B508" s="238">
        <v>45877</v>
      </c>
      <c r="C508" s="234" t="s">
        <v>6823</v>
      </c>
      <c r="D508" s="233">
        <v>17</v>
      </c>
      <c r="E508" s="233" t="s">
        <v>6201</v>
      </c>
      <c r="F508" s="233" t="s">
        <v>6367</v>
      </c>
      <c r="G508" s="232" t="s">
        <v>6381</v>
      </c>
      <c r="H508" s="233">
        <v>1404</v>
      </c>
      <c r="I508" s="233" t="s">
        <v>6323</v>
      </c>
      <c r="J508" s="233">
        <v>2</v>
      </c>
      <c r="K508" s="233">
        <v>5</v>
      </c>
      <c r="L508" s="235" t="s">
        <v>6807</v>
      </c>
      <c r="M508" s="234" t="s">
        <v>6823</v>
      </c>
      <c r="N508" s="232">
        <v>202508</v>
      </c>
      <c r="O508" s="233">
        <v>32</v>
      </c>
      <c r="P508" s="232">
        <v>202532</v>
      </c>
      <c r="Q508" s="233">
        <v>2025</v>
      </c>
      <c r="R508" s="232" t="s">
        <v>6341</v>
      </c>
      <c r="S508" s="232">
        <v>2</v>
      </c>
      <c r="T508" s="233">
        <v>308</v>
      </c>
      <c r="U508" s="233">
        <v>8</v>
      </c>
      <c r="V508" s="232" t="s">
        <v>6220</v>
      </c>
      <c r="W508" s="232" t="s">
        <v>6775</v>
      </c>
      <c r="X508" s="233">
        <v>2</v>
      </c>
      <c r="Y508" s="232" t="s">
        <v>6223</v>
      </c>
      <c r="Z508" s="232" t="s">
        <v>6346</v>
      </c>
      <c r="AA508" s="232" t="s">
        <v>6386</v>
      </c>
      <c r="AB508" s="233">
        <v>14040517</v>
      </c>
    </row>
    <row r="509" spans="1:28" x14ac:dyDescent="0.25">
      <c r="A509" s="233">
        <v>9353</v>
      </c>
      <c r="B509" s="238">
        <v>45878</v>
      </c>
      <c r="C509" s="234" t="s">
        <v>6824</v>
      </c>
      <c r="D509" s="233">
        <v>18</v>
      </c>
      <c r="E509" s="233" t="s">
        <v>6203</v>
      </c>
      <c r="F509" s="233" t="s">
        <v>6367</v>
      </c>
      <c r="G509" s="232" t="s">
        <v>6381</v>
      </c>
      <c r="H509" s="233">
        <v>1404</v>
      </c>
      <c r="I509" s="233" t="s">
        <v>6323</v>
      </c>
      <c r="J509" s="233">
        <v>2</v>
      </c>
      <c r="K509" s="233">
        <v>5</v>
      </c>
      <c r="L509" s="235" t="s">
        <v>6807</v>
      </c>
      <c r="M509" s="234" t="s">
        <v>6824</v>
      </c>
      <c r="N509" s="232">
        <v>202508</v>
      </c>
      <c r="O509" s="233">
        <v>32</v>
      </c>
      <c r="P509" s="232">
        <v>202532</v>
      </c>
      <c r="Q509" s="233">
        <v>2025</v>
      </c>
      <c r="R509" s="232" t="s">
        <v>6341</v>
      </c>
      <c r="S509" s="232">
        <v>2</v>
      </c>
      <c r="T509" s="233">
        <v>308</v>
      </c>
      <c r="U509" s="233">
        <v>9</v>
      </c>
      <c r="V509" s="232" t="s">
        <v>6220</v>
      </c>
      <c r="W509" s="232" t="s">
        <v>6775</v>
      </c>
      <c r="X509" s="233">
        <v>2</v>
      </c>
      <c r="Y509" s="232" t="s">
        <v>6223</v>
      </c>
      <c r="Z509" s="232" t="s">
        <v>6346</v>
      </c>
      <c r="AA509" s="232" t="s">
        <v>6386</v>
      </c>
      <c r="AB509" s="233">
        <v>14040518</v>
      </c>
    </row>
    <row r="510" spans="1:28" x14ac:dyDescent="0.25">
      <c r="A510" s="233">
        <v>9354</v>
      </c>
      <c r="B510" s="238">
        <v>45879</v>
      </c>
      <c r="C510" s="234" t="s">
        <v>6825</v>
      </c>
      <c r="D510" s="233">
        <v>19</v>
      </c>
      <c r="E510" s="233" t="s">
        <v>6205</v>
      </c>
      <c r="F510" s="233" t="s">
        <v>6367</v>
      </c>
      <c r="G510" s="232" t="s">
        <v>6381</v>
      </c>
      <c r="H510" s="233">
        <v>1404</v>
      </c>
      <c r="I510" s="233" t="s">
        <v>6323</v>
      </c>
      <c r="J510" s="233">
        <v>2</v>
      </c>
      <c r="K510" s="233">
        <v>5</v>
      </c>
      <c r="L510" s="235" t="s">
        <v>6807</v>
      </c>
      <c r="M510" s="234" t="s">
        <v>6825</v>
      </c>
      <c r="N510" s="232">
        <v>202508</v>
      </c>
      <c r="O510" s="233">
        <v>33</v>
      </c>
      <c r="P510" s="232">
        <v>202533</v>
      </c>
      <c r="Q510" s="233">
        <v>2025</v>
      </c>
      <c r="R510" s="232" t="s">
        <v>6341</v>
      </c>
      <c r="S510" s="232">
        <v>2</v>
      </c>
      <c r="T510" s="233">
        <v>308</v>
      </c>
      <c r="U510" s="233">
        <v>10</v>
      </c>
      <c r="V510" s="232" t="s">
        <v>6220</v>
      </c>
      <c r="W510" s="232" t="s">
        <v>6775</v>
      </c>
      <c r="X510" s="233">
        <v>2</v>
      </c>
      <c r="Y510" s="232" t="s">
        <v>6223</v>
      </c>
      <c r="Z510" s="232" t="s">
        <v>6346</v>
      </c>
      <c r="AA510" s="232" t="s">
        <v>6386</v>
      </c>
      <c r="AB510" s="233">
        <v>14040519</v>
      </c>
    </row>
    <row r="511" spans="1:28" x14ac:dyDescent="0.25">
      <c r="A511" s="233">
        <v>9355</v>
      </c>
      <c r="B511" s="238">
        <v>45880</v>
      </c>
      <c r="C511" s="234" t="s">
        <v>6826</v>
      </c>
      <c r="D511" s="233">
        <v>20</v>
      </c>
      <c r="E511" s="233" t="s">
        <v>6207</v>
      </c>
      <c r="F511" s="233" t="s">
        <v>6367</v>
      </c>
      <c r="G511" s="232" t="s">
        <v>6381</v>
      </c>
      <c r="H511" s="233">
        <v>1404</v>
      </c>
      <c r="I511" s="233" t="s">
        <v>6323</v>
      </c>
      <c r="J511" s="233">
        <v>2</v>
      </c>
      <c r="K511" s="233">
        <v>5</v>
      </c>
      <c r="L511" s="235" t="s">
        <v>6807</v>
      </c>
      <c r="M511" s="234" t="s">
        <v>6826</v>
      </c>
      <c r="N511" s="232">
        <v>202508</v>
      </c>
      <c r="O511" s="233">
        <v>33</v>
      </c>
      <c r="P511" s="232">
        <v>202533</v>
      </c>
      <c r="Q511" s="233">
        <v>2025</v>
      </c>
      <c r="R511" s="232" t="s">
        <v>6341</v>
      </c>
      <c r="S511" s="232">
        <v>3</v>
      </c>
      <c r="T511" s="233">
        <v>308</v>
      </c>
      <c r="U511" s="233">
        <v>11</v>
      </c>
      <c r="V511" s="232" t="s">
        <v>6220</v>
      </c>
      <c r="W511" s="232" t="s">
        <v>6775</v>
      </c>
      <c r="X511" s="233">
        <v>2</v>
      </c>
      <c r="Y511" s="232" t="s">
        <v>6223</v>
      </c>
      <c r="Z511" s="232" t="s">
        <v>6346</v>
      </c>
      <c r="AA511" s="232" t="s">
        <v>6386</v>
      </c>
      <c r="AB511" s="233">
        <v>14040520</v>
      </c>
    </row>
    <row r="512" spans="1:28" x14ac:dyDescent="0.25">
      <c r="A512" s="233">
        <v>9356</v>
      </c>
      <c r="B512" s="238">
        <v>45881</v>
      </c>
      <c r="C512" s="234" t="s">
        <v>6827</v>
      </c>
      <c r="D512" s="233">
        <v>21</v>
      </c>
      <c r="E512" s="233" t="s">
        <v>6209</v>
      </c>
      <c r="F512" s="233" t="s">
        <v>6367</v>
      </c>
      <c r="G512" s="232" t="s">
        <v>6381</v>
      </c>
      <c r="H512" s="233">
        <v>1404</v>
      </c>
      <c r="I512" s="233" t="s">
        <v>6323</v>
      </c>
      <c r="J512" s="233">
        <v>2</v>
      </c>
      <c r="K512" s="233">
        <v>5</v>
      </c>
      <c r="L512" s="235" t="s">
        <v>6807</v>
      </c>
      <c r="M512" s="234" t="s">
        <v>6827</v>
      </c>
      <c r="N512" s="232">
        <v>202508</v>
      </c>
      <c r="O512" s="233">
        <v>33</v>
      </c>
      <c r="P512" s="232">
        <v>202533</v>
      </c>
      <c r="Q512" s="233">
        <v>2025</v>
      </c>
      <c r="R512" s="232" t="s">
        <v>6341</v>
      </c>
      <c r="S512" s="232">
        <v>3</v>
      </c>
      <c r="T512" s="233">
        <v>308</v>
      </c>
      <c r="U512" s="233">
        <v>12</v>
      </c>
      <c r="V512" s="232" t="s">
        <v>6220</v>
      </c>
      <c r="W512" s="232" t="s">
        <v>6775</v>
      </c>
      <c r="X512" s="233">
        <v>2</v>
      </c>
      <c r="Y512" s="232" t="s">
        <v>6223</v>
      </c>
      <c r="Z512" s="232" t="s">
        <v>6346</v>
      </c>
      <c r="AA512" s="232" t="s">
        <v>6386</v>
      </c>
      <c r="AB512" s="233">
        <v>14040521</v>
      </c>
    </row>
    <row r="513" spans="1:28" x14ac:dyDescent="0.25">
      <c r="A513" s="233">
        <v>9357</v>
      </c>
      <c r="B513" s="238">
        <v>45882</v>
      </c>
      <c r="C513" s="234" t="s">
        <v>6828</v>
      </c>
      <c r="D513" s="233">
        <v>22</v>
      </c>
      <c r="E513" s="233" t="s">
        <v>6188</v>
      </c>
      <c r="F513" s="233" t="s">
        <v>6367</v>
      </c>
      <c r="G513" s="232" t="s">
        <v>6381</v>
      </c>
      <c r="H513" s="233">
        <v>1404</v>
      </c>
      <c r="I513" s="233" t="s">
        <v>6323</v>
      </c>
      <c r="J513" s="233">
        <v>2</v>
      </c>
      <c r="K513" s="233">
        <v>5</v>
      </c>
      <c r="L513" s="235" t="s">
        <v>6807</v>
      </c>
      <c r="M513" s="234" t="s">
        <v>6828</v>
      </c>
      <c r="N513" s="232">
        <v>202508</v>
      </c>
      <c r="O513" s="233">
        <v>33</v>
      </c>
      <c r="P513" s="232">
        <v>202533</v>
      </c>
      <c r="Q513" s="233">
        <v>2025</v>
      </c>
      <c r="R513" s="232" t="s">
        <v>6341</v>
      </c>
      <c r="S513" s="232">
        <v>3</v>
      </c>
      <c r="T513" s="233">
        <v>308</v>
      </c>
      <c r="U513" s="233">
        <v>13</v>
      </c>
      <c r="V513" s="232" t="s">
        <v>6220</v>
      </c>
      <c r="W513" s="232" t="s">
        <v>6775</v>
      </c>
      <c r="X513" s="233">
        <v>2</v>
      </c>
      <c r="Y513" s="232" t="s">
        <v>6233</v>
      </c>
      <c r="Z513" s="232" t="s">
        <v>6355</v>
      </c>
      <c r="AA513" s="232" t="s">
        <v>6394</v>
      </c>
      <c r="AB513" s="233">
        <v>14040522</v>
      </c>
    </row>
    <row r="514" spans="1:28" x14ac:dyDescent="0.25">
      <c r="A514" s="233">
        <v>9358</v>
      </c>
      <c r="B514" s="238">
        <v>45883</v>
      </c>
      <c r="C514" s="234" t="s">
        <v>6829</v>
      </c>
      <c r="D514" s="233">
        <v>23</v>
      </c>
      <c r="E514" s="233" t="s">
        <v>6199</v>
      </c>
      <c r="F514" s="233" t="s">
        <v>6367</v>
      </c>
      <c r="G514" s="232" t="s">
        <v>6381</v>
      </c>
      <c r="H514" s="233">
        <v>1404</v>
      </c>
      <c r="I514" s="233" t="s">
        <v>6323</v>
      </c>
      <c r="J514" s="233">
        <v>2</v>
      </c>
      <c r="K514" s="233">
        <v>5</v>
      </c>
      <c r="L514" s="235" t="s">
        <v>6807</v>
      </c>
      <c r="M514" s="234" t="s">
        <v>6829</v>
      </c>
      <c r="N514" s="232">
        <v>202508</v>
      </c>
      <c r="O514" s="233">
        <v>33</v>
      </c>
      <c r="P514" s="232">
        <v>202533</v>
      </c>
      <c r="Q514" s="233">
        <v>2025</v>
      </c>
      <c r="R514" s="232" t="s">
        <v>6341</v>
      </c>
      <c r="S514" s="232">
        <v>3</v>
      </c>
      <c r="T514" s="233">
        <v>308</v>
      </c>
      <c r="U514" s="233">
        <v>14</v>
      </c>
      <c r="V514" s="232" t="s">
        <v>6220</v>
      </c>
      <c r="W514" s="232" t="s">
        <v>6775</v>
      </c>
      <c r="X514" s="233">
        <v>2</v>
      </c>
      <c r="Y514" s="232" t="s">
        <v>6233</v>
      </c>
      <c r="Z514" s="232" t="s">
        <v>6355</v>
      </c>
      <c r="AA514" s="232" t="s">
        <v>6394</v>
      </c>
      <c r="AB514" s="233">
        <v>14040523</v>
      </c>
    </row>
    <row r="515" spans="1:28" x14ac:dyDescent="0.25">
      <c r="A515" s="233">
        <v>9359</v>
      </c>
      <c r="B515" s="238">
        <v>45884</v>
      </c>
      <c r="C515" s="234" t="s">
        <v>6830</v>
      </c>
      <c r="D515" s="233">
        <v>24</v>
      </c>
      <c r="E515" s="233" t="s">
        <v>6201</v>
      </c>
      <c r="F515" s="233" t="s">
        <v>6367</v>
      </c>
      <c r="G515" s="232" t="s">
        <v>6381</v>
      </c>
      <c r="H515" s="233">
        <v>1404</v>
      </c>
      <c r="I515" s="233" t="s">
        <v>6323</v>
      </c>
      <c r="J515" s="233">
        <v>2</v>
      </c>
      <c r="K515" s="233">
        <v>5</v>
      </c>
      <c r="L515" s="235" t="s">
        <v>6807</v>
      </c>
      <c r="M515" s="234" t="s">
        <v>6830</v>
      </c>
      <c r="N515" s="232">
        <v>202508</v>
      </c>
      <c r="O515" s="233">
        <v>33</v>
      </c>
      <c r="P515" s="232">
        <v>202533</v>
      </c>
      <c r="Q515" s="233">
        <v>2025</v>
      </c>
      <c r="R515" s="232" t="s">
        <v>6341</v>
      </c>
      <c r="S515" s="232">
        <v>3</v>
      </c>
      <c r="T515" s="233">
        <v>308</v>
      </c>
      <c r="U515" s="233">
        <v>15</v>
      </c>
      <c r="V515" s="232" t="s">
        <v>6220</v>
      </c>
      <c r="W515" s="232" t="s">
        <v>6775</v>
      </c>
      <c r="X515" s="233">
        <v>2</v>
      </c>
      <c r="Y515" s="232" t="s">
        <v>6233</v>
      </c>
      <c r="Z515" s="232" t="s">
        <v>6355</v>
      </c>
      <c r="AA515" s="232" t="s">
        <v>6394</v>
      </c>
      <c r="AB515" s="233">
        <v>14040524</v>
      </c>
    </row>
    <row r="516" spans="1:28" x14ac:dyDescent="0.25">
      <c r="A516" s="233">
        <v>9360</v>
      </c>
      <c r="B516" s="238">
        <v>45885</v>
      </c>
      <c r="C516" s="234" t="s">
        <v>6831</v>
      </c>
      <c r="D516" s="233">
        <v>25</v>
      </c>
      <c r="E516" s="233" t="s">
        <v>6203</v>
      </c>
      <c r="F516" s="233" t="s">
        <v>6367</v>
      </c>
      <c r="G516" s="232" t="s">
        <v>6381</v>
      </c>
      <c r="H516" s="233">
        <v>1404</v>
      </c>
      <c r="I516" s="233" t="s">
        <v>6323</v>
      </c>
      <c r="J516" s="233">
        <v>2</v>
      </c>
      <c r="K516" s="233">
        <v>5</v>
      </c>
      <c r="L516" s="235" t="s">
        <v>6807</v>
      </c>
      <c r="M516" s="234" t="s">
        <v>6831</v>
      </c>
      <c r="N516" s="232">
        <v>202508</v>
      </c>
      <c r="O516" s="233">
        <v>33</v>
      </c>
      <c r="P516" s="232">
        <v>202533</v>
      </c>
      <c r="Q516" s="233">
        <v>2025</v>
      </c>
      <c r="R516" s="232" t="s">
        <v>6341</v>
      </c>
      <c r="S516" s="232">
        <v>3</v>
      </c>
      <c r="T516" s="233">
        <v>308</v>
      </c>
      <c r="U516" s="233">
        <v>16</v>
      </c>
      <c r="V516" s="232" t="s">
        <v>6220</v>
      </c>
      <c r="W516" s="232" t="s">
        <v>6775</v>
      </c>
      <c r="X516" s="233">
        <v>2</v>
      </c>
      <c r="Y516" s="232" t="s">
        <v>6233</v>
      </c>
      <c r="Z516" s="232" t="s">
        <v>6355</v>
      </c>
      <c r="AA516" s="232" t="s">
        <v>6394</v>
      </c>
      <c r="AB516" s="233">
        <v>14040525</v>
      </c>
    </row>
    <row r="517" spans="1:28" x14ac:dyDescent="0.25">
      <c r="A517" s="233">
        <v>9361</v>
      </c>
      <c r="B517" s="238">
        <v>45886</v>
      </c>
      <c r="C517" s="234" t="s">
        <v>6832</v>
      </c>
      <c r="D517" s="233">
        <v>26</v>
      </c>
      <c r="E517" s="233" t="s">
        <v>6205</v>
      </c>
      <c r="F517" s="233" t="s">
        <v>6367</v>
      </c>
      <c r="G517" s="232" t="s">
        <v>6381</v>
      </c>
      <c r="H517" s="233">
        <v>1404</v>
      </c>
      <c r="I517" s="233" t="s">
        <v>6323</v>
      </c>
      <c r="J517" s="233">
        <v>2</v>
      </c>
      <c r="K517" s="233">
        <v>5</v>
      </c>
      <c r="L517" s="235" t="s">
        <v>6807</v>
      </c>
      <c r="M517" s="234" t="s">
        <v>6832</v>
      </c>
      <c r="N517" s="232">
        <v>202508</v>
      </c>
      <c r="O517" s="233">
        <v>34</v>
      </c>
      <c r="P517" s="232">
        <v>202534</v>
      </c>
      <c r="Q517" s="233">
        <v>2025</v>
      </c>
      <c r="R517" s="232" t="s">
        <v>6341</v>
      </c>
      <c r="S517" s="232">
        <v>3</v>
      </c>
      <c r="T517" s="233">
        <v>308</v>
      </c>
      <c r="U517" s="233">
        <v>17</v>
      </c>
      <c r="V517" s="232" t="s">
        <v>6220</v>
      </c>
      <c r="W517" s="232" t="s">
        <v>6775</v>
      </c>
      <c r="X517" s="233">
        <v>2</v>
      </c>
      <c r="Y517" s="232" t="s">
        <v>6233</v>
      </c>
      <c r="Z517" s="232" t="s">
        <v>6355</v>
      </c>
      <c r="AA517" s="232" t="s">
        <v>6394</v>
      </c>
      <c r="AB517" s="233">
        <v>14040526</v>
      </c>
    </row>
    <row r="518" spans="1:28" x14ac:dyDescent="0.25">
      <c r="A518" s="233">
        <v>9362</v>
      </c>
      <c r="B518" s="238">
        <v>45887</v>
      </c>
      <c r="C518" s="234" t="s">
        <v>6833</v>
      </c>
      <c r="D518" s="233">
        <v>27</v>
      </c>
      <c r="E518" s="233" t="s">
        <v>6207</v>
      </c>
      <c r="F518" s="233" t="s">
        <v>6367</v>
      </c>
      <c r="G518" s="232" t="s">
        <v>6381</v>
      </c>
      <c r="H518" s="233">
        <v>1404</v>
      </c>
      <c r="I518" s="233" t="s">
        <v>6323</v>
      </c>
      <c r="J518" s="233">
        <v>2</v>
      </c>
      <c r="K518" s="233">
        <v>5</v>
      </c>
      <c r="L518" s="235" t="s">
        <v>6807</v>
      </c>
      <c r="M518" s="234" t="s">
        <v>6833</v>
      </c>
      <c r="N518" s="232">
        <v>202508</v>
      </c>
      <c r="O518" s="233">
        <v>34</v>
      </c>
      <c r="P518" s="232">
        <v>202534</v>
      </c>
      <c r="Q518" s="233">
        <v>2025</v>
      </c>
      <c r="R518" s="232" t="s">
        <v>6341</v>
      </c>
      <c r="S518" s="232">
        <v>4</v>
      </c>
      <c r="T518" s="233">
        <v>308</v>
      </c>
      <c r="U518" s="233">
        <v>18</v>
      </c>
      <c r="V518" s="232" t="s">
        <v>6220</v>
      </c>
      <c r="W518" s="232" t="s">
        <v>6775</v>
      </c>
      <c r="X518" s="233">
        <v>2</v>
      </c>
      <c r="Y518" s="232" t="s">
        <v>6233</v>
      </c>
      <c r="Z518" s="232" t="s">
        <v>6355</v>
      </c>
      <c r="AA518" s="232" t="s">
        <v>6394</v>
      </c>
      <c r="AB518" s="233">
        <v>14040527</v>
      </c>
    </row>
    <row r="519" spans="1:28" x14ac:dyDescent="0.25">
      <c r="A519" s="233">
        <v>9363</v>
      </c>
      <c r="B519" s="238">
        <v>45888</v>
      </c>
      <c r="C519" s="234" t="s">
        <v>6834</v>
      </c>
      <c r="D519" s="233">
        <v>28</v>
      </c>
      <c r="E519" s="233" t="s">
        <v>6209</v>
      </c>
      <c r="F519" s="233" t="s">
        <v>6367</v>
      </c>
      <c r="G519" s="232" t="s">
        <v>6381</v>
      </c>
      <c r="H519" s="233">
        <v>1404</v>
      </c>
      <c r="I519" s="233" t="s">
        <v>6323</v>
      </c>
      <c r="J519" s="233">
        <v>2</v>
      </c>
      <c r="K519" s="233">
        <v>5</v>
      </c>
      <c r="L519" s="235" t="s">
        <v>6807</v>
      </c>
      <c r="M519" s="234" t="s">
        <v>6834</v>
      </c>
      <c r="N519" s="232">
        <v>202508</v>
      </c>
      <c r="O519" s="233">
        <v>34</v>
      </c>
      <c r="P519" s="232">
        <v>202534</v>
      </c>
      <c r="Q519" s="233">
        <v>2025</v>
      </c>
      <c r="R519" s="232" t="s">
        <v>6341</v>
      </c>
      <c r="S519" s="232">
        <v>4</v>
      </c>
      <c r="T519" s="233">
        <v>308</v>
      </c>
      <c r="U519" s="233">
        <v>19</v>
      </c>
      <c r="V519" s="232" t="s">
        <v>6220</v>
      </c>
      <c r="W519" s="232" t="s">
        <v>6775</v>
      </c>
      <c r="X519" s="233">
        <v>2</v>
      </c>
      <c r="Y519" s="232" t="s">
        <v>6233</v>
      </c>
      <c r="Z519" s="232" t="s">
        <v>6355</v>
      </c>
      <c r="AA519" s="232" t="s">
        <v>6394</v>
      </c>
      <c r="AB519" s="233">
        <v>14040528</v>
      </c>
    </row>
    <row r="520" spans="1:28" x14ac:dyDescent="0.25">
      <c r="A520" s="233">
        <v>9364</v>
      </c>
      <c r="B520" s="238">
        <v>45889</v>
      </c>
      <c r="C520" s="234" t="s">
        <v>6835</v>
      </c>
      <c r="D520" s="233">
        <v>29</v>
      </c>
      <c r="E520" s="233" t="s">
        <v>6188</v>
      </c>
      <c r="F520" s="233" t="s">
        <v>6367</v>
      </c>
      <c r="G520" s="232" t="s">
        <v>6381</v>
      </c>
      <c r="H520" s="233">
        <v>1404</v>
      </c>
      <c r="I520" s="233" t="s">
        <v>6323</v>
      </c>
      <c r="J520" s="233">
        <v>2</v>
      </c>
      <c r="K520" s="233">
        <v>5</v>
      </c>
      <c r="L520" s="235" t="s">
        <v>6807</v>
      </c>
      <c r="M520" s="234" t="s">
        <v>6835</v>
      </c>
      <c r="N520" s="232">
        <v>202508</v>
      </c>
      <c r="O520" s="233">
        <v>34</v>
      </c>
      <c r="P520" s="232">
        <v>202534</v>
      </c>
      <c r="Q520" s="233">
        <v>2025</v>
      </c>
      <c r="R520" s="232" t="s">
        <v>6341</v>
      </c>
      <c r="S520" s="232">
        <v>4</v>
      </c>
      <c r="T520" s="233">
        <v>308</v>
      </c>
      <c r="U520" s="233">
        <v>20</v>
      </c>
      <c r="V520" s="232" t="s">
        <v>6220</v>
      </c>
      <c r="W520" s="232" t="s">
        <v>6775</v>
      </c>
      <c r="X520" s="233">
        <v>2</v>
      </c>
      <c r="Y520" s="232" t="s">
        <v>6233</v>
      </c>
      <c r="Z520" s="232" t="s">
        <v>6355</v>
      </c>
      <c r="AA520" s="232" t="s">
        <v>6394</v>
      </c>
      <c r="AB520" s="233">
        <v>14040529</v>
      </c>
    </row>
    <row r="521" spans="1:28" x14ac:dyDescent="0.25">
      <c r="A521" s="233">
        <v>9365</v>
      </c>
      <c r="B521" s="238">
        <v>45890</v>
      </c>
      <c r="C521" s="234" t="s">
        <v>6836</v>
      </c>
      <c r="D521" s="233">
        <v>30</v>
      </c>
      <c r="E521" s="233" t="s">
        <v>6199</v>
      </c>
      <c r="F521" s="233" t="s">
        <v>6367</v>
      </c>
      <c r="G521" s="232" t="s">
        <v>6381</v>
      </c>
      <c r="H521" s="233">
        <v>1404</v>
      </c>
      <c r="I521" s="233" t="s">
        <v>6323</v>
      </c>
      <c r="J521" s="233">
        <v>2</v>
      </c>
      <c r="K521" s="233">
        <v>5</v>
      </c>
      <c r="L521" s="235" t="s">
        <v>6807</v>
      </c>
      <c r="M521" s="234" t="s">
        <v>6836</v>
      </c>
      <c r="N521" s="232">
        <v>202508</v>
      </c>
      <c r="O521" s="233">
        <v>34</v>
      </c>
      <c r="P521" s="232">
        <v>202534</v>
      </c>
      <c r="Q521" s="233">
        <v>2025</v>
      </c>
      <c r="R521" s="232" t="s">
        <v>6341</v>
      </c>
      <c r="S521" s="232">
        <v>4</v>
      </c>
      <c r="T521" s="233">
        <v>308</v>
      </c>
      <c r="U521" s="233">
        <v>21</v>
      </c>
      <c r="V521" s="232" t="s">
        <v>6220</v>
      </c>
      <c r="W521" s="232" t="s">
        <v>6775</v>
      </c>
      <c r="X521" s="233">
        <v>2</v>
      </c>
      <c r="Y521" s="232" t="s">
        <v>6233</v>
      </c>
      <c r="Z521" s="232" t="s">
        <v>6355</v>
      </c>
      <c r="AA521" s="232" t="s">
        <v>6394</v>
      </c>
      <c r="AB521" s="233">
        <v>14040530</v>
      </c>
    </row>
    <row r="522" spans="1:28" x14ac:dyDescent="0.25">
      <c r="A522" s="233">
        <v>9366</v>
      </c>
      <c r="B522" s="238">
        <v>45891</v>
      </c>
      <c r="C522" s="234" t="s">
        <v>6837</v>
      </c>
      <c r="D522" s="233">
        <v>31</v>
      </c>
      <c r="E522" s="233" t="s">
        <v>6201</v>
      </c>
      <c r="F522" s="233" t="s">
        <v>6367</v>
      </c>
      <c r="G522" s="232" t="s">
        <v>6381</v>
      </c>
      <c r="H522" s="233">
        <v>1404</v>
      </c>
      <c r="I522" s="233" t="s">
        <v>6323</v>
      </c>
      <c r="J522" s="233">
        <v>2</v>
      </c>
      <c r="K522" s="233">
        <v>5</v>
      </c>
      <c r="L522" s="235" t="s">
        <v>6807</v>
      </c>
      <c r="M522" s="234" t="s">
        <v>6837</v>
      </c>
      <c r="N522" s="232">
        <v>202508</v>
      </c>
      <c r="O522" s="233">
        <v>34</v>
      </c>
      <c r="P522" s="232">
        <v>202534</v>
      </c>
      <c r="Q522" s="233">
        <v>2025</v>
      </c>
      <c r="R522" s="232" t="s">
        <v>6341</v>
      </c>
      <c r="S522" s="232">
        <v>4</v>
      </c>
      <c r="T522" s="233">
        <v>308</v>
      </c>
      <c r="U522" s="233">
        <v>22</v>
      </c>
      <c r="V522" s="232" t="s">
        <v>6220</v>
      </c>
      <c r="W522" s="232" t="s">
        <v>6775</v>
      </c>
      <c r="X522" s="233">
        <v>2</v>
      </c>
      <c r="Y522" s="232" t="s">
        <v>6233</v>
      </c>
      <c r="Z522" s="232" t="s">
        <v>6355</v>
      </c>
      <c r="AA522" s="232" t="s">
        <v>6394</v>
      </c>
      <c r="AB522" s="233">
        <v>14040531</v>
      </c>
    </row>
    <row r="523" spans="1:28" x14ac:dyDescent="0.25">
      <c r="A523" s="233">
        <v>9367</v>
      </c>
      <c r="B523" s="238">
        <v>45892</v>
      </c>
      <c r="C523" s="234" t="s">
        <v>6838</v>
      </c>
      <c r="D523" s="233">
        <v>1</v>
      </c>
      <c r="E523" s="233" t="s">
        <v>6203</v>
      </c>
      <c r="F523" s="233" t="s">
        <v>6405</v>
      </c>
      <c r="G523" s="232" t="s">
        <v>6381</v>
      </c>
      <c r="H523" s="233">
        <v>1404</v>
      </c>
      <c r="I523" s="233" t="s">
        <v>6323</v>
      </c>
      <c r="J523" s="233">
        <v>2</v>
      </c>
      <c r="K523" s="233">
        <v>6</v>
      </c>
      <c r="L523" s="235" t="s">
        <v>6839</v>
      </c>
      <c r="M523" s="234" t="s">
        <v>6838</v>
      </c>
      <c r="N523" s="232">
        <v>202508</v>
      </c>
      <c r="O523" s="233">
        <v>34</v>
      </c>
      <c r="P523" s="232">
        <v>202534</v>
      </c>
      <c r="Q523" s="233">
        <v>2025</v>
      </c>
      <c r="R523" s="232" t="s">
        <v>6341</v>
      </c>
      <c r="S523" s="232">
        <v>4</v>
      </c>
      <c r="T523" s="233">
        <v>308</v>
      </c>
      <c r="U523" s="233">
        <v>23</v>
      </c>
      <c r="V523" s="232" t="s">
        <v>6220</v>
      </c>
      <c r="W523" s="232" t="s">
        <v>6775</v>
      </c>
      <c r="X523" s="233">
        <v>3</v>
      </c>
      <c r="Y523" s="232" t="s">
        <v>6195</v>
      </c>
      <c r="Z523" s="232" t="s">
        <v>6326</v>
      </c>
      <c r="AA523" s="232" t="s">
        <v>6407</v>
      </c>
      <c r="AB523" s="233">
        <v>14040601</v>
      </c>
    </row>
    <row r="524" spans="1:28" x14ac:dyDescent="0.25">
      <c r="A524" s="233">
        <v>9368</v>
      </c>
      <c r="B524" s="238">
        <v>45893</v>
      </c>
      <c r="C524" s="234" t="s">
        <v>6840</v>
      </c>
      <c r="D524" s="233">
        <v>2</v>
      </c>
      <c r="E524" s="233" t="s">
        <v>6205</v>
      </c>
      <c r="F524" s="233" t="s">
        <v>6405</v>
      </c>
      <c r="G524" s="232" t="s">
        <v>6381</v>
      </c>
      <c r="H524" s="233">
        <v>1404</v>
      </c>
      <c r="I524" s="233" t="s">
        <v>6323</v>
      </c>
      <c r="J524" s="233">
        <v>2</v>
      </c>
      <c r="K524" s="233">
        <v>6</v>
      </c>
      <c r="L524" s="235" t="s">
        <v>6839</v>
      </c>
      <c r="M524" s="234" t="s">
        <v>6840</v>
      </c>
      <c r="N524" s="232">
        <v>202508</v>
      </c>
      <c r="O524" s="233">
        <v>35</v>
      </c>
      <c r="P524" s="232">
        <v>202535</v>
      </c>
      <c r="Q524" s="233">
        <v>2025</v>
      </c>
      <c r="R524" s="232" t="s">
        <v>6341</v>
      </c>
      <c r="S524" s="232">
        <v>4</v>
      </c>
      <c r="T524" s="233">
        <v>308</v>
      </c>
      <c r="U524" s="233">
        <v>24</v>
      </c>
      <c r="V524" s="232" t="s">
        <v>6220</v>
      </c>
      <c r="W524" s="232" t="s">
        <v>6775</v>
      </c>
      <c r="X524" s="233">
        <v>3</v>
      </c>
      <c r="Y524" s="232" t="s">
        <v>6195</v>
      </c>
      <c r="Z524" s="232" t="s">
        <v>6326</v>
      </c>
      <c r="AA524" s="232" t="s">
        <v>6407</v>
      </c>
      <c r="AB524" s="233">
        <v>14040602</v>
      </c>
    </row>
    <row r="525" spans="1:28" x14ac:dyDescent="0.25">
      <c r="A525" s="233">
        <v>9369</v>
      </c>
      <c r="B525" s="238">
        <v>45894</v>
      </c>
      <c r="C525" s="234" t="s">
        <v>6841</v>
      </c>
      <c r="D525" s="233">
        <v>3</v>
      </c>
      <c r="E525" s="233" t="s">
        <v>6207</v>
      </c>
      <c r="F525" s="233" t="s">
        <v>6405</v>
      </c>
      <c r="G525" s="232" t="s">
        <v>6381</v>
      </c>
      <c r="H525" s="233">
        <v>1404</v>
      </c>
      <c r="I525" s="233" t="s">
        <v>6323</v>
      </c>
      <c r="J525" s="233">
        <v>2</v>
      </c>
      <c r="K525" s="233">
        <v>6</v>
      </c>
      <c r="L525" s="235" t="s">
        <v>6839</v>
      </c>
      <c r="M525" s="234" t="s">
        <v>6841</v>
      </c>
      <c r="N525" s="232">
        <v>202508</v>
      </c>
      <c r="O525" s="233">
        <v>35</v>
      </c>
      <c r="P525" s="232">
        <v>202535</v>
      </c>
      <c r="Q525" s="233">
        <v>2025</v>
      </c>
      <c r="R525" s="232" t="s">
        <v>6341</v>
      </c>
      <c r="S525" s="232">
        <v>4</v>
      </c>
      <c r="T525" s="233">
        <v>308</v>
      </c>
      <c r="U525" s="233">
        <v>25</v>
      </c>
      <c r="V525" s="232" t="s">
        <v>6220</v>
      </c>
      <c r="W525" s="232" t="s">
        <v>6775</v>
      </c>
      <c r="X525" s="233">
        <v>3</v>
      </c>
      <c r="Y525" s="232" t="s">
        <v>6195</v>
      </c>
      <c r="Z525" s="232" t="s">
        <v>6326</v>
      </c>
      <c r="AA525" s="232" t="s">
        <v>6407</v>
      </c>
      <c r="AB525" s="233">
        <v>14040603</v>
      </c>
    </row>
    <row r="526" spans="1:28" x14ac:dyDescent="0.25">
      <c r="A526" s="233">
        <v>9370</v>
      </c>
      <c r="B526" s="238">
        <v>45895</v>
      </c>
      <c r="C526" s="234" t="s">
        <v>6842</v>
      </c>
      <c r="D526" s="233">
        <v>4</v>
      </c>
      <c r="E526" s="233" t="s">
        <v>6209</v>
      </c>
      <c r="F526" s="233" t="s">
        <v>6405</v>
      </c>
      <c r="G526" s="232" t="s">
        <v>6381</v>
      </c>
      <c r="H526" s="233">
        <v>1404</v>
      </c>
      <c r="I526" s="233" t="s">
        <v>6323</v>
      </c>
      <c r="J526" s="233">
        <v>2</v>
      </c>
      <c r="K526" s="233">
        <v>6</v>
      </c>
      <c r="L526" s="235" t="s">
        <v>6839</v>
      </c>
      <c r="M526" s="234" t="s">
        <v>6842</v>
      </c>
      <c r="N526" s="232">
        <v>202508</v>
      </c>
      <c r="O526" s="233">
        <v>35</v>
      </c>
      <c r="P526" s="232">
        <v>202535</v>
      </c>
      <c r="Q526" s="233">
        <v>2025</v>
      </c>
      <c r="R526" s="232" t="s">
        <v>6341</v>
      </c>
      <c r="S526" s="232">
        <v>4</v>
      </c>
      <c r="T526" s="233">
        <v>308</v>
      </c>
      <c r="U526" s="233">
        <v>26</v>
      </c>
      <c r="V526" s="232" t="s">
        <v>6220</v>
      </c>
      <c r="W526" s="232" t="s">
        <v>6775</v>
      </c>
      <c r="X526" s="233">
        <v>3</v>
      </c>
      <c r="Y526" s="232" t="s">
        <v>6195</v>
      </c>
      <c r="Z526" s="232" t="s">
        <v>6326</v>
      </c>
      <c r="AA526" s="232" t="s">
        <v>6407</v>
      </c>
      <c r="AB526" s="233">
        <v>14040604</v>
      </c>
    </row>
    <row r="527" spans="1:28" x14ac:dyDescent="0.25">
      <c r="A527" s="233">
        <v>9371</v>
      </c>
      <c r="B527" s="238">
        <v>45896</v>
      </c>
      <c r="C527" s="234" t="s">
        <v>6843</v>
      </c>
      <c r="D527" s="233">
        <v>5</v>
      </c>
      <c r="E527" s="233" t="s">
        <v>6188</v>
      </c>
      <c r="F527" s="233" t="s">
        <v>6405</v>
      </c>
      <c r="G527" s="232" t="s">
        <v>6381</v>
      </c>
      <c r="H527" s="233">
        <v>1404</v>
      </c>
      <c r="I527" s="233" t="s">
        <v>6323</v>
      </c>
      <c r="J527" s="233">
        <v>2</v>
      </c>
      <c r="K527" s="233">
        <v>6</v>
      </c>
      <c r="L527" s="235" t="s">
        <v>6839</v>
      </c>
      <c r="M527" s="234" t="s">
        <v>6843</v>
      </c>
      <c r="N527" s="232">
        <v>202508</v>
      </c>
      <c r="O527" s="233">
        <v>35</v>
      </c>
      <c r="P527" s="232">
        <v>202535</v>
      </c>
      <c r="Q527" s="233">
        <v>2025</v>
      </c>
      <c r="R527" s="232" t="s">
        <v>6341</v>
      </c>
      <c r="S527" s="232">
        <v>4</v>
      </c>
      <c r="T527" s="233">
        <v>308</v>
      </c>
      <c r="U527" s="233">
        <v>27</v>
      </c>
      <c r="V527" s="232" t="s">
        <v>6220</v>
      </c>
      <c r="W527" s="232" t="s">
        <v>6775</v>
      </c>
      <c r="X527" s="233">
        <v>3</v>
      </c>
      <c r="Y527" s="232" t="s">
        <v>6195</v>
      </c>
      <c r="Z527" s="232" t="s">
        <v>6326</v>
      </c>
      <c r="AA527" s="232" t="s">
        <v>6407</v>
      </c>
      <c r="AB527" s="233">
        <v>14040605</v>
      </c>
    </row>
    <row r="528" spans="1:28" x14ac:dyDescent="0.25">
      <c r="A528" s="233">
        <v>9372</v>
      </c>
      <c r="B528" s="238">
        <v>45897</v>
      </c>
      <c r="C528" s="234" t="s">
        <v>6844</v>
      </c>
      <c r="D528" s="233">
        <v>6</v>
      </c>
      <c r="E528" s="233" t="s">
        <v>6199</v>
      </c>
      <c r="F528" s="233" t="s">
        <v>6405</v>
      </c>
      <c r="G528" s="232" t="s">
        <v>6381</v>
      </c>
      <c r="H528" s="233">
        <v>1404</v>
      </c>
      <c r="I528" s="233" t="s">
        <v>6323</v>
      </c>
      <c r="J528" s="233">
        <v>2</v>
      </c>
      <c r="K528" s="233">
        <v>6</v>
      </c>
      <c r="L528" s="235" t="s">
        <v>6839</v>
      </c>
      <c r="M528" s="234" t="s">
        <v>6844</v>
      </c>
      <c r="N528" s="232">
        <v>202508</v>
      </c>
      <c r="O528" s="233">
        <v>35</v>
      </c>
      <c r="P528" s="232">
        <v>202535</v>
      </c>
      <c r="Q528" s="233">
        <v>2025</v>
      </c>
      <c r="R528" s="232" t="s">
        <v>6341</v>
      </c>
      <c r="S528" s="232">
        <v>4</v>
      </c>
      <c r="T528" s="233">
        <v>308</v>
      </c>
      <c r="U528" s="233">
        <v>28</v>
      </c>
      <c r="V528" s="232" t="s">
        <v>6220</v>
      </c>
      <c r="W528" s="232" t="s">
        <v>6775</v>
      </c>
      <c r="X528" s="233">
        <v>3</v>
      </c>
      <c r="Y528" s="232" t="s">
        <v>6195</v>
      </c>
      <c r="Z528" s="232" t="s">
        <v>6326</v>
      </c>
      <c r="AA528" s="232" t="s">
        <v>6407</v>
      </c>
      <c r="AB528" s="233">
        <v>14040606</v>
      </c>
    </row>
    <row r="529" spans="1:28" x14ac:dyDescent="0.25">
      <c r="A529" s="233">
        <v>9373</v>
      </c>
      <c r="B529" s="238">
        <v>45898</v>
      </c>
      <c r="C529" s="234" t="s">
        <v>6845</v>
      </c>
      <c r="D529" s="233">
        <v>7</v>
      </c>
      <c r="E529" s="233" t="s">
        <v>6201</v>
      </c>
      <c r="F529" s="233" t="s">
        <v>6405</v>
      </c>
      <c r="G529" s="232" t="s">
        <v>6381</v>
      </c>
      <c r="H529" s="233">
        <v>1404</v>
      </c>
      <c r="I529" s="233" t="s">
        <v>6323</v>
      </c>
      <c r="J529" s="233">
        <v>2</v>
      </c>
      <c r="K529" s="233">
        <v>6</v>
      </c>
      <c r="L529" s="235" t="s">
        <v>6839</v>
      </c>
      <c r="M529" s="234" t="s">
        <v>6845</v>
      </c>
      <c r="N529" s="232">
        <v>202508</v>
      </c>
      <c r="O529" s="233">
        <v>35</v>
      </c>
      <c r="P529" s="232">
        <v>202535</v>
      </c>
      <c r="Q529" s="233">
        <v>2025</v>
      </c>
      <c r="R529" s="232" t="s">
        <v>6341</v>
      </c>
      <c r="S529" s="232">
        <v>4</v>
      </c>
      <c r="T529" s="233">
        <v>308</v>
      </c>
      <c r="U529" s="233">
        <v>29</v>
      </c>
      <c r="V529" s="232" t="s">
        <v>6220</v>
      </c>
      <c r="W529" s="232" t="s">
        <v>6775</v>
      </c>
      <c r="X529" s="233">
        <v>3</v>
      </c>
      <c r="Y529" s="232" t="s">
        <v>6195</v>
      </c>
      <c r="Z529" s="232" t="s">
        <v>6326</v>
      </c>
      <c r="AA529" s="232" t="s">
        <v>6407</v>
      </c>
      <c r="AB529" s="233">
        <v>14040607</v>
      </c>
    </row>
    <row r="530" spans="1:28" x14ac:dyDescent="0.25">
      <c r="A530" s="233">
        <v>9374</v>
      </c>
      <c r="B530" s="238">
        <v>45899</v>
      </c>
      <c r="C530" s="234" t="s">
        <v>6846</v>
      </c>
      <c r="D530" s="233">
        <v>8</v>
      </c>
      <c r="E530" s="233" t="s">
        <v>6203</v>
      </c>
      <c r="F530" s="233" t="s">
        <v>6405</v>
      </c>
      <c r="G530" s="232" t="s">
        <v>6381</v>
      </c>
      <c r="H530" s="233">
        <v>1404</v>
      </c>
      <c r="I530" s="233" t="s">
        <v>6323</v>
      </c>
      <c r="J530" s="233">
        <v>2</v>
      </c>
      <c r="K530" s="233">
        <v>6</v>
      </c>
      <c r="L530" s="235" t="s">
        <v>6839</v>
      </c>
      <c r="M530" s="234" t="s">
        <v>6846</v>
      </c>
      <c r="N530" s="232">
        <v>202508</v>
      </c>
      <c r="O530" s="233">
        <v>35</v>
      </c>
      <c r="P530" s="232">
        <v>202535</v>
      </c>
      <c r="Q530" s="233">
        <v>2025</v>
      </c>
      <c r="R530" s="232" t="s">
        <v>6341</v>
      </c>
      <c r="S530" s="232">
        <v>4</v>
      </c>
      <c r="T530" s="233">
        <v>308</v>
      </c>
      <c r="U530" s="233">
        <v>30</v>
      </c>
      <c r="V530" s="232" t="s">
        <v>6220</v>
      </c>
      <c r="W530" s="232" t="s">
        <v>6775</v>
      </c>
      <c r="X530" s="233">
        <v>3</v>
      </c>
      <c r="Y530" s="232" t="s">
        <v>6211</v>
      </c>
      <c r="Z530" s="232" t="s">
        <v>6335</v>
      </c>
      <c r="AA530" s="232" t="s">
        <v>6415</v>
      </c>
      <c r="AB530" s="233">
        <v>14040608</v>
      </c>
    </row>
    <row r="531" spans="1:28" x14ac:dyDescent="0.25">
      <c r="A531" s="233">
        <v>9375</v>
      </c>
      <c r="B531" s="238">
        <v>45900</v>
      </c>
      <c r="C531" s="234" t="s">
        <v>6847</v>
      </c>
      <c r="D531" s="233">
        <v>9</v>
      </c>
      <c r="E531" s="233" t="s">
        <v>6205</v>
      </c>
      <c r="F531" s="233" t="s">
        <v>6405</v>
      </c>
      <c r="G531" s="232" t="s">
        <v>6381</v>
      </c>
      <c r="H531" s="233">
        <v>1404</v>
      </c>
      <c r="I531" s="233" t="s">
        <v>6323</v>
      </c>
      <c r="J531" s="233">
        <v>2</v>
      </c>
      <c r="K531" s="233">
        <v>6</v>
      </c>
      <c r="L531" s="235" t="s">
        <v>6839</v>
      </c>
      <c r="M531" s="234" t="s">
        <v>6847</v>
      </c>
      <c r="N531" s="232">
        <v>202508</v>
      </c>
      <c r="O531" s="233">
        <v>36</v>
      </c>
      <c r="P531" s="232">
        <v>202536</v>
      </c>
      <c r="Q531" s="233">
        <v>2025</v>
      </c>
      <c r="R531" s="232" t="s">
        <v>6341</v>
      </c>
      <c r="S531" s="232">
        <v>4</v>
      </c>
      <c r="T531" s="233">
        <v>308</v>
      </c>
      <c r="U531" s="233">
        <v>31</v>
      </c>
      <c r="V531" s="232" t="s">
        <v>6220</v>
      </c>
      <c r="W531" s="232" t="s">
        <v>6775</v>
      </c>
      <c r="X531" s="233">
        <v>3</v>
      </c>
      <c r="Y531" s="232" t="s">
        <v>6211</v>
      </c>
      <c r="Z531" s="232" t="s">
        <v>6335</v>
      </c>
      <c r="AA531" s="232" t="s">
        <v>6415</v>
      </c>
      <c r="AB531" s="233">
        <v>14040609</v>
      </c>
    </row>
    <row r="532" spans="1:28" x14ac:dyDescent="0.25">
      <c r="A532" s="233">
        <v>9376</v>
      </c>
      <c r="B532" s="238">
        <v>45901</v>
      </c>
      <c r="C532" s="234" t="s">
        <v>6848</v>
      </c>
      <c r="D532" s="233">
        <v>10</v>
      </c>
      <c r="E532" s="233" t="s">
        <v>6207</v>
      </c>
      <c r="F532" s="233" t="s">
        <v>6405</v>
      </c>
      <c r="G532" s="232" t="s">
        <v>6419</v>
      </c>
      <c r="H532" s="233">
        <v>1404</v>
      </c>
      <c r="I532" s="233" t="s">
        <v>6323</v>
      </c>
      <c r="J532" s="233">
        <v>2</v>
      </c>
      <c r="K532" s="233">
        <v>6</v>
      </c>
      <c r="L532" s="235" t="s">
        <v>6839</v>
      </c>
      <c r="M532" s="234" t="s">
        <v>6848</v>
      </c>
      <c r="N532" s="232">
        <v>202509</v>
      </c>
      <c r="O532" s="233">
        <v>36</v>
      </c>
      <c r="P532" s="232">
        <v>202536</v>
      </c>
      <c r="Q532" s="233">
        <v>2025</v>
      </c>
      <c r="R532" s="232" t="s">
        <v>6341</v>
      </c>
      <c r="S532" s="232">
        <v>1</v>
      </c>
      <c r="T532" s="233">
        <v>309</v>
      </c>
      <c r="U532" s="233">
        <v>1</v>
      </c>
      <c r="V532" s="232" t="s">
        <v>6220</v>
      </c>
      <c r="W532" s="232" t="s">
        <v>6775</v>
      </c>
      <c r="X532" s="233">
        <v>3</v>
      </c>
      <c r="Y532" s="232" t="s">
        <v>6211</v>
      </c>
      <c r="Z532" s="232" t="s">
        <v>6335</v>
      </c>
      <c r="AA532" s="232" t="s">
        <v>6415</v>
      </c>
      <c r="AB532" s="233">
        <v>14040610</v>
      </c>
    </row>
    <row r="533" spans="1:28" x14ac:dyDescent="0.25">
      <c r="A533" s="233">
        <v>9377</v>
      </c>
      <c r="B533" s="238">
        <v>45902</v>
      </c>
      <c r="C533" s="234" t="s">
        <v>6849</v>
      </c>
      <c r="D533" s="233">
        <v>11</v>
      </c>
      <c r="E533" s="233" t="s">
        <v>6209</v>
      </c>
      <c r="F533" s="233" t="s">
        <v>6405</v>
      </c>
      <c r="G533" s="232" t="s">
        <v>6419</v>
      </c>
      <c r="H533" s="233">
        <v>1404</v>
      </c>
      <c r="I533" s="233" t="s">
        <v>6323</v>
      </c>
      <c r="J533" s="233">
        <v>2</v>
      </c>
      <c r="K533" s="233">
        <v>6</v>
      </c>
      <c r="L533" s="235" t="s">
        <v>6839</v>
      </c>
      <c r="M533" s="234" t="s">
        <v>6849</v>
      </c>
      <c r="N533" s="232">
        <v>202509</v>
      </c>
      <c r="O533" s="233">
        <v>36</v>
      </c>
      <c r="P533" s="232">
        <v>202536</v>
      </c>
      <c r="Q533" s="233">
        <v>2025</v>
      </c>
      <c r="R533" s="232" t="s">
        <v>6341</v>
      </c>
      <c r="S533" s="232">
        <v>1</v>
      </c>
      <c r="T533" s="233">
        <v>309</v>
      </c>
      <c r="U533" s="233">
        <v>2</v>
      </c>
      <c r="V533" s="232" t="s">
        <v>6220</v>
      </c>
      <c r="W533" s="232" t="s">
        <v>6775</v>
      </c>
      <c r="X533" s="233">
        <v>3</v>
      </c>
      <c r="Y533" s="232" t="s">
        <v>6211</v>
      </c>
      <c r="Z533" s="232" t="s">
        <v>6335</v>
      </c>
      <c r="AA533" s="232" t="s">
        <v>6415</v>
      </c>
      <c r="AB533" s="233">
        <v>14040611</v>
      </c>
    </row>
    <row r="534" spans="1:28" x14ac:dyDescent="0.25">
      <c r="A534" s="233">
        <v>9378</v>
      </c>
      <c r="B534" s="238">
        <v>45903</v>
      </c>
      <c r="C534" s="234" t="s">
        <v>6850</v>
      </c>
      <c r="D534" s="233">
        <v>12</v>
      </c>
      <c r="E534" s="233" t="s">
        <v>6188</v>
      </c>
      <c r="F534" s="233" t="s">
        <v>6405</v>
      </c>
      <c r="G534" s="232" t="s">
        <v>6419</v>
      </c>
      <c r="H534" s="233">
        <v>1404</v>
      </c>
      <c r="I534" s="233" t="s">
        <v>6323</v>
      </c>
      <c r="J534" s="233">
        <v>2</v>
      </c>
      <c r="K534" s="233">
        <v>6</v>
      </c>
      <c r="L534" s="235" t="s">
        <v>6839</v>
      </c>
      <c r="M534" s="234" t="s">
        <v>6850</v>
      </c>
      <c r="N534" s="232">
        <v>202509</v>
      </c>
      <c r="O534" s="233">
        <v>36</v>
      </c>
      <c r="P534" s="232">
        <v>202536</v>
      </c>
      <c r="Q534" s="233">
        <v>2025</v>
      </c>
      <c r="R534" s="232" t="s">
        <v>6341</v>
      </c>
      <c r="S534" s="232">
        <v>1</v>
      </c>
      <c r="T534" s="233">
        <v>309</v>
      </c>
      <c r="U534" s="233">
        <v>3</v>
      </c>
      <c r="V534" s="232" t="s">
        <v>6220</v>
      </c>
      <c r="W534" s="232" t="s">
        <v>6775</v>
      </c>
      <c r="X534" s="233">
        <v>3</v>
      </c>
      <c r="Y534" s="232" t="s">
        <v>6211</v>
      </c>
      <c r="Z534" s="232" t="s">
        <v>6335</v>
      </c>
      <c r="AA534" s="232" t="s">
        <v>6415</v>
      </c>
      <c r="AB534" s="233">
        <v>14040612</v>
      </c>
    </row>
    <row r="535" spans="1:28" x14ac:dyDescent="0.25">
      <c r="A535" s="233">
        <v>9379</v>
      </c>
      <c r="B535" s="238">
        <v>45904</v>
      </c>
      <c r="C535" s="234" t="s">
        <v>6851</v>
      </c>
      <c r="D535" s="233">
        <v>13</v>
      </c>
      <c r="E535" s="233" t="s">
        <v>6199</v>
      </c>
      <c r="F535" s="233" t="s">
        <v>6405</v>
      </c>
      <c r="G535" s="232" t="s">
        <v>6419</v>
      </c>
      <c r="H535" s="233">
        <v>1404</v>
      </c>
      <c r="I535" s="233" t="s">
        <v>6323</v>
      </c>
      <c r="J535" s="233">
        <v>2</v>
      </c>
      <c r="K535" s="233">
        <v>6</v>
      </c>
      <c r="L535" s="235" t="s">
        <v>6839</v>
      </c>
      <c r="M535" s="234" t="s">
        <v>6851</v>
      </c>
      <c r="N535" s="232">
        <v>202509</v>
      </c>
      <c r="O535" s="233">
        <v>36</v>
      </c>
      <c r="P535" s="232">
        <v>202536</v>
      </c>
      <c r="Q535" s="233">
        <v>2025</v>
      </c>
      <c r="R535" s="232" t="s">
        <v>6341</v>
      </c>
      <c r="S535" s="232">
        <v>1</v>
      </c>
      <c r="T535" s="233">
        <v>309</v>
      </c>
      <c r="U535" s="233">
        <v>4</v>
      </c>
      <c r="V535" s="232" t="s">
        <v>6220</v>
      </c>
      <c r="W535" s="232" t="s">
        <v>6775</v>
      </c>
      <c r="X535" s="233">
        <v>3</v>
      </c>
      <c r="Y535" s="232" t="s">
        <v>6211</v>
      </c>
      <c r="Z535" s="232" t="s">
        <v>6335</v>
      </c>
      <c r="AA535" s="232" t="s">
        <v>6415</v>
      </c>
      <c r="AB535" s="233">
        <v>14040613</v>
      </c>
    </row>
    <row r="536" spans="1:28" x14ac:dyDescent="0.25">
      <c r="A536" s="233">
        <v>9380</v>
      </c>
      <c r="B536" s="238">
        <v>45905</v>
      </c>
      <c r="C536" s="234" t="s">
        <v>6852</v>
      </c>
      <c r="D536" s="233">
        <v>14</v>
      </c>
      <c r="E536" s="233" t="s">
        <v>6201</v>
      </c>
      <c r="F536" s="233" t="s">
        <v>6405</v>
      </c>
      <c r="G536" s="232" t="s">
        <v>6419</v>
      </c>
      <c r="H536" s="233">
        <v>1404</v>
      </c>
      <c r="I536" s="233" t="s">
        <v>6323</v>
      </c>
      <c r="J536" s="233">
        <v>2</v>
      </c>
      <c r="K536" s="233">
        <v>6</v>
      </c>
      <c r="L536" s="235" t="s">
        <v>6839</v>
      </c>
      <c r="M536" s="234" t="s">
        <v>6852</v>
      </c>
      <c r="N536" s="232">
        <v>202509</v>
      </c>
      <c r="O536" s="233">
        <v>36</v>
      </c>
      <c r="P536" s="232">
        <v>202536</v>
      </c>
      <c r="Q536" s="233">
        <v>2025</v>
      </c>
      <c r="R536" s="232" t="s">
        <v>6341</v>
      </c>
      <c r="S536" s="232">
        <v>1</v>
      </c>
      <c r="T536" s="233">
        <v>309</v>
      </c>
      <c r="U536" s="233">
        <v>5</v>
      </c>
      <c r="V536" s="232" t="s">
        <v>6220</v>
      </c>
      <c r="W536" s="232" t="s">
        <v>6775</v>
      </c>
      <c r="X536" s="233">
        <v>3</v>
      </c>
      <c r="Y536" s="232" t="s">
        <v>6211</v>
      </c>
      <c r="Z536" s="232" t="s">
        <v>6335</v>
      </c>
      <c r="AA536" s="232" t="s">
        <v>6415</v>
      </c>
      <c r="AB536" s="233">
        <v>14040614</v>
      </c>
    </row>
    <row r="537" spans="1:28" x14ac:dyDescent="0.25">
      <c r="A537" s="233">
        <v>9381</v>
      </c>
      <c r="B537" s="238">
        <v>45906</v>
      </c>
      <c r="C537" s="234" t="s">
        <v>6853</v>
      </c>
      <c r="D537" s="233">
        <v>15</v>
      </c>
      <c r="E537" s="233" t="s">
        <v>6203</v>
      </c>
      <c r="F537" s="233" t="s">
        <v>6405</v>
      </c>
      <c r="G537" s="232" t="s">
        <v>6419</v>
      </c>
      <c r="H537" s="233">
        <v>1404</v>
      </c>
      <c r="I537" s="233" t="s">
        <v>6323</v>
      </c>
      <c r="J537" s="233">
        <v>2</v>
      </c>
      <c r="K537" s="233">
        <v>6</v>
      </c>
      <c r="L537" s="235" t="s">
        <v>6839</v>
      </c>
      <c r="M537" s="234" t="s">
        <v>6853</v>
      </c>
      <c r="N537" s="232">
        <v>202509</v>
      </c>
      <c r="O537" s="233">
        <v>36</v>
      </c>
      <c r="P537" s="232">
        <v>202536</v>
      </c>
      <c r="Q537" s="233">
        <v>2025</v>
      </c>
      <c r="R537" s="232" t="s">
        <v>6341</v>
      </c>
      <c r="S537" s="232">
        <v>1</v>
      </c>
      <c r="T537" s="233">
        <v>309</v>
      </c>
      <c r="U537" s="233">
        <v>6</v>
      </c>
      <c r="V537" s="232" t="s">
        <v>6220</v>
      </c>
      <c r="W537" s="232" t="s">
        <v>6775</v>
      </c>
      <c r="X537" s="233">
        <v>3</v>
      </c>
      <c r="Y537" s="232" t="s">
        <v>6223</v>
      </c>
      <c r="Z537" s="232" t="s">
        <v>6346</v>
      </c>
      <c r="AA537" s="232" t="s">
        <v>6424</v>
      </c>
      <c r="AB537" s="233">
        <v>14040615</v>
      </c>
    </row>
    <row r="538" spans="1:28" x14ac:dyDescent="0.25">
      <c r="A538" s="233">
        <v>9382</v>
      </c>
      <c r="B538" s="238">
        <v>45907</v>
      </c>
      <c r="C538" s="234" t="s">
        <v>6854</v>
      </c>
      <c r="D538" s="233">
        <v>16</v>
      </c>
      <c r="E538" s="233" t="s">
        <v>6205</v>
      </c>
      <c r="F538" s="233" t="s">
        <v>6405</v>
      </c>
      <c r="G538" s="232" t="s">
        <v>6419</v>
      </c>
      <c r="H538" s="233">
        <v>1404</v>
      </c>
      <c r="I538" s="233" t="s">
        <v>6323</v>
      </c>
      <c r="J538" s="233">
        <v>2</v>
      </c>
      <c r="K538" s="233">
        <v>6</v>
      </c>
      <c r="L538" s="235" t="s">
        <v>6839</v>
      </c>
      <c r="M538" s="234" t="s">
        <v>6854</v>
      </c>
      <c r="N538" s="232">
        <v>202509</v>
      </c>
      <c r="O538" s="233">
        <v>37</v>
      </c>
      <c r="P538" s="232">
        <v>202537</v>
      </c>
      <c r="Q538" s="233">
        <v>2025</v>
      </c>
      <c r="R538" s="232" t="s">
        <v>6341</v>
      </c>
      <c r="S538" s="232">
        <v>1</v>
      </c>
      <c r="T538" s="233">
        <v>309</v>
      </c>
      <c r="U538" s="233">
        <v>7</v>
      </c>
      <c r="V538" s="232" t="s">
        <v>6220</v>
      </c>
      <c r="W538" s="232" t="s">
        <v>6775</v>
      </c>
      <c r="X538" s="233">
        <v>3</v>
      </c>
      <c r="Y538" s="232" t="s">
        <v>6223</v>
      </c>
      <c r="Z538" s="232" t="s">
        <v>6346</v>
      </c>
      <c r="AA538" s="232" t="s">
        <v>6424</v>
      </c>
      <c r="AB538" s="233">
        <v>14040616</v>
      </c>
    </row>
    <row r="539" spans="1:28" x14ac:dyDescent="0.25">
      <c r="A539" s="233">
        <v>9383</v>
      </c>
      <c r="B539" s="238">
        <v>45908</v>
      </c>
      <c r="C539" s="234" t="s">
        <v>6855</v>
      </c>
      <c r="D539" s="233">
        <v>17</v>
      </c>
      <c r="E539" s="233" t="s">
        <v>6207</v>
      </c>
      <c r="F539" s="233" t="s">
        <v>6405</v>
      </c>
      <c r="G539" s="232" t="s">
        <v>6419</v>
      </c>
      <c r="H539" s="233">
        <v>1404</v>
      </c>
      <c r="I539" s="233" t="s">
        <v>6323</v>
      </c>
      <c r="J539" s="233">
        <v>2</v>
      </c>
      <c r="K539" s="233">
        <v>6</v>
      </c>
      <c r="L539" s="235" t="s">
        <v>6839</v>
      </c>
      <c r="M539" s="234" t="s">
        <v>6855</v>
      </c>
      <c r="N539" s="232">
        <v>202509</v>
      </c>
      <c r="O539" s="233">
        <v>37</v>
      </c>
      <c r="P539" s="232">
        <v>202537</v>
      </c>
      <c r="Q539" s="233">
        <v>2025</v>
      </c>
      <c r="R539" s="232" t="s">
        <v>6341</v>
      </c>
      <c r="S539" s="232">
        <v>2</v>
      </c>
      <c r="T539" s="233">
        <v>309</v>
      </c>
      <c r="U539" s="233">
        <v>8</v>
      </c>
      <c r="V539" s="232" t="s">
        <v>6220</v>
      </c>
      <c r="W539" s="232" t="s">
        <v>6775</v>
      </c>
      <c r="X539" s="233">
        <v>3</v>
      </c>
      <c r="Y539" s="232" t="s">
        <v>6223</v>
      </c>
      <c r="Z539" s="232" t="s">
        <v>6346</v>
      </c>
      <c r="AA539" s="232" t="s">
        <v>6424</v>
      </c>
      <c r="AB539" s="233">
        <v>14040617</v>
      </c>
    </row>
    <row r="540" spans="1:28" x14ac:dyDescent="0.25">
      <c r="A540" s="233">
        <v>9384</v>
      </c>
      <c r="B540" s="238">
        <v>45909</v>
      </c>
      <c r="C540" s="234" t="s">
        <v>6856</v>
      </c>
      <c r="D540" s="233">
        <v>18</v>
      </c>
      <c r="E540" s="233" t="s">
        <v>6209</v>
      </c>
      <c r="F540" s="233" t="s">
        <v>6405</v>
      </c>
      <c r="G540" s="232" t="s">
        <v>6419</v>
      </c>
      <c r="H540" s="233">
        <v>1404</v>
      </c>
      <c r="I540" s="233" t="s">
        <v>6323</v>
      </c>
      <c r="J540" s="233">
        <v>2</v>
      </c>
      <c r="K540" s="233">
        <v>6</v>
      </c>
      <c r="L540" s="235" t="s">
        <v>6839</v>
      </c>
      <c r="M540" s="234" t="s">
        <v>6856</v>
      </c>
      <c r="N540" s="232">
        <v>202509</v>
      </c>
      <c r="O540" s="233">
        <v>37</v>
      </c>
      <c r="P540" s="232">
        <v>202537</v>
      </c>
      <c r="Q540" s="233">
        <v>2025</v>
      </c>
      <c r="R540" s="232" t="s">
        <v>6341</v>
      </c>
      <c r="S540" s="232">
        <v>2</v>
      </c>
      <c r="T540" s="233">
        <v>309</v>
      </c>
      <c r="U540" s="233">
        <v>9</v>
      </c>
      <c r="V540" s="232" t="s">
        <v>6220</v>
      </c>
      <c r="W540" s="232" t="s">
        <v>6775</v>
      </c>
      <c r="X540" s="233">
        <v>3</v>
      </c>
      <c r="Y540" s="232" t="s">
        <v>6223</v>
      </c>
      <c r="Z540" s="232" t="s">
        <v>6346</v>
      </c>
      <c r="AA540" s="232" t="s">
        <v>6424</v>
      </c>
      <c r="AB540" s="233">
        <v>14040618</v>
      </c>
    </row>
    <row r="541" spans="1:28" x14ac:dyDescent="0.25">
      <c r="A541" s="233">
        <v>9385</v>
      </c>
      <c r="B541" s="238">
        <v>45910</v>
      </c>
      <c r="C541" s="234" t="s">
        <v>6857</v>
      </c>
      <c r="D541" s="233">
        <v>19</v>
      </c>
      <c r="E541" s="233" t="s">
        <v>6188</v>
      </c>
      <c r="F541" s="233" t="s">
        <v>6405</v>
      </c>
      <c r="G541" s="232" t="s">
        <v>6419</v>
      </c>
      <c r="H541" s="233">
        <v>1404</v>
      </c>
      <c r="I541" s="233" t="s">
        <v>6323</v>
      </c>
      <c r="J541" s="233">
        <v>2</v>
      </c>
      <c r="K541" s="233">
        <v>6</v>
      </c>
      <c r="L541" s="235" t="s">
        <v>6839</v>
      </c>
      <c r="M541" s="234" t="s">
        <v>6857</v>
      </c>
      <c r="N541" s="232">
        <v>202509</v>
      </c>
      <c r="O541" s="233">
        <v>37</v>
      </c>
      <c r="P541" s="232">
        <v>202537</v>
      </c>
      <c r="Q541" s="233">
        <v>2025</v>
      </c>
      <c r="R541" s="232" t="s">
        <v>6341</v>
      </c>
      <c r="S541" s="232">
        <v>2</v>
      </c>
      <c r="T541" s="233">
        <v>309</v>
      </c>
      <c r="U541" s="233">
        <v>10</v>
      </c>
      <c r="V541" s="232" t="s">
        <v>6220</v>
      </c>
      <c r="W541" s="232" t="s">
        <v>6775</v>
      </c>
      <c r="X541" s="233">
        <v>3</v>
      </c>
      <c r="Y541" s="232" t="s">
        <v>6223</v>
      </c>
      <c r="Z541" s="232" t="s">
        <v>6346</v>
      </c>
      <c r="AA541" s="232" t="s">
        <v>6424</v>
      </c>
      <c r="AB541" s="233">
        <v>14040619</v>
      </c>
    </row>
    <row r="542" spans="1:28" x14ac:dyDescent="0.25">
      <c r="A542" s="233">
        <v>9386</v>
      </c>
      <c r="B542" s="238">
        <v>45911</v>
      </c>
      <c r="C542" s="234" t="s">
        <v>6858</v>
      </c>
      <c r="D542" s="233">
        <v>20</v>
      </c>
      <c r="E542" s="233" t="s">
        <v>6199</v>
      </c>
      <c r="F542" s="233" t="s">
        <v>6405</v>
      </c>
      <c r="G542" s="232" t="s">
        <v>6419</v>
      </c>
      <c r="H542" s="233">
        <v>1404</v>
      </c>
      <c r="I542" s="233" t="s">
        <v>6323</v>
      </c>
      <c r="J542" s="233">
        <v>2</v>
      </c>
      <c r="K542" s="233">
        <v>6</v>
      </c>
      <c r="L542" s="235" t="s">
        <v>6839</v>
      </c>
      <c r="M542" s="234" t="s">
        <v>6858</v>
      </c>
      <c r="N542" s="232">
        <v>202509</v>
      </c>
      <c r="O542" s="233">
        <v>37</v>
      </c>
      <c r="P542" s="232">
        <v>202537</v>
      </c>
      <c r="Q542" s="233">
        <v>2025</v>
      </c>
      <c r="R542" s="232" t="s">
        <v>6341</v>
      </c>
      <c r="S542" s="232">
        <v>2</v>
      </c>
      <c r="T542" s="233">
        <v>309</v>
      </c>
      <c r="U542" s="233">
        <v>11</v>
      </c>
      <c r="V542" s="232" t="s">
        <v>6220</v>
      </c>
      <c r="W542" s="232" t="s">
        <v>6775</v>
      </c>
      <c r="X542" s="233">
        <v>3</v>
      </c>
      <c r="Y542" s="232" t="s">
        <v>6223</v>
      </c>
      <c r="Z542" s="232" t="s">
        <v>6346</v>
      </c>
      <c r="AA542" s="232" t="s">
        <v>6424</v>
      </c>
      <c r="AB542" s="233">
        <v>14040620</v>
      </c>
    </row>
    <row r="543" spans="1:28" x14ac:dyDescent="0.25">
      <c r="A543" s="233">
        <v>9387</v>
      </c>
      <c r="B543" s="238">
        <v>45912</v>
      </c>
      <c r="C543" s="234" t="s">
        <v>6859</v>
      </c>
      <c r="D543" s="233">
        <v>21</v>
      </c>
      <c r="E543" s="233" t="s">
        <v>6201</v>
      </c>
      <c r="F543" s="233" t="s">
        <v>6405</v>
      </c>
      <c r="G543" s="232" t="s">
        <v>6419</v>
      </c>
      <c r="H543" s="233">
        <v>1404</v>
      </c>
      <c r="I543" s="233" t="s">
        <v>6323</v>
      </c>
      <c r="J543" s="233">
        <v>2</v>
      </c>
      <c r="K543" s="233">
        <v>6</v>
      </c>
      <c r="L543" s="235" t="s">
        <v>6839</v>
      </c>
      <c r="M543" s="234" t="s">
        <v>6859</v>
      </c>
      <c r="N543" s="232">
        <v>202509</v>
      </c>
      <c r="O543" s="233">
        <v>37</v>
      </c>
      <c r="P543" s="232">
        <v>202537</v>
      </c>
      <c r="Q543" s="233">
        <v>2025</v>
      </c>
      <c r="R543" s="232" t="s">
        <v>6341</v>
      </c>
      <c r="S543" s="232">
        <v>2</v>
      </c>
      <c r="T543" s="233">
        <v>309</v>
      </c>
      <c r="U543" s="233">
        <v>12</v>
      </c>
      <c r="V543" s="232" t="s">
        <v>6220</v>
      </c>
      <c r="W543" s="232" t="s">
        <v>6775</v>
      </c>
      <c r="X543" s="233">
        <v>3</v>
      </c>
      <c r="Y543" s="232" t="s">
        <v>6223</v>
      </c>
      <c r="Z543" s="232" t="s">
        <v>6346</v>
      </c>
      <c r="AA543" s="232" t="s">
        <v>6424</v>
      </c>
      <c r="AB543" s="233">
        <v>14040621</v>
      </c>
    </row>
    <row r="544" spans="1:28" x14ac:dyDescent="0.25">
      <c r="A544" s="233">
        <v>9388</v>
      </c>
      <c r="B544" s="238">
        <v>45913</v>
      </c>
      <c r="C544" s="234" t="s">
        <v>6860</v>
      </c>
      <c r="D544" s="233">
        <v>22</v>
      </c>
      <c r="E544" s="233" t="s">
        <v>6203</v>
      </c>
      <c r="F544" s="233" t="s">
        <v>6405</v>
      </c>
      <c r="G544" s="232" t="s">
        <v>6419</v>
      </c>
      <c r="H544" s="233">
        <v>1404</v>
      </c>
      <c r="I544" s="233" t="s">
        <v>6323</v>
      </c>
      <c r="J544" s="233">
        <v>2</v>
      </c>
      <c r="K544" s="233">
        <v>6</v>
      </c>
      <c r="L544" s="235" t="s">
        <v>6839</v>
      </c>
      <c r="M544" s="234" t="s">
        <v>6860</v>
      </c>
      <c r="N544" s="232">
        <v>202509</v>
      </c>
      <c r="O544" s="233">
        <v>37</v>
      </c>
      <c r="P544" s="232">
        <v>202537</v>
      </c>
      <c r="Q544" s="233">
        <v>2025</v>
      </c>
      <c r="R544" s="232" t="s">
        <v>6341</v>
      </c>
      <c r="S544" s="232">
        <v>2</v>
      </c>
      <c r="T544" s="233">
        <v>309</v>
      </c>
      <c r="U544" s="233">
        <v>13</v>
      </c>
      <c r="V544" s="232" t="s">
        <v>6220</v>
      </c>
      <c r="W544" s="232" t="s">
        <v>6775</v>
      </c>
      <c r="X544" s="233">
        <v>3</v>
      </c>
      <c r="Y544" s="232" t="s">
        <v>6233</v>
      </c>
      <c r="Z544" s="232" t="s">
        <v>6355</v>
      </c>
      <c r="AA544" s="232" t="s">
        <v>6432</v>
      </c>
      <c r="AB544" s="233">
        <v>14040622</v>
      </c>
    </row>
    <row r="545" spans="1:28" x14ac:dyDescent="0.25">
      <c r="A545" s="233">
        <v>9389</v>
      </c>
      <c r="B545" s="238">
        <v>45914</v>
      </c>
      <c r="C545" s="234" t="s">
        <v>6861</v>
      </c>
      <c r="D545" s="233">
        <v>23</v>
      </c>
      <c r="E545" s="233" t="s">
        <v>6205</v>
      </c>
      <c r="F545" s="233" t="s">
        <v>6405</v>
      </c>
      <c r="G545" s="232" t="s">
        <v>6419</v>
      </c>
      <c r="H545" s="233">
        <v>1404</v>
      </c>
      <c r="I545" s="233" t="s">
        <v>6323</v>
      </c>
      <c r="J545" s="233">
        <v>2</v>
      </c>
      <c r="K545" s="233">
        <v>6</v>
      </c>
      <c r="L545" s="235" t="s">
        <v>6839</v>
      </c>
      <c r="M545" s="234" t="s">
        <v>6861</v>
      </c>
      <c r="N545" s="232">
        <v>202509</v>
      </c>
      <c r="O545" s="233">
        <v>38</v>
      </c>
      <c r="P545" s="232">
        <v>202538</v>
      </c>
      <c r="Q545" s="233">
        <v>2025</v>
      </c>
      <c r="R545" s="232" t="s">
        <v>6341</v>
      </c>
      <c r="S545" s="232">
        <v>2</v>
      </c>
      <c r="T545" s="233">
        <v>309</v>
      </c>
      <c r="U545" s="233">
        <v>14</v>
      </c>
      <c r="V545" s="232" t="s">
        <v>6220</v>
      </c>
      <c r="W545" s="232" t="s">
        <v>6775</v>
      </c>
      <c r="X545" s="233">
        <v>3</v>
      </c>
      <c r="Y545" s="232" t="s">
        <v>6233</v>
      </c>
      <c r="Z545" s="232" t="s">
        <v>6355</v>
      </c>
      <c r="AA545" s="232" t="s">
        <v>6432</v>
      </c>
      <c r="AB545" s="233">
        <v>14040623</v>
      </c>
    </row>
    <row r="546" spans="1:28" x14ac:dyDescent="0.25">
      <c r="A546" s="233">
        <v>9390</v>
      </c>
      <c r="B546" s="238">
        <v>45915</v>
      </c>
      <c r="C546" s="234" t="s">
        <v>6862</v>
      </c>
      <c r="D546" s="233">
        <v>24</v>
      </c>
      <c r="E546" s="233" t="s">
        <v>6207</v>
      </c>
      <c r="F546" s="233" t="s">
        <v>6405</v>
      </c>
      <c r="G546" s="232" t="s">
        <v>6419</v>
      </c>
      <c r="H546" s="233">
        <v>1404</v>
      </c>
      <c r="I546" s="233" t="s">
        <v>6323</v>
      </c>
      <c r="J546" s="233">
        <v>2</v>
      </c>
      <c r="K546" s="233">
        <v>6</v>
      </c>
      <c r="L546" s="235" t="s">
        <v>6839</v>
      </c>
      <c r="M546" s="234" t="s">
        <v>6862</v>
      </c>
      <c r="N546" s="232">
        <v>202509</v>
      </c>
      <c r="O546" s="233">
        <v>38</v>
      </c>
      <c r="P546" s="232">
        <v>202538</v>
      </c>
      <c r="Q546" s="233">
        <v>2025</v>
      </c>
      <c r="R546" s="232" t="s">
        <v>6341</v>
      </c>
      <c r="S546" s="232">
        <v>3</v>
      </c>
      <c r="T546" s="233">
        <v>309</v>
      </c>
      <c r="U546" s="233">
        <v>15</v>
      </c>
      <c r="V546" s="232" t="s">
        <v>6220</v>
      </c>
      <c r="W546" s="232" t="s">
        <v>6775</v>
      </c>
      <c r="X546" s="233">
        <v>3</v>
      </c>
      <c r="Y546" s="232" t="s">
        <v>6233</v>
      </c>
      <c r="Z546" s="232" t="s">
        <v>6355</v>
      </c>
      <c r="AA546" s="232" t="s">
        <v>6432</v>
      </c>
      <c r="AB546" s="233">
        <v>14040624</v>
      </c>
    </row>
    <row r="547" spans="1:28" x14ac:dyDescent="0.25">
      <c r="A547" s="233">
        <v>9391</v>
      </c>
      <c r="B547" s="238">
        <v>45916</v>
      </c>
      <c r="C547" s="234" t="s">
        <v>6863</v>
      </c>
      <c r="D547" s="233">
        <v>25</v>
      </c>
      <c r="E547" s="233" t="s">
        <v>6209</v>
      </c>
      <c r="F547" s="233" t="s">
        <v>6405</v>
      </c>
      <c r="G547" s="232" t="s">
        <v>6419</v>
      </c>
      <c r="H547" s="233">
        <v>1404</v>
      </c>
      <c r="I547" s="233" t="s">
        <v>6323</v>
      </c>
      <c r="J547" s="233">
        <v>2</v>
      </c>
      <c r="K547" s="233">
        <v>6</v>
      </c>
      <c r="L547" s="235" t="s">
        <v>6839</v>
      </c>
      <c r="M547" s="234" t="s">
        <v>6863</v>
      </c>
      <c r="N547" s="232">
        <v>202509</v>
      </c>
      <c r="O547" s="233">
        <v>38</v>
      </c>
      <c r="P547" s="232">
        <v>202538</v>
      </c>
      <c r="Q547" s="233">
        <v>2025</v>
      </c>
      <c r="R547" s="232" t="s">
        <v>6341</v>
      </c>
      <c r="S547" s="232">
        <v>3</v>
      </c>
      <c r="T547" s="233">
        <v>309</v>
      </c>
      <c r="U547" s="233">
        <v>16</v>
      </c>
      <c r="V547" s="232" t="s">
        <v>6220</v>
      </c>
      <c r="W547" s="232" t="s">
        <v>6775</v>
      </c>
      <c r="X547" s="233">
        <v>3</v>
      </c>
      <c r="Y547" s="232" t="s">
        <v>6233</v>
      </c>
      <c r="Z547" s="232" t="s">
        <v>6355</v>
      </c>
      <c r="AA547" s="232" t="s">
        <v>6432</v>
      </c>
      <c r="AB547" s="233">
        <v>14040625</v>
      </c>
    </row>
    <row r="548" spans="1:28" x14ac:dyDescent="0.25">
      <c r="A548" s="233">
        <v>9392</v>
      </c>
      <c r="B548" s="238">
        <v>45917</v>
      </c>
      <c r="C548" s="234" t="s">
        <v>6864</v>
      </c>
      <c r="D548" s="233">
        <v>26</v>
      </c>
      <c r="E548" s="233" t="s">
        <v>6188</v>
      </c>
      <c r="F548" s="233" t="s">
        <v>6405</v>
      </c>
      <c r="G548" s="232" t="s">
        <v>6419</v>
      </c>
      <c r="H548" s="233">
        <v>1404</v>
      </c>
      <c r="I548" s="233" t="s">
        <v>6323</v>
      </c>
      <c r="J548" s="233">
        <v>2</v>
      </c>
      <c r="K548" s="233">
        <v>6</v>
      </c>
      <c r="L548" s="235" t="s">
        <v>6839</v>
      </c>
      <c r="M548" s="234" t="s">
        <v>6864</v>
      </c>
      <c r="N548" s="232">
        <v>202509</v>
      </c>
      <c r="O548" s="233">
        <v>38</v>
      </c>
      <c r="P548" s="232">
        <v>202538</v>
      </c>
      <c r="Q548" s="233">
        <v>2025</v>
      </c>
      <c r="R548" s="232" t="s">
        <v>6341</v>
      </c>
      <c r="S548" s="232">
        <v>3</v>
      </c>
      <c r="T548" s="233">
        <v>309</v>
      </c>
      <c r="U548" s="233">
        <v>17</v>
      </c>
      <c r="V548" s="232" t="s">
        <v>6220</v>
      </c>
      <c r="W548" s="232" t="s">
        <v>6775</v>
      </c>
      <c r="X548" s="233">
        <v>3</v>
      </c>
      <c r="Y548" s="232" t="s">
        <v>6233</v>
      </c>
      <c r="Z548" s="232" t="s">
        <v>6355</v>
      </c>
      <c r="AA548" s="232" t="s">
        <v>6432</v>
      </c>
      <c r="AB548" s="233">
        <v>14040626</v>
      </c>
    </row>
    <row r="549" spans="1:28" x14ac:dyDescent="0.25">
      <c r="A549" s="233">
        <v>9393</v>
      </c>
      <c r="B549" s="238">
        <v>45918</v>
      </c>
      <c r="C549" s="234" t="s">
        <v>6865</v>
      </c>
      <c r="D549" s="233">
        <v>27</v>
      </c>
      <c r="E549" s="233" t="s">
        <v>6199</v>
      </c>
      <c r="F549" s="233" t="s">
        <v>6405</v>
      </c>
      <c r="G549" s="232" t="s">
        <v>6419</v>
      </c>
      <c r="H549" s="233">
        <v>1404</v>
      </c>
      <c r="I549" s="233" t="s">
        <v>6323</v>
      </c>
      <c r="J549" s="233">
        <v>2</v>
      </c>
      <c r="K549" s="233">
        <v>6</v>
      </c>
      <c r="L549" s="235" t="s">
        <v>6839</v>
      </c>
      <c r="M549" s="234" t="s">
        <v>6865</v>
      </c>
      <c r="N549" s="232">
        <v>202509</v>
      </c>
      <c r="O549" s="233">
        <v>38</v>
      </c>
      <c r="P549" s="232">
        <v>202538</v>
      </c>
      <c r="Q549" s="233">
        <v>2025</v>
      </c>
      <c r="R549" s="232" t="s">
        <v>6341</v>
      </c>
      <c r="S549" s="232">
        <v>3</v>
      </c>
      <c r="T549" s="233">
        <v>309</v>
      </c>
      <c r="U549" s="233">
        <v>18</v>
      </c>
      <c r="V549" s="232" t="s">
        <v>6220</v>
      </c>
      <c r="W549" s="232" t="s">
        <v>6775</v>
      </c>
      <c r="X549" s="233">
        <v>3</v>
      </c>
      <c r="Y549" s="232" t="s">
        <v>6233</v>
      </c>
      <c r="Z549" s="232" t="s">
        <v>6355</v>
      </c>
      <c r="AA549" s="232" t="s">
        <v>6432</v>
      </c>
      <c r="AB549" s="233">
        <v>14040627</v>
      </c>
    </row>
    <row r="550" spans="1:28" x14ac:dyDescent="0.25">
      <c r="A550" s="233">
        <v>9394</v>
      </c>
      <c r="B550" s="238">
        <v>45919</v>
      </c>
      <c r="C550" s="234" t="s">
        <v>6866</v>
      </c>
      <c r="D550" s="233">
        <v>28</v>
      </c>
      <c r="E550" s="233" t="s">
        <v>6201</v>
      </c>
      <c r="F550" s="233" t="s">
        <v>6405</v>
      </c>
      <c r="G550" s="232" t="s">
        <v>6419</v>
      </c>
      <c r="H550" s="233">
        <v>1404</v>
      </c>
      <c r="I550" s="233" t="s">
        <v>6323</v>
      </c>
      <c r="J550" s="233">
        <v>2</v>
      </c>
      <c r="K550" s="233">
        <v>6</v>
      </c>
      <c r="L550" s="235" t="s">
        <v>6839</v>
      </c>
      <c r="M550" s="234" t="s">
        <v>6866</v>
      </c>
      <c r="N550" s="232">
        <v>202509</v>
      </c>
      <c r="O550" s="233">
        <v>38</v>
      </c>
      <c r="P550" s="232">
        <v>202538</v>
      </c>
      <c r="Q550" s="233">
        <v>2025</v>
      </c>
      <c r="R550" s="232" t="s">
        <v>6341</v>
      </c>
      <c r="S550" s="232">
        <v>3</v>
      </c>
      <c r="T550" s="233">
        <v>309</v>
      </c>
      <c r="U550" s="233">
        <v>19</v>
      </c>
      <c r="V550" s="232" t="s">
        <v>6220</v>
      </c>
      <c r="W550" s="232" t="s">
        <v>6775</v>
      </c>
      <c r="X550" s="233">
        <v>3</v>
      </c>
      <c r="Y550" s="232" t="s">
        <v>6233</v>
      </c>
      <c r="Z550" s="232" t="s">
        <v>6355</v>
      </c>
      <c r="AA550" s="232" t="s">
        <v>6432</v>
      </c>
      <c r="AB550" s="233">
        <v>14040628</v>
      </c>
    </row>
    <row r="551" spans="1:28" x14ac:dyDescent="0.25">
      <c r="A551" s="233">
        <v>9395</v>
      </c>
      <c r="B551" s="238">
        <v>45920</v>
      </c>
      <c r="C551" s="234" t="s">
        <v>6867</v>
      </c>
      <c r="D551" s="233">
        <v>29</v>
      </c>
      <c r="E551" s="233" t="s">
        <v>6203</v>
      </c>
      <c r="F551" s="233" t="s">
        <v>6405</v>
      </c>
      <c r="G551" s="232" t="s">
        <v>6419</v>
      </c>
      <c r="H551" s="233">
        <v>1404</v>
      </c>
      <c r="I551" s="233" t="s">
        <v>6323</v>
      </c>
      <c r="J551" s="233">
        <v>2</v>
      </c>
      <c r="K551" s="233">
        <v>6</v>
      </c>
      <c r="L551" s="235" t="s">
        <v>6839</v>
      </c>
      <c r="M551" s="234" t="s">
        <v>6867</v>
      </c>
      <c r="N551" s="232">
        <v>202509</v>
      </c>
      <c r="O551" s="233">
        <v>38</v>
      </c>
      <c r="P551" s="232">
        <v>202538</v>
      </c>
      <c r="Q551" s="233">
        <v>2025</v>
      </c>
      <c r="R551" s="232" t="s">
        <v>6341</v>
      </c>
      <c r="S551" s="232">
        <v>3</v>
      </c>
      <c r="T551" s="233">
        <v>309</v>
      </c>
      <c r="U551" s="233">
        <v>20</v>
      </c>
      <c r="V551" s="232" t="s">
        <v>6220</v>
      </c>
      <c r="W551" s="232" t="s">
        <v>6775</v>
      </c>
      <c r="X551" s="233">
        <v>3</v>
      </c>
      <c r="Y551" s="232" t="s">
        <v>6233</v>
      </c>
      <c r="Z551" s="232" t="s">
        <v>6355</v>
      </c>
      <c r="AA551" s="232" t="s">
        <v>6432</v>
      </c>
      <c r="AB551" s="233">
        <v>14040629</v>
      </c>
    </row>
    <row r="552" spans="1:28" x14ac:dyDescent="0.25">
      <c r="A552" s="233">
        <v>9396</v>
      </c>
      <c r="B552" s="238">
        <v>45921</v>
      </c>
      <c r="C552" s="234" t="s">
        <v>6868</v>
      </c>
      <c r="D552" s="233">
        <v>30</v>
      </c>
      <c r="E552" s="233" t="s">
        <v>6205</v>
      </c>
      <c r="F552" s="233" t="s">
        <v>6405</v>
      </c>
      <c r="G552" s="232" t="s">
        <v>6419</v>
      </c>
      <c r="H552" s="233">
        <v>1404</v>
      </c>
      <c r="I552" s="233" t="s">
        <v>6323</v>
      </c>
      <c r="J552" s="233">
        <v>2</v>
      </c>
      <c r="K552" s="233">
        <v>6</v>
      </c>
      <c r="L552" s="235" t="s">
        <v>6839</v>
      </c>
      <c r="M552" s="234" t="s">
        <v>6868</v>
      </c>
      <c r="N552" s="232">
        <v>202509</v>
      </c>
      <c r="O552" s="233">
        <v>39</v>
      </c>
      <c r="P552" s="232">
        <v>202539</v>
      </c>
      <c r="Q552" s="233">
        <v>2025</v>
      </c>
      <c r="R552" s="232" t="s">
        <v>6341</v>
      </c>
      <c r="S552" s="232">
        <v>3</v>
      </c>
      <c r="T552" s="233">
        <v>309</v>
      </c>
      <c r="U552" s="233">
        <v>21</v>
      </c>
      <c r="V552" s="232" t="s">
        <v>6220</v>
      </c>
      <c r="W552" s="232" t="s">
        <v>6775</v>
      </c>
      <c r="X552" s="233">
        <v>3</v>
      </c>
      <c r="Y552" s="232" t="s">
        <v>6233</v>
      </c>
      <c r="Z552" s="232" t="s">
        <v>6355</v>
      </c>
      <c r="AA552" s="232" t="s">
        <v>6432</v>
      </c>
      <c r="AB552" s="233">
        <v>14040630</v>
      </c>
    </row>
    <row r="553" spans="1:28" x14ac:dyDescent="0.25">
      <c r="A553" s="233">
        <v>9397</v>
      </c>
      <c r="B553" s="238">
        <v>45922</v>
      </c>
      <c r="C553" s="232" t="s">
        <v>6869</v>
      </c>
      <c r="D553" s="233">
        <v>31</v>
      </c>
      <c r="E553" s="233" t="s">
        <v>6207</v>
      </c>
      <c r="F553" s="233" t="s">
        <v>6405</v>
      </c>
      <c r="G553" s="232" t="s">
        <v>6419</v>
      </c>
      <c r="H553" s="233">
        <v>1404</v>
      </c>
      <c r="I553" s="233" t="s">
        <v>6323</v>
      </c>
      <c r="J553" s="233">
        <v>2</v>
      </c>
      <c r="K553" s="233">
        <v>6</v>
      </c>
      <c r="L553" s="235" t="s">
        <v>6839</v>
      </c>
      <c r="M553" s="232" t="s">
        <v>6869</v>
      </c>
      <c r="N553" s="232">
        <v>202509</v>
      </c>
      <c r="O553" s="233">
        <v>39</v>
      </c>
      <c r="P553" s="232">
        <v>202539</v>
      </c>
      <c r="Q553" s="233">
        <v>2025</v>
      </c>
      <c r="R553" s="232" t="s">
        <v>6341</v>
      </c>
      <c r="S553" s="232">
        <v>4</v>
      </c>
      <c r="T553" s="233">
        <v>309</v>
      </c>
      <c r="U553" s="233">
        <v>22</v>
      </c>
      <c r="V553" s="232" t="s">
        <v>6220</v>
      </c>
      <c r="W553" s="232" t="s">
        <v>6775</v>
      </c>
      <c r="X553" s="233">
        <v>3</v>
      </c>
      <c r="Y553" s="232" t="s">
        <v>6233</v>
      </c>
      <c r="Z553" s="232" t="s">
        <v>6355</v>
      </c>
      <c r="AA553" s="232" t="s">
        <v>6432</v>
      </c>
      <c r="AB553" s="233">
        <v>14040631</v>
      </c>
    </row>
    <row r="554" spans="1:28" x14ac:dyDescent="0.25">
      <c r="A554" s="233">
        <v>9398</v>
      </c>
      <c r="B554" s="238">
        <v>45923</v>
      </c>
      <c r="C554" s="234" t="s">
        <v>6870</v>
      </c>
      <c r="D554" s="233">
        <v>1</v>
      </c>
      <c r="E554" s="233" t="s">
        <v>6209</v>
      </c>
      <c r="F554" s="233" t="s">
        <v>6443</v>
      </c>
      <c r="G554" s="232" t="s">
        <v>6419</v>
      </c>
      <c r="H554" s="233">
        <v>1404</v>
      </c>
      <c r="I554" s="233" t="s">
        <v>6444</v>
      </c>
      <c r="J554" s="233">
        <v>3</v>
      </c>
      <c r="K554" s="233">
        <v>7</v>
      </c>
      <c r="L554" s="235" t="s">
        <v>6871</v>
      </c>
      <c r="M554" s="234" t="s">
        <v>6870</v>
      </c>
      <c r="N554" s="232">
        <v>202509</v>
      </c>
      <c r="O554" s="233">
        <v>39</v>
      </c>
      <c r="P554" s="232">
        <v>202539</v>
      </c>
      <c r="Q554" s="233">
        <v>2025</v>
      </c>
      <c r="R554" s="232" t="s">
        <v>6341</v>
      </c>
      <c r="S554" s="232">
        <v>4</v>
      </c>
      <c r="T554" s="233">
        <v>309</v>
      </c>
      <c r="U554" s="233">
        <v>23</v>
      </c>
      <c r="V554" s="232" t="s">
        <v>6341</v>
      </c>
      <c r="W554" s="232" t="s">
        <v>6872</v>
      </c>
      <c r="X554" s="233">
        <v>1</v>
      </c>
      <c r="Y554" s="232" t="s">
        <v>6195</v>
      </c>
      <c r="Z554" s="232" t="s">
        <v>6447</v>
      </c>
      <c r="AA554" s="232" t="s">
        <v>6448</v>
      </c>
      <c r="AB554" s="233">
        <v>14040701</v>
      </c>
    </row>
    <row r="555" spans="1:28" x14ac:dyDescent="0.25">
      <c r="A555" s="233">
        <v>9399</v>
      </c>
      <c r="B555" s="238">
        <v>45924</v>
      </c>
      <c r="C555" s="234" t="s">
        <v>6873</v>
      </c>
      <c r="D555" s="233">
        <v>2</v>
      </c>
      <c r="E555" s="233" t="s">
        <v>6188</v>
      </c>
      <c r="F555" s="233" t="s">
        <v>6443</v>
      </c>
      <c r="G555" s="232" t="s">
        <v>6419</v>
      </c>
      <c r="H555" s="233">
        <v>1404</v>
      </c>
      <c r="I555" s="233" t="s">
        <v>6444</v>
      </c>
      <c r="J555" s="233">
        <v>3</v>
      </c>
      <c r="K555" s="233">
        <v>7</v>
      </c>
      <c r="L555" s="235" t="s">
        <v>6871</v>
      </c>
      <c r="M555" s="234" t="s">
        <v>6873</v>
      </c>
      <c r="N555" s="232">
        <v>202509</v>
      </c>
      <c r="O555" s="233">
        <v>39</v>
      </c>
      <c r="P555" s="232">
        <v>202539</v>
      </c>
      <c r="Q555" s="233">
        <v>2025</v>
      </c>
      <c r="R555" s="232" t="s">
        <v>6341</v>
      </c>
      <c r="S555" s="232">
        <v>4</v>
      </c>
      <c r="T555" s="233">
        <v>309</v>
      </c>
      <c r="U555" s="233">
        <v>24</v>
      </c>
      <c r="V555" s="232" t="s">
        <v>6341</v>
      </c>
      <c r="W555" s="232" t="s">
        <v>6872</v>
      </c>
      <c r="X555" s="233">
        <v>1</v>
      </c>
      <c r="Y555" s="232" t="s">
        <v>6195</v>
      </c>
      <c r="Z555" s="232" t="s">
        <v>6447</v>
      </c>
      <c r="AA555" s="232" t="s">
        <v>6448</v>
      </c>
      <c r="AB555" s="233">
        <v>14040702</v>
      </c>
    </row>
    <row r="556" spans="1:28" x14ac:dyDescent="0.25">
      <c r="A556" s="233">
        <v>9400</v>
      </c>
      <c r="B556" s="238">
        <v>45925</v>
      </c>
      <c r="C556" s="234" t="s">
        <v>6874</v>
      </c>
      <c r="D556" s="233">
        <v>3</v>
      </c>
      <c r="E556" s="233" t="s">
        <v>6199</v>
      </c>
      <c r="F556" s="233" t="s">
        <v>6443</v>
      </c>
      <c r="G556" s="232" t="s">
        <v>6419</v>
      </c>
      <c r="H556" s="233">
        <v>1404</v>
      </c>
      <c r="I556" s="233" t="s">
        <v>6444</v>
      </c>
      <c r="J556" s="233">
        <v>3</v>
      </c>
      <c r="K556" s="233">
        <v>7</v>
      </c>
      <c r="L556" s="235" t="s">
        <v>6871</v>
      </c>
      <c r="M556" s="234" t="s">
        <v>6874</v>
      </c>
      <c r="N556" s="232">
        <v>202509</v>
      </c>
      <c r="O556" s="233">
        <v>39</v>
      </c>
      <c r="P556" s="232">
        <v>202539</v>
      </c>
      <c r="Q556" s="233">
        <v>2025</v>
      </c>
      <c r="R556" s="232" t="s">
        <v>6341</v>
      </c>
      <c r="S556" s="232">
        <v>4</v>
      </c>
      <c r="T556" s="233">
        <v>309</v>
      </c>
      <c r="U556" s="233">
        <v>25</v>
      </c>
      <c r="V556" s="232" t="s">
        <v>6341</v>
      </c>
      <c r="W556" s="232" t="s">
        <v>6872</v>
      </c>
      <c r="X556" s="233">
        <v>1</v>
      </c>
      <c r="Y556" s="232" t="s">
        <v>6195</v>
      </c>
      <c r="Z556" s="232" t="s">
        <v>6447</v>
      </c>
      <c r="AA556" s="232" t="s">
        <v>6448</v>
      </c>
      <c r="AB556" s="233">
        <v>14040703</v>
      </c>
    </row>
    <row r="557" spans="1:28" x14ac:dyDescent="0.25">
      <c r="A557" s="233">
        <v>9401</v>
      </c>
      <c r="B557" s="238">
        <v>45926</v>
      </c>
      <c r="C557" s="234" t="s">
        <v>6875</v>
      </c>
      <c r="D557" s="233">
        <v>4</v>
      </c>
      <c r="E557" s="233" t="s">
        <v>6201</v>
      </c>
      <c r="F557" s="233" t="s">
        <v>6443</v>
      </c>
      <c r="G557" s="232" t="s">
        <v>6419</v>
      </c>
      <c r="H557" s="233">
        <v>1404</v>
      </c>
      <c r="I557" s="233" t="s">
        <v>6444</v>
      </c>
      <c r="J557" s="233">
        <v>3</v>
      </c>
      <c r="K557" s="233">
        <v>7</v>
      </c>
      <c r="L557" s="235" t="s">
        <v>6871</v>
      </c>
      <c r="M557" s="234" t="s">
        <v>6875</v>
      </c>
      <c r="N557" s="232">
        <v>202509</v>
      </c>
      <c r="O557" s="233">
        <v>39</v>
      </c>
      <c r="P557" s="232">
        <v>202539</v>
      </c>
      <c r="Q557" s="233">
        <v>2025</v>
      </c>
      <c r="R557" s="232" t="s">
        <v>6341</v>
      </c>
      <c r="S557" s="232">
        <v>4</v>
      </c>
      <c r="T557" s="233">
        <v>309</v>
      </c>
      <c r="U557" s="233">
        <v>26</v>
      </c>
      <c r="V557" s="232" t="s">
        <v>6341</v>
      </c>
      <c r="W557" s="232" t="s">
        <v>6872</v>
      </c>
      <c r="X557" s="233">
        <v>1</v>
      </c>
      <c r="Y557" s="232" t="s">
        <v>6195</v>
      </c>
      <c r="Z557" s="232" t="s">
        <v>6447</v>
      </c>
      <c r="AA557" s="232" t="s">
        <v>6448</v>
      </c>
      <c r="AB557" s="233">
        <v>14040704</v>
      </c>
    </row>
    <row r="558" spans="1:28" x14ac:dyDescent="0.25">
      <c r="A558" s="233">
        <v>9402</v>
      </c>
      <c r="B558" s="238">
        <v>45927</v>
      </c>
      <c r="C558" s="234" t="s">
        <v>6876</v>
      </c>
      <c r="D558" s="233">
        <v>5</v>
      </c>
      <c r="E558" s="233" t="s">
        <v>6203</v>
      </c>
      <c r="F558" s="233" t="s">
        <v>6443</v>
      </c>
      <c r="G558" s="232" t="s">
        <v>6419</v>
      </c>
      <c r="H558" s="233">
        <v>1404</v>
      </c>
      <c r="I558" s="233" t="s">
        <v>6444</v>
      </c>
      <c r="J558" s="233">
        <v>3</v>
      </c>
      <c r="K558" s="233">
        <v>7</v>
      </c>
      <c r="L558" s="235" t="s">
        <v>6871</v>
      </c>
      <c r="M558" s="234" t="s">
        <v>6876</v>
      </c>
      <c r="N558" s="232">
        <v>202509</v>
      </c>
      <c r="O558" s="233">
        <v>39</v>
      </c>
      <c r="P558" s="232">
        <v>202539</v>
      </c>
      <c r="Q558" s="233">
        <v>2025</v>
      </c>
      <c r="R558" s="232" t="s">
        <v>6341</v>
      </c>
      <c r="S558" s="232">
        <v>4</v>
      </c>
      <c r="T558" s="233">
        <v>309</v>
      </c>
      <c r="U558" s="233">
        <v>27</v>
      </c>
      <c r="V558" s="232" t="s">
        <v>6341</v>
      </c>
      <c r="W558" s="232" t="s">
        <v>6872</v>
      </c>
      <c r="X558" s="233">
        <v>1</v>
      </c>
      <c r="Y558" s="232" t="s">
        <v>6195</v>
      </c>
      <c r="Z558" s="232" t="s">
        <v>6447</v>
      </c>
      <c r="AA558" s="232" t="s">
        <v>6448</v>
      </c>
      <c r="AB558" s="233">
        <v>14040705</v>
      </c>
    </row>
    <row r="559" spans="1:28" x14ac:dyDescent="0.25">
      <c r="A559" s="233">
        <v>9403</v>
      </c>
      <c r="B559" s="238">
        <v>45928</v>
      </c>
      <c r="C559" s="234" t="s">
        <v>6877</v>
      </c>
      <c r="D559" s="233">
        <v>6</v>
      </c>
      <c r="E559" s="233" t="s">
        <v>6205</v>
      </c>
      <c r="F559" s="233" t="s">
        <v>6443</v>
      </c>
      <c r="G559" s="232" t="s">
        <v>6419</v>
      </c>
      <c r="H559" s="233">
        <v>1404</v>
      </c>
      <c r="I559" s="233" t="s">
        <v>6444</v>
      </c>
      <c r="J559" s="233">
        <v>3</v>
      </c>
      <c r="K559" s="233">
        <v>7</v>
      </c>
      <c r="L559" s="235" t="s">
        <v>6871</v>
      </c>
      <c r="M559" s="234" t="s">
        <v>6877</v>
      </c>
      <c r="N559" s="232">
        <v>202509</v>
      </c>
      <c r="O559" s="233">
        <v>40</v>
      </c>
      <c r="P559" s="232">
        <v>202540</v>
      </c>
      <c r="Q559" s="233">
        <v>2025</v>
      </c>
      <c r="R559" s="232" t="s">
        <v>6341</v>
      </c>
      <c r="S559" s="232">
        <v>4</v>
      </c>
      <c r="T559" s="233">
        <v>309</v>
      </c>
      <c r="U559" s="233">
        <v>28</v>
      </c>
      <c r="V559" s="232" t="s">
        <v>6341</v>
      </c>
      <c r="W559" s="232" t="s">
        <v>6872</v>
      </c>
      <c r="X559" s="233">
        <v>1</v>
      </c>
      <c r="Y559" s="232" t="s">
        <v>6195</v>
      </c>
      <c r="Z559" s="232" t="s">
        <v>6447</v>
      </c>
      <c r="AA559" s="232" t="s">
        <v>6448</v>
      </c>
      <c r="AB559" s="233">
        <v>14040706</v>
      </c>
    </row>
    <row r="560" spans="1:28" x14ac:dyDescent="0.25">
      <c r="A560" s="233">
        <v>9404</v>
      </c>
      <c r="B560" s="238">
        <v>45929</v>
      </c>
      <c r="C560" s="234" t="s">
        <v>6878</v>
      </c>
      <c r="D560" s="233">
        <v>7</v>
      </c>
      <c r="E560" s="233" t="s">
        <v>6207</v>
      </c>
      <c r="F560" s="233" t="s">
        <v>6443</v>
      </c>
      <c r="G560" s="232" t="s">
        <v>6419</v>
      </c>
      <c r="H560" s="233">
        <v>1404</v>
      </c>
      <c r="I560" s="233" t="s">
        <v>6444</v>
      </c>
      <c r="J560" s="233">
        <v>3</v>
      </c>
      <c r="K560" s="233">
        <v>7</v>
      </c>
      <c r="L560" s="235" t="s">
        <v>6871</v>
      </c>
      <c r="M560" s="234" t="s">
        <v>6878</v>
      </c>
      <c r="N560" s="232">
        <v>202509</v>
      </c>
      <c r="O560" s="233">
        <v>40</v>
      </c>
      <c r="P560" s="232">
        <v>202540</v>
      </c>
      <c r="Q560" s="233">
        <v>2025</v>
      </c>
      <c r="R560" s="232" t="s">
        <v>6341</v>
      </c>
      <c r="S560" s="232">
        <v>4</v>
      </c>
      <c r="T560" s="233">
        <v>309</v>
      </c>
      <c r="U560" s="233">
        <v>29</v>
      </c>
      <c r="V560" s="232" t="s">
        <v>6341</v>
      </c>
      <c r="W560" s="232" t="s">
        <v>6872</v>
      </c>
      <c r="X560" s="233">
        <v>1</v>
      </c>
      <c r="Y560" s="232" t="s">
        <v>6195</v>
      </c>
      <c r="Z560" s="232" t="s">
        <v>6447</v>
      </c>
      <c r="AA560" s="232" t="s">
        <v>6448</v>
      </c>
      <c r="AB560" s="233">
        <v>14040707</v>
      </c>
    </row>
    <row r="561" spans="1:28" x14ac:dyDescent="0.25">
      <c r="A561" s="233">
        <v>9405</v>
      </c>
      <c r="B561" s="238">
        <v>45930</v>
      </c>
      <c r="C561" s="234" t="s">
        <v>6879</v>
      </c>
      <c r="D561" s="233">
        <v>8</v>
      </c>
      <c r="E561" s="233" t="s">
        <v>6209</v>
      </c>
      <c r="F561" s="233" t="s">
        <v>6443</v>
      </c>
      <c r="G561" s="232" t="s">
        <v>6419</v>
      </c>
      <c r="H561" s="233">
        <v>1404</v>
      </c>
      <c r="I561" s="233" t="s">
        <v>6444</v>
      </c>
      <c r="J561" s="233">
        <v>3</v>
      </c>
      <c r="K561" s="233">
        <v>7</v>
      </c>
      <c r="L561" s="235" t="s">
        <v>6871</v>
      </c>
      <c r="M561" s="234" t="s">
        <v>6879</v>
      </c>
      <c r="N561" s="232">
        <v>202509</v>
      </c>
      <c r="O561" s="233">
        <v>40</v>
      </c>
      <c r="P561" s="232">
        <v>202540</v>
      </c>
      <c r="Q561" s="233">
        <v>2025</v>
      </c>
      <c r="R561" s="232" t="s">
        <v>6341</v>
      </c>
      <c r="S561" s="232">
        <v>4</v>
      </c>
      <c r="T561" s="233">
        <v>309</v>
      </c>
      <c r="U561" s="233">
        <v>30</v>
      </c>
      <c r="V561" s="232" t="s">
        <v>6341</v>
      </c>
      <c r="W561" s="232" t="s">
        <v>6872</v>
      </c>
      <c r="X561" s="233">
        <v>1</v>
      </c>
      <c r="Y561" s="232" t="s">
        <v>6211</v>
      </c>
      <c r="Z561" s="232" t="s">
        <v>6456</v>
      </c>
      <c r="AA561" s="232" t="s">
        <v>6457</v>
      </c>
      <c r="AB561" s="233">
        <v>14040708</v>
      </c>
    </row>
    <row r="562" spans="1:28" x14ac:dyDescent="0.25">
      <c r="A562" s="233">
        <v>9406</v>
      </c>
      <c r="B562" s="238">
        <v>45931</v>
      </c>
      <c r="C562" s="234" t="s">
        <v>6880</v>
      </c>
      <c r="D562" s="233">
        <v>9</v>
      </c>
      <c r="E562" s="233" t="s">
        <v>6188</v>
      </c>
      <c r="F562" s="233" t="s">
        <v>6443</v>
      </c>
      <c r="G562" s="232" t="s">
        <v>6460</v>
      </c>
      <c r="H562" s="233">
        <v>1404</v>
      </c>
      <c r="I562" s="233" t="s">
        <v>6444</v>
      </c>
      <c r="J562" s="233">
        <v>3</v>
      </c>
      <c r="K562" s="233">
        <v>7</v>
      </c>
      <c r="L562" s="235" t="s">
        <v>6871</v>
      </c>
      <c r="M562" s="234" t="s">
        <v>6880</v>
      </c>
      <c r="N562" s="232">
        <v>202510</v>
      </c>
      <c r="O562" s="233">
        <v>40</v>
      </c>
      <c r="P562" s="232">
        <v>202540</v>
      </c>
      <c r="Q562" s="233">
        <v>2025</v>
      </c>
      <c r="R562" s="232" t="s">
        <v>6461</v>
      </c>
      <c r="S562" s="232">
        <v>1</v>
      </c>
      <c r="T562" s="233">
        <v>310</v>
      </c>
      <c r="U562" s="233">
        <v>1</v>
      </c>
      <c r="V562" s="232" t="s">
        <v>6341</v>
      </c>
      <c r="W562" s="232" t="s">
        <v>6872</v>
      </c>
      <c r="X562" s="233">
        <v>1</v>
      </c>
      <c r="Y562" s="232" t="s">
        <v>6211</v>
      </c>
      <c r="Z562" s="232" t="s">
        <v>6456</v>
      </c>
      <c r="AA562" s="232" t="s">
        <v>6457</v>
      </c>
      <c r="AB562" s="233">
        <v>14040709</v>
      </c>
    </row>
    <row r="563" spans="1:28" x14ac:dyDescent="0.25">
      <c r="A563" s="233">
        <v>9407</v>
      </c>
      <c r="B563" s="238">
        <v>45932</v>
      </c>
      <c r="C563" s="234" t="s">
        <v>6881</v>
      </c>
      <c r="D563" s="233">
        <v>10</v>
      </c>
      <c r="E563" s="233" t="s">
        <v>6199</v>
      </c>
      <c r="F563" s="233" t="s">
        <v>6443</v>
      </c>
      <c r="G563" s="232" t="s">
        <v>6460</v>
      </c>
      <c r="H563" s="233">
        <v>1404</v>
      </c>
      <c r="I563" s="233" t="s">
        <v>6444</v>
      </c>
      <c r="J563" s="233">
        <v>3</v>
      </c>
      <c r="K563" s="233">
        <v>7</v>
      </c>
      <c r="L563" s="235" t="s">
        <v>6871</v>
      </c>
      <c r="M563" s="234" t="s">
        <v>6881</v>
      </c>
      <c r="N563" s="232">
        <v>202510</v>
      </c>
      <c r="O563" s="233">
        <v>40</v>
      </c>
      <c r="P563" s="232">
        <v>202540</v>
      </c>
      <c r="Q563" s="233">
        <v>2025</v>
      </c>
      <c r="R563" s="232" t="s">
        <v>6461</v>
      </c>
      <c r="S563" s="232">
        <v>1</v>
      </c>
      <c r="T563" s="233">
        <v>310</v>
      </c>
      <c r="U563" s="233">
        <v>2</v>
      </c>
      <c r="V563" s="232" t="s">
        <v>6341</v>
      </c>
      <c r="W563" s="232" t="s">
        <v>6872</v>
      </c>
      <c r="X563" s="233">
        <v>1</v>
      </c>
      <c r="Y563" s="232" t="s">
        <v>6211</v>
      </c>
      <c r="Z563" s="232" t="s">
        <v>6456</v>
      </c>
      <c r="AA563" s="232" t="s">
        <v>6457</v>
      </c>
      <c r="AB563" s="233">
        <v>14040710</v>
      </c>
    </row>
    <row r="564" spans="1:28" x14ac:dyDescent="0.25">
      <c r="A564" s="233">
        <v>9408</v>
      </c>
      <c r="B564" s="238">
        <v>45933</v>
      </c>
      <c r="C564" s="234" t="s">
        <v>6882</v>
      </c>
      <c r="D564" s="233">
        <v>11</v>
      </c>
      <c r="E564" s="233" t="s">
        <v>6201</v>
      </c>
      <c r="F564" s="233" t="s">
        <v>6443</v>
      </c>
      <c r="G564" s="232" t="s">
        <v>6460</v>
      </c>
      <c r="H564" s="233">
        <v>1404</v>
      </c>
      <c r="I564" s="233" t="s">
        <v>6444</v>
      </c>
      <c r="J564" s="233">
        <v>3</v>
      </c>
      <c r="K564" s="233">
        <v>7</v>
      </c>
      <c r="L564" s="235" t="s">
        <v>6871</v>
      </c>
      <c r="M564" s="234" t="s">
        <v>6882</v>
      </c>
      <c r="N564" s="232">
        <v>202510</v>
      </c>
      <c r="O564" s="233">
        <v>40</v>
      </c>
      <c r="P564" s="232">
        <v>202540</v>
      </c>
      <c r="Q564" s="233">
        <v>2025</v>
      </c>
      <c r="R564" s="232" t="s">
        <v>6461</v>
      </c>
      <c r="S564" s="232">
        <v>1</v>
      </c>
      <c r="T564" s="233">
        <v>310</v>
      </c>
      <c r="U564" s="233">
        <v>3</v>
      </c>
      <c r="V564" s="232" t="s">
        <v>6341</v>
      </c>
      <c r="W564" s="232" t="s">
        <v>6872</v>
      </c>
      <c r="X564" s="233">
        <v>1</v>
      </c>
      <c r="Y564" s="232" t="s">
        <v>6211</v>
      </c>
      <c r="Z564" s="232" t="s">
        <v>6456</v>
      </c>
      <c r="AA564" s="232" t="s">
        <v>6457</v>
      </c>
      <c r="AB564" s="233">
        <v>14040711</v>
      </c>
    </row>
    <row r="565" spans="1:28" x14ac:dyDescent="0.25">
      <c r="A565" s="233">
        <v>9409</v>
      </c>
      <c r="B565" s="238">
        <v>45934</v>
      </c>
      <c r="C565" s="234" t="s">
        <v>6883</v>
      </c>
      <c r="D565" s="233">
        <v>12</v>
      </c>
      <c r="E565" s="233" t="s">
        <v>6203</v>
      </c>
      <c r="F565" s="233" t="s">
        <v>6443</v>
      </c>
      <c r="G565" s="232" t="s">
        <v>6460</v>
      </c>
      <c r="H565" s="233">
        <v>1404</v>
      </c>
      <c r="I565" s="233" t="s">
        <v>6444</v>
      </c>
      <c r="J565" s="233">
        <v>3</v>
      </c>
      <c r="K565" s="233">
        <v>7</v>
      </c>
      <c r="L565" s="235" t="s">
        <v>6871</v>
      </c>
      <c r="M565" s="234" t="s">
        <v>6883</v>
      </c>
      <c r="N565" s="232">
        <v>202510</v>
      </c>
      <c r="O565" s="233">
        <v>40</v>
      </c>
      <c r="P565" s="232">
        <v>202540</v>
      </c>
      <c r="Q565" s="233">
        <v>2025</v>
      </c>
      <c r="R565" s="232" t="s">
        <v>6461</v>
      </c>
      <c r="S565" s="232">
        <v>1</v>
      </c>
      <c r="T565" s="233">
        <v>310</v>
      </c>
      <c r="U565" s="233">
        <v>4</v>
      </c>
      <c r="V565" s="232" t="s">
        <v>6341</v>
      </c>
      <c r="W565" s="232" t="s">
        <v>6872</v>
      </c>
      <c r="X565" s="233">
        <v>1</v>
      </c>
      <c r="Y565" s="232" t="s">
        <v>6211</v>
      </c>
      <c r="Z565" s="232" t="s">
        <v>6456</v>
      </c>
      <c r="AA565" s="232" t="s">
        <v>6457</v>
      </c>
      <c r="AB565" s="233">
        <v>14040712</v>
      </c>
    </row>
    <row r="566" spans="1:28" x14ac:dyDescent="0.25">
      <c r="A566" s="233">
        <v>9410</v>
      </c>
      <c r="B566" s="238">
        <v>45935</v>
      </c>
      <c r="C566" s="234" t="s">
        <v>6884</v>
      </c>
      <c r="D566" s="233">
        <v>13</v>
      </c>
      <c r="E566" s="233" t="s">
        <v>6205</v>
      </c>
      <c r="F566" s="233" t="s">
        <v>6443</v>
      </c>
      <c r="G566" s="232" t="s">
        <v>6460</v>
      </c>
      <c r="H566" s="233">
        <v>1404</v>
      </c>
      <c r="I566" s="233" t="s">
        <v>6444</v>
      </c>
      <c r="J566" s="233">
        <v>3</v>
      </c>
      <c r="K566" s="233">
        <v>7</v>
      </c>
      <c r="L566" s="235" t="s">
        <v>6871</v>
      </c>
      <c r="M566" s="234" t="s">
        <v>6884</v>
      </c>
      <c r="N566" s="232">
        <v>202510</v>
      </c>
      <c r="O566" s="233">
        <v>41</v>
      </c>
      <c r="P566" s="232">
        <v>202541</v>
      </c>
      <c r="Q566" s="233">
        <v>2025</v>
      </c>
      <c r="R566" s="232" t="s">
        <v>6461</v>
      </c>
      <c r="S566" s="232">
        <v>1</v>
      </c>
      <c r="T566" s="233">
        <v>310</v>
      </c>
      <c r="U566" s="233">
        <v>5</v>
      </c>
      <c r="V566" s="232" t="s">
        <v>6341</v>
      </c>
      <c r="W566" s="232" t="s">
        <v>6872</v>
      </c>
      <c r="X566" s="233">
        <v>1</v>
      </c>
      <c r="Y566" s="232" t="s">
        <v>6211</v>
      </c>
      <c r="Z566" s="232" t="s">
        <v>6456</v>
      </c>
      <c r="AA566" s="232" t="s">
        <v>6457</v>
      </c>
      <c r="AB566" s="233">
        <v>14040713</v>
      </c>
    </row>
    <row r="567" spans="1:28" x14ac:dyDescent="0.25">
      <c r="A567" s="233">
        <v>9411</v>
      </c>
      <c r="B567" s="238">
        <v>45936</v>
      </c>
      <c r="C567" s="234" t="s">
        <v>6885</v>
      </c>
      <c r="D567" s="233">
        <v>14</v>
      </c>
      <c r="E567" s="233" t="s">
        <v>6207</v>
      </c>
      <c r="F567" s="233" t="s">
        <v>6443</v>
      </c>
      <c r="G567" s="232" t="s">
        <v>6460</v>
      </c>
      <c r="H567" s="233">
        <v>1404</v>
      </c>
      <c r="I567" s="233" t="s">
        <v>6444</v>
      </c>
      <c r="J567" s="233">
        <v>3</v>
      </c>
      <c r="K567" s="233">
        <v>7</v>
      </c>
      <c r="L567" s="235" t="s">
        <v>6871</v>
      </c>
      <c r="M567" s="234" t="s">
        <v>6885</v>
      </c>
      <c r="N567" s="232">
        <v>202510</v>
      </c>
      <c r="O567" s="233">
        <v>41</v>
      </c>
      <c r="P567" s="232">
        <v>202541</v>
      </c>
      <c r="Q567" s="233">
        <v>2025</v>
      </c>
      <c r="R567" s="232" t="s">
        <v>6461</v>
      </c>
      <c r="S567" s="232">
        <v>2</v>
      </c>
      <c r="T567" s="233">
        <v>310</v>
      </c>
      <c r="U567" s="233">
        <v>6</v>
      </c>
      <c r="V567" s="232" t="s">
        <v>6341</v>
      </c>
      <c r="W567" s="232" t="s">
        <v>6872</v>
      </c>
      <c r="X567" s="233">
        <v>1</v>
      </c>
      <c r="Y567" s="232" t="s">
        <v>6211</v>
      </c>
      <c r="Z567" s="232" t="s">
        <v>6456</v>
      </c>
      <c r="AA567" s="232" t="s">
        <v>6457</v>
      </c>
      <c r="AB567" s="233">
        <v>14040714</v>
      </c>
    </row>
    <row r="568" spans="1:28" x14ac:dyDescent="0.25">
      <c r="A568" s="233">
        <v>9412</v>
      </c>
      <c r="B568" s="238">
        <v>45937</v>
      </c>
      <c r="C568" s="234" t="s">
        <v>6886</v>
      </c>
      <c r="D568" s="233">
        <v>15</v>
      </c>
      <c r="E568" s="233" t="s">
        <v>6209</v>
      </c>
      <c r="F568" s="233" t="s">
        <v>6443</v>
      </c>
      <c r="G568" s="232" t="s">
        <v>6460</v>
      </c>
      <c r="H568" s="233">
        <v>1404</v>
      </c>
      <c r="I568" s="233" t="s">
        <v>6444</v>
      </c>
      <c r="J568" s="233">
        <v>3</v>
      </c>
      <c r="K568" s="233">
        <v>7</v>
      </c>
      <c r="L568" s="235" t="s">
        <v>6871</v>
      </c>
      <c r="M568" s="234" t="s">
        <v>6886</v>
      </c>
      <c r="N568" s="232">
        <v>202510</v>
      </c>
      <c r="O568" s="233">
        <v>41</v>
      </c>
      <c r="P568" s="232">
        <v>202541</v>
      </c>
      <c r="Q568" s="233">
        <v>2025</v>
      </c>
      <c r="R568" s="232" t="s">
        <v>6461</v>
      </c>
      <c r="S568" s="232">
        <v>2</v>
      </c>
      <c r="T568" s="233">
        <v>310</v>
      </c>
      <c r="U568" s="233">
        <v>7</v>
      </c>
      <c r="V568" s="232" t="s">
        <v>6341</v>
      </c>
      <c r="W568" s="232" t="s">
        <v>6872</v>
      </c>
      <c r="X568" s="233">
        <v>1</v>
      </c>
      <c r="Y568" s="232" t="s">
        <v>6223</v>
      </c>
      <c r="Z568" s="232" t="s">
        <v>6467</v>
      </c>
      <c r="AA568" s="232" t="s">
        <v>6468</v>
      </c>
      <c r="AB568" s="233">
        <v>14040715</v>
      </c>
    </row>
    <row r="569" spans="1:28" x14ac:dyDescent="0.25">
      <c r="A569" s="233">
        <v>9413</v>
      </c>
      <c r="B569" s="238">
        <v>45938</v>
      </c>
      <c r="C569" s="234" t="s">
        <v>6887</v>
      </c>
      <c r="D569" s="233">
        <v>16</v>
      </c>
      <c r="E569" s="233" t="s">
        <v>6188</v>
      </c>
      <c r="F569" s="233" t="s">
        <v>6443</v>
      </c>
      <c r="G569" s="232" t="s">
        <v>6460</v>
      </c>
      <c r="H569" s="233">
        <v>1404</v>
      </c>
      <c r="I569" s="233" t="s">
        <v>6444</v>
      </c>
      <c r="J569" s="233">
        <v>3</v>
      </c>
      <c r="K569" s="233">
        <v>7</v>
      </c>
      <c r="L569" s="235" t="s">
        <v>6871</v>
      </c>
      <c r="M569" s="234" t="s">
        <v>6887</v>
      </c>
      <c r="N569" s="232">
        <v>202510</v>
      </c>
      <c r="O569" s="233">
        <v>41</v>
      </c>
      <c r="P569" s="232">
        <v>202541</v>
      </c>
      <c r="Q569" s="233">
        <v>2025</v>
      </c>
      <c r="R569" s="232" t="s">
        <v>6461</v>
      </c>
      <c r="S569" s="232">
        <v>2</v>
      </c>
      <c r="T569" s="233">
        <v>310</v>
      </c>
      <c r="U569" s="233">
        <v>8</v>
      </c>
      <c r="V569" s="232" t="s">
        <v>6341</v>
      </c>
      <c r="W569" s="232" t="s">
        <v>6872</v>
      </c>
      <c r="X569" s="233">
        <v>1</v>
      </c>
      <c r="Y569" s="232" t="s">
        <v>6223</v>
      </c>
      <c r="Z569" s="232" t="s">
        <v>6467</v>
      </c>
      <c r="AA569" s="232" t="s">
        <v>6468</v>
      </c>
      <c r="AB569" s="233">
        <v>14040716</v>
      </c>
    </row>
    <row r="570" spans="1:28" x14ac:dyDescent="0.25">
      <c r="A570" s="233">
        <v>9414</v>
      </c>
      <c r="B570" s="238">
        <v>45939</v>
      </c>
      <c r="C570" s="234" t="s">
        <v>6888</v>
      </c>
      <c r="D570" s="233">
        <v>17</v>
      </c>
      <c r="E570" s="233" t="s">
        <v>6199</v>
      </c>
      <c r="F570" s="233" t="s">
        <v>6443</v>
      </c>
      <c r="G570" s="232" t="s">
        <v>6460</v>
      </c>
      <c r="H570" s="233">
        <v>1404</v>
      </c>
      <c r="I570" s="233" t="s">
        <v>6444</v>
      </c>
      <c r="J570" s="233">
        <v>3</v>
      </c>
      <c r="K570" s="233">
        <v>7</v>
      </c>
      <c r="L570" s="235" t="s">
        <v>6871</v>
      </c>
      <c r="M570" s="234" t="s">
        <v>6888</v>
      </c>
      <c r="N570" s="232">
        <v>202510</v>
      </c>
      <c r="O570" s="233">
        <v>41</v>
      </c>
      <c r="P570" s="232">
        <v>202541</v>
      </c>
      <c r="Q570" s="233">
        <v>2025</v>
      </c>
      <c r="R570" s="232" t="s">
        <v>6461</v>
      </c>
      <c r="S570" s="232">
        <v>2</v>
      </c>
      <c r="T570" s="233">
        <v>310</v>
      </c>
      <c r="U570" s="233">
        <v>9</v>
      </c>
      <c r="V570" s="232" t="s">
        <v>6341</v>
      </c>
      <c r="W570" s="232" t="s">
        <v>6872</v>
      </c>
      <c r="X570" s="233">
        <v>1</v>
      </c>
      <c r="Y570" s="232" t="s">
        <v>6223</v>
      </c>
      <c r="Z570" s="232" t="s">
        <v>6467</v>
      </c>
      <c r="AA570" s="232" t="s">
        <v>6468</v>
      </c>
      <c r="AB570" s="233">
        <v>14040717</v>
      </c>
    </row>
    <row r="571" spans="1:28" x14ac:dyDescent="0.25">
      <c r="A571" s="233">
        <v>9415</v>
      </c>
      <c r="B571" s="238">
        <v>45940</v>
      </c>
      <c r="C571" s="234" t="s">
        <v>6889</v>
      </c>
      <c r="D571" s="233">
        <v>18</v>
      </c>
      <c r="E571" s="233" t="s">
        <v>6201</v>
      </c>
      <c r="F571" s="233" t="s">
        <v>6443</v>
      </c>
      <c r="G571" s="232" t="s">
        <v>6460</v>
      </c>
      <c r="H571" s="233">
        <v>1404</v>
      </c>
      <c r="I571" s="233" t="s">
        <v>6444</v>
      </c>
      <c r="J571" s="233">
        <v>3</v>
      </c>
      <c r="K571" s="233">
        <v>7</v>
      </c>
      <c r="L571" s="235" t="s">
        <v>6871</v>
      </c>
      <c r="M571" s="234" t="s">
        <v>6889</v>
      </c>
      <c r="N571" s="232">
        <v>202510</v>
      </c>
      <c r="O571" s="233">
        <v>41</v>
      </c>
      <c r="P571" s="232">
        <v>202541</v>
      </c>
      <c r="Q571" s="233">
        <v>2025</v>
      </c>
      <c r="R571" s="232" t="s">
        <v>6461</v>
      </c>
      <c r="S571" s="232">
        <v>2</v>
      </c>
      <c r="T571" s="233">
        <v>310</v>
      </c>
      <c r="U571" s="233">
        <v>10</v>
      </c>
      <c r="V571" s="232" t="s">
        <v>6341</v>
      </c>
      <c r="W571" s="232" t="s">
        <v>6872</v>
      </c>
      <c r="X571" s="233">
        <v>1</v>
      </c>
      <c r="Y571" s="232" t="s">
        <v>6223</v>
      </c>
      <c r="Z571" s="232" t="s">
        <v>6467</v>
      </c>
      <c r="AA571" s="232" t="s">
        <v>6468</v>
      </c>
      <c r="AB571" s="233">
        <v>14040718</v>
      </c>
    </row>
    <row r="572" spans="1:28" x14ac:dyDescent="0.25">
      <c r="A572" s="233">
        <v>9416</v>
      </c>
      <c r="B572" s="238">
        <v>45941</v>
      </c>
      <c r="C572" s="234" t="s">
        <v>6890</v>
      </c>
      <c r="D572" s="233">
        <v>19</v>
      </c>
      <c r="E572" s="233" t="s">
        <v>6203</v>
      </c>
      <c r="F572" s="233" t="s">
        <v>6443</v>
      </c>
      <c r="G572" s="232" t="s">
        <v>6460</v>
      </c>
      <c r="H572" s="233">
        <v>1404</v>
      </c>
      <c r="I572" s="233" t="s">
        <v>6444</v>
      </c>
      <c r="J572" s="233">
        <v>3</v>
      </c>
      <c r="K572" s="233">
        <v>7</v>
      </c>
      <c r="L572" s="235" t="s">
        <v>6871</v>
      </c>
      <c r="M572" s="234" t="s">
        <v>6890</v>
      </c>
      <c r="N572" s="232">
        <v>202510</v>
      </c>
      <c r="O572" s="233">
        <v>41</v>
      </c>
      <c r="P572" s="232">
        <v>202541</v>
      </c>
      <c r="Q572" s="233">
        <v>2025</v>
      </c>
      <c r="R572" s="232" t="s">
        <v>6461</v>
      </c>
      <c r="S572" s="232">
        <v>2</v>
      </c>
      <c r="T572" s="233">
        <v>310</v>
      </c>
      <c r="U572" s="233">
        <v>11</v>
      </c>
      <c r="V572" s="232" t="s">
        <v>6341</v>
      </c>
      <c r="W572" s="232" t="s">
        <v>6872</v>
      </c>
      <c r="X572" s="233">
        <v>1</v>
      </c>
      <c r="Y572" s="232" t="s">
        <v>6223</v>
      </c>
      <c r="Z572" s="232" t="s">
        <v>6467</v>
      </c>
      <c r="AA572" s="232" t="s">
        <v>6468</v>
      </c>
      <c r="AB572" s="233">
        <v>14040719</v>
      </c>
    </row>
    <row r="573" spans="1:28" x14ac:dyDescent="0.25">
      <c r="A573" s="233">
        <v>9417</v>
      </c>
      <c r="B573" s="238">
        <v>45942</v>
      </c>
      <c r="C573" s="234" t="s">
        <v>6891</v>
      </c>
      <c r="D573" s="233">
        <v>20</v>
      </c>
      <c r="E573" s="233" t="s">
        <v>6205</v>
      </c>
      <c r="F573" s="233" t="s">
        <v>6443</v>
      </c>
      <c r="G573" s="232" t="s">
        <v>6460</v>
      </c>
      <c r="H573" s="233">
        <v>1404</v>
      </c>
      <c r="I573" s="233" t="s">
        <v>6444</v>
      </c>
      <c r="J573" s="233">
        <v>3</v>
      </c>
      <c r="K573" s="233">
        <v>7</v>
      </c>
      <c r="L573" s="235" t="s">
        <v>6871</v>
      </c>
      <c r="M573" s="234" t="s">
        <v>6891</v>
      </c>
      <c r="N573" s="232">
        <v>202510</v>
      </c>
      <c r="O573" s="233">
        <v>42</v>
      </c>
      <c r="P573" s="232">
        <v>202542</v>
      </c>
      <c r="Q573" s="233">
        <v>2025</v>
      </c>
      <c r="R573" s="232" t="s">
        <v>6461</v>
      </c>
      <c r="S573" s="232">
        <v>2</v>
      </c>
      <c r="T573" s="233">
        <v>310</v>
      </c>
      <c r="U573" s="233">
        <v>12</v>
      </c>
      <c r="V573" s="232" t="s">
        <v>6341</v>
      </c>
      <c r="W573" s="232" t="s">
        <v>6872</v>
      </c>
      <c r="X573" s="233">
        <v>1</v>
      </c>
      <c r="Y573" s="232" t="s">
        <v>6223</v>
      </c>
      <c r="Z573" s="232" t="s">
        <v>6467</v>
      </c>
      <c r="AA573" s="232" t="s">
        <v>6468</v>
      </c>
      <c r="AB573" s="233">
        <v>14040720</v>
      </c>
    </row>
    <row r="574" spans="1:28" x14ac:dyDescent="0.25">
      <c r="A574" s="233">
        <v>9418</v>
      </c>
      <c r="B574" s="238">
        <v>45943</v>
      </c>
      <c r="C574" s="234" t="s">
        <v>6892</v>
      </c>
      <c r="D574" s="233">
        <v>21</v>
      </c>
      <c r="E574" s="233" t="s">
        <v>6207</v>
      </c>
      <c r="F574" s="233" t="s">
        <v>6443</v>
      </c>
      <c r="G574" s="232" t="s">
        <v>6460</v>
      </c>
      <c r="H574" s="233">
        <v>1404</v>
      </c>
      <c r="I574" s="233" t="s">
        <v>6444</v>
      </c>
      <c r="J574" s="233">
        <v>3</v>
      </c>
      <c r="K574" s="233">
        <v>7</v>
      </c>
      <c r="L574" s="235" t="s">
        <v>6871</v>
      </c>
      <c r="M574" s="234" t="s">
        <v>6892</v>
      </c>
      <c r="N574" s="232">
        <v>202510</v>
      </c>
      <c r="O574" s="233">
        <v>42</v>
      </c>
      <c r="P574" s="232">
        <v>202542</v>
      </c>
      <c r="Q574" s="233">
        <v>2025</v>
      </c>
      <c r="R574" s="232" t="s">
        <v>6461</v>
      </c>
      <c r="S574" s="232">
        <v>3</v>
      </c>
      <c r="T574" s="233">
        <v>310</v>
      </c>
      <c r="U574" s="233">
        <v>13</v>
      </c>
      <c r="V574" s="232" t="s">
        <v>6341</v>
      </c>
      <c r="W574" s="232" t="s">
        <v>6872</v>
      </c>
      <c r="X574" s="233">
        <v>1</v>
      </c>
      <c r="Y574" s="232" t="s">
        <v>6223</v>
      </c>
      <c r="Z574" s="232" t="s">
        <v>6467</v>
      </c>
      <c r="AA574" s="232" t="s">
        <v>6468</v>
      </c>
      <c r="AB574" s="233">
        <v>14040721</v>
      </c>
    </row>
    <row r="575" spans="1:28" x14ac:dyDescent="0.25">
      <c r="A575" s="233">
        <v>9419</v>
      </c>
      <c r="B575" s="238">
        <v>45944</v>
      </c>
      <c r="C575" s="234" t="s">
        <v>6893</v>
      </c>
      <c r="D575" s="233">
        <v>22</v>
      </c>
      <c r="E575" s="233" t="s">
        <v>6209</v>
      </c>
      <c r="F575" s="233" t="s">
        <v>6443</v>
      </c>
      <c r="G575" s="232" t="s">
        <v>6460</v>
      </c>
      <c r="H575" s="233">
        <v>1404</v>
      </c>
      <c r="I575" s="233" t="s">
        <v>6444</v>
      </c>
      <c r="J575" s="233">
        <v>3</v>
      </c>
      <c r="K575" s="233">
        <v>7</v>
      </c>
      <c r="L575" s="235" t="s">
        <v>6871</v>
      </c>
      <c r="M575" s="234" t="s">
        <v>6893</v>
      </c>
      <c r="N575" s="232">
        <v>202510</v>
      </c>
      <c r="O575" s="233">
        <v>42</v>
      </c>
      <c r="P575" s="232">
        <v>202542</v>
      </c>
      <c r="Q575" s="233">
        <v>2025</v>
      </c>
      <c r="R575" s="232" t="s">
        <v>6461</v>
      </c>
      <c r="S575" s="232">
        <v>3</v>
      </c>
      <c r="T575" s="233">
        <v>310</v>
      </c>
      <c r="U575" s="233">
        <v>14</v>
      </c>
      <c r="V575" s="232" t="s">
        <v>6341</v>
      </c>
      <c r="W575" s="232" t="s">
        <v>6872</v>
      </c>
      <c r="X575" s="233">
        <v>1</v>
      </c>
      <c r="Y575" s="232" t="s">
        <v>6233</v>
      </c>
      <c r="Z575" s="232" t="s">
        <v>6476</v>
      </c>
      <c r="AA575" s="232" t="s">
        <v>6477</v>
      </c>
      <c r="AB575" s="233">
        <v>14040722</v>
      </c>
    </row>
    <row r="576" spans="1:28" x14ac:dyDescent="0.25">
      <c r="A576" s="233">
        <v>9420</v>
      </c>
      <c r="B576" s="238">
        <v>45945</v>
      </c>
      <c r="C576" s="234" t="s">
        <v>6894</v>
      </c>
      <c r="D576" s="233">
        <v>23</v>
      </c>
      <c r="E576" s="233" t="s">
        <v>6188</v>
      </c>
      <c r="F576" s="233" t="s">
        <v>6443</v>
      </c>
      <c r="G576" s="232" t="s">
        <v>6460</v>
      </c>
      <c r="H576" s="233">
        <v>1404</v>
      </c>
      <c r="I576" s="233" t="s">
        <v>6444</v>
      </c>
      <c r="J576" s="233">
        <v>3</v>
      </c>
      <c r="K576" s="233">
        <v>7</v>
      </c>
      <c r="L576" s="235" t="s">
        <v>6871</v>
      </c>
      <c r="M576" s="234" t="s">
        <v>6894</v>
      </c>
      <c r="N576" s="232">
        <v>202510</v>
      </c>
      <c r="O576" s="233">
        <v>42</v>
      </c>
      <c r="P576" s="232">
        <v>202542</v>
      </c>
      <c r="Q576" s="233">
        <v>2025</v>
      </c>
      <c r="R576" s="232" t="s">
        <v>6461</v>
      </c>
      <c r="S576" s="232">
        <v>3</v>
      </c>
      <c r="T576" s="233">
        <v>310</v>
      </c>
      <c r="U576" s="233">
        <v>15</v>
      </c>
      <c r="V576" s="232" t="s">
        <v>6341</v>
      </c>
      <c r="W576" s="232" t="s">
        <v>6872</v>
      </c>
      <c r="X576" s="233">
        <v>1</v>
      </c>
      <c r="Y576" s="232" t="s">
        <v>6233</v>
      </c>
      <c r="Z576" s="232" t="s">
        <v>6476</v>
      </c>
      <c r="AA576" s="232" t="s">
        <v>6477</v>
      </c>
      <c r="AB576" s="233">
        <v>14040723</v>
      </c>
    </row>
    <row r="577" spans="1:28" x14ac:dyDescent="0.25">
      <c r="A577" s="233">
        <v>9421</v>
      </c>
      <c r="B577" s="238">
        <v>45946</v>
      </c>
      <c r="C577" s="234" t="s">
        <v>6895</v>
      </c>
      <c r="D577" s="233">
        <v>24</v>
      </c>
      <c r="E577" s="233" t="s">
        <v>6199</v>
      </c>
      <c r="F577" s="233" t="s">
        <v>6443</v>
      </c>
      <c r="G577" s="232" t="s">
        <v>6460</v>
      </c>
      <c r="H577" s="233">
        <v>1404</v>
      </c>
      <c r="I577" s="233" t="s">
        <v>6444</v>
      </c>
      <c r="J577" s="233">
        <v>3</v>
      </c>
      <c r="K577" s="233">
        <v>7</v>
      </c>
      <c r="L577" s="235" t="s">
        <v>6871</v>
      </c>
      <c r="M577" s="234" t="s">
        <v>6895</v>
      </c>
      <c r="N577" s="232">
        <v>202510</v>
      </c>
      <c r="O577" s="233">
        <v>42</v>
      </c>
      <c r="P577" s="232">
        <v>202542</v>
      </c>
      <c r="Q577" s="233">
        <v>2025</v>
      </c>
      <c r="R577" s="232" t="s">
        <v>6461</v>
      </c>
      <c r="S577" s="232">
        <v>3</v>
      </c>
      <c r="T577" s="233">
        <v>310</v>
      </c>
      <c r="U577" s="233">
        <v>16</v>
      </c>
      <c r="V577" s="232" t="s">
        <v>6341</v>
      </c>
      <c r="W577" s="232" t="s">
        <v>6872</v>
      </c>
      <c r="X577" s="233">
        <v>1</v>
      </c>
      <c r="Y577" s="232" t="s">
        <v>6233</v>
      </c>
      <c r="Z577" s="232" t="s">
        <v>6476</v>
      </c>
      <c r="AA577" s="232" t="s">
        <v>6477</v>
      </c>
      <c r="AB577" s="233">
        <v>14040724</v>
      </c>
    </row>
    <row r="578" spans="1:28" x14ac:dyDescent="0.25">
      <c r="A578" s="233">
        <v>9422</v>
      </c>
      <c r="B578" s="238">
        <v>45947</v>
      </c>
      <c r="C578" s="234" t="s">
        <v>6896</v>
      </c>
      <c r="D578" s="233">
        <v>25</v>
      </c>
      <c r="E578" s="233" t="s">
        <v>6201</v>
      </c>
      <c r="F578" s="233" t="s">
        <v>6443</v>
      </c>
      <c r="G578" s="232" t="s">
        <v>6460</v>
      </c>
      <c r="H578" s="233">
        <v>1404</v>
      </c>
      <c r="I578" s="233" t="s">
        <v>6444</v>
      </c>
      <c r="J578" s="233">
        <v>3</v>
      </c>
      <c r="K578" s="233">
        <v>7</v>
      </c>
      <c r="L578" s="235" t="s">
        <v>6871</v>
      </c>
      <c r="M578" s="234" t="s">
        <v>6896</v>
      </c>
      <c r="N578" s="232">
        <v>202510</v>
      </c>
      <c r="O578" s="233">
        <v>42</v>
      </c>
      <c r="P578" s="232">
        <v>202542</v>
      </c>
      <c r="Q578" s="233">
        <v>2025</v>
      </c>
      <c r="R578" s="232" t="s">
        <v>6461</v>
      </c>
      <c r="S578" s="232">
        <v>3</v>
      </c>
      <c r="T578" s="233">
        <v>310</v>
      </c>
      <c r="U578" s="233">
        <v>17</v>
      </c>
      <c r="V578" s="232" t="s">
        <v>6341</v>
      </c>
      <c r="W578" s="232" t="s">
        <v>6872</v>
      </c>
      <c r="X578" s="233">
        <v>1</v>
      </c>
      <c r="Y578" s="232" t="s">
        <v>6233</v>
      </c>
      <c r="Z578" s="232" t="s">
        <v>6476</v>
      </c>
      <c r="AA578" s="232" t="s">
        <v>6477</v>
      </c>
      <c r="AB578" s="233">
        <v>14040725</v>
      </c>
    </row>
    <row r="579" spans="1:28" x14ac:dyDescent="0.25">
      <c r="A579" s="233">
        <v>9423</v>
      </c>
      <c r="B579" s="238">
        <v>45948</v>
      </c>
      <c r="C579" s="234" t="s">
        <v>6897</v>
      </c>
      <c r="D579" s="233">
        <v>26</v>
      </c>
      <c r="E579" s="233" t="s">
        <v>6203</v>
      </c>
      <c r="F579" s="233" t="s">
        <v>6443</v>
      </c>
      <c r="G579" s="232" t="s">
        <v>6460</v>
      </c>
      <c r="H579" s="233">
        <v>1404</v>
      </c>
      <c r="I579" s="233" t="s">
        <v>6444</v>
      </c>
      <c r="J579" s="233">
        <v>3</v>
      </c>
      <c r="K579" s="233">
        <v>7</v>
      </c>
      <c r="L579" s="235" t="s">
        <v>6871</v>
      </c>
      <c r="M579" s="234" t="s">
        <v>6897</v>
      </c>
      <c r="N579" s="232">
        <v>202510</v>
      </c>
      <c r="O579" s="233">
        <v>42</v>
      </c>
      <c r="P579" s="232">
        <v>202542</v>
      </c>
      <c r="Q579" s="233">
        <v>2025</v>
      </c>
      <c r="R579" s="232" t="s">
        <v>6461</v>
      </c>
      <c r="S579" s="232">
        <v>3</v>
      </c>
      <c r="T579" s="233">
        <v>310</v>
      </c>
      <c r="U579" s="233">
        <v>18</v>
      </c>
      <c r="V579" s="232" t="s">
        <v>6341</v>
      </c>
      <c r="W579" s="232" t="s">
        <v>6872</v>
      </c>
      <c r="X579" s="233">
        <v>1</v>
      </c>
      <c r="Y579" s="232" t="s">
        <v>6233</v>
      </c>
      <c r="Z579" s="232" t="s">
        <v>6476</v>
      </c>
      <c r="AA579" s="232" t="s">
        <v>6477</v>
      </c>
      <c r="AB579" s="233">
        <v>14040726</v>
      </c>
    </row>
    <row r="580" spans="1:28" x14ac:dyDescent="0.25">
      <c r="A580" s="233">
        <v>9424</v>
      </c>
      <c r="B580" s="238">
        <v>45949</v>
      </c>
      <c r="C580" s="234" t="s">
        <v>6898</v>
      </c>
      <c r="D580" s="233">
        <v>27</v>
      </c>
      <c r="E580" s="233" t="s">
        <v>6205</v>
      </c>
      <c r="F580" s="233" t="s">
        <v>6443</v>
      </c>
      <c r="G580" s="232" t="s">
        <v>6460</v>
      </c>
      <c r="H580" s="233">
        <v>1404</v>
      </c>
      <c r="I580" s="233" t="s">
        <v>6444</v>
      </c>
      <c r="J580" s="233">
        <v>3</v>
      </c>
      <c r="K580" s="233">
        <v>7</v>
      </c>
      <c r="L580" s="235" t="s">
        <v>6871</v>
      </c>
      <c r="M580" s="234" t="s">
        <v>6898</v>
      </c>
      <c r="N580" s="232">
        <v>202510</v>
      </c>
      <c r="O580" s="233">
        <v>43</v>
      </c>
      <c r="P580" s="232">
        <v>202543</v>
      </c>
      <c r="Q580" s="233">
        <v>2025</v>
      </c>
      <c r="R580" s="232" t="s">
        <v>6461</v>
      </c>
      <c r="S580" s="232">
        <v>3</v>
      </c>
      <c r="T580" s="233">
        <v>310</v>
      </c>
      <c r="U580" s="233">
        <v>19</v>
      </c>
      <c r="V580" s="232" t="s">
        <v>6341</v>
      </c>
      <c r="W580" s="232" t="s">
        <v>6872</v>
      </c>
      <c r="X580" s="233">
        <v>1</v>
      </c>
      <c r="Y580" s="232" t="s">
        <v>6233</v>
      </c>
      <c r="Z580" s="232" t="s">
        <v>6476</v>
      </c>
      <c r="AA580" s="232" t="s">
        <v>6477</v>
      </c>
      <c r="AB580" s="233">
        <v>14040727</v>
      </c>
    </row>
    <row r="581" spans="1:28" x14ac:dyDescent="0.25">
      <c r="A581" s="233">
        <v>9425</v>
      </c>
      <c r="B581" s="238">
        <v>45950</v>
      </c>
      <c r="C581" s="234" t="s">
        <v>6899</v>
      </c>
      <c r="D581" s="233">
        <v>28</v>
      </c>
      <c r="E581" s="233" t="s">
        <v>6207</v>
      </c>
      <c r="F581" s="233" t="s">
        <v>6443</v>
      </c>
      <c r="G581" s="232" t="s">
        <v>6460</v>
      </c>
      <c r="H581" s="233">
        <v>1404</v>
      </c>
      <c r="I581" s="233" t="s">
        <v>6444</v>
      </c>
      <c r="J581" s="233">
        <v>3</v>
      </c>
      <c r="K581" s="233">
        <v>7</v>
      </c>
      <c r="L581" s="235" t="s">
        <v>6871</v>
      </c>
      <c r="M581" s="234" t="s">
        <v>6899</v>
      </c>
      <c r="N581" s="232">
        <v>202510</v>
      </c>
      <c r="O581" s="233">
        <v>43</v>
      </c>
      <c r="P581" s="232">
        <v>202543</v>
      </c>
      <c r="Q581" s="233">
        <v>2025</v>
      </c>
      <c r="R581" s="232" t="s">
        <v>6461</v>
      </c>
      <c r="S581" s="232">
        <v>4</v>
      </c>
      <c r="T581" s="233">
        <v>310</v>
      </c>
      <c r="U581" s="233">
        <v>20</v>
      </c>
      <c r="V581" s="232" t="s">
        <v>6341</v>
      </c>
      <c r="W581" s="232" t="s">
        <v>6872</v>
      </c>
      <c r="X581" s="233">
        <v>1</v>
      </c>
      <c r="Y581" s="232" t="s">
        <v>6233</v>
      </c>
      <c r="Z581" s="232" t="s">
        <v>6476</v>
      </c>
      <c r="AA581" s="232" t="s">
        <v>6477</v>
      </c>
      <c r="AB581" s="233">
        <v>14040728</v>
      </c>
    </row>
    <row r="582" spans="1:28" x14ac:dyDescent="0.25">
      <c r="A582" s="233">
        <v>9426</v>
      </c>
      <c r="B582" s="238">
        <v>45951</v>
      </c>
      <c r="C582" s="234" t="s">
        <v>6900</v>
      </c>
      <c r="D582" s="233">
        <v>29</v>
      </c>
      <c r="E582" s="233" t="s">
        <v>6209</v>
      </c>
      <c r="F582" s="233" t="s">
        <v>6443</v>
      </c>
      <c r="G582" s="232" t="s">
        <v>6460</v>
      </c>
      <c r="H582" s="233">
        <v>1404</v>
      </c>
      <c r="I582" s="233" t="s">
        <v>6444</v>
      </c>
      <c r="J582" s="233">
        <v>3</v>
      </c>
      <c r="K582" s="233">
        <v>7</v>
      </c>
      <c r="L582" s="235" t="s">
        <v>6871</v>
      </c>
      <c r="M582" s="234" t="s">
        <v>6900</v>
      </c>
      <c r="N582" s="232">
        <v>202510</v>
      </c>
      <c r="O582" s="233">
        <v>43</v>
      </c>
      <c r="P582" s="232">
        <v>202543</v>
      </c>
      <c r="Q582" s="233">
        <v>2025</v>
      </c>
      <c r="R582" s="232" t="s">
        <v>6461</v>
      </c>
      <c r="S582" s="232">
        <v>4</v>
      </c>
      <c r="T582" s="233">
        <v>310</v>
      </c>
      <c r="U582" s="233">
        <v>21</v>
      </c>
      <c r="V582" s="232" t="s">
        <v>6341</v>
      </c>
      <c r="W582" s="232" t="s">
        <v>6872</v>
      </c>
      <c r="X582" s="233">
        <v>1</v>
      </c>
      <c r="Y582" s="232" t="s">
        <v>6233</v>
      </c>
      <c r="Z582" s="232" t="s">
        <v>6476</v>
      </c>
      <c r="AA582" s="232" t="s">
        <v>6477</v>
      </c>
      <c r="AB582" s="233">
        <v>14040729</v>
      </c>
    </row>
    <row r="583" spans="1:28" x14ac:dyDescent="0.25">
      <c r="A583" s="233">
        <v>9427</v>
      </c>
      <c r="B583" s="238">
        <v>45952</v>
      </c>
      <c r="C583" s="234" t="s">
        <v>6901</v>
      </c>
      <c r="D583" s="233">
        <v>30</v>
      </c>
      <c r="E583" s="233" t="s">
        <v>6188</v>
      </c>
      <c r="F583" s="233" t="s">
        <v>6443</v>
      </c>
      <c r="G583" s="232" t="s">
        <v>6460</v>
      </c>
      <c r="H583" s="233">
        <v>1404</v>
      </c>
      <c r="I583" s="233" t="s">
        <v>6444</v>
      </c>
      <c r="J583" s="233">
        <v>3</v>
      </c>
      <c r="K583" s="233">
        <v>7</v>
      </c>
      <c r="L583" s="235" t="s">
        <v>6871</v>
      </c>
      <c r="M583" s="234" t="s">
        <v>6901</v>
      </c>
      <c r="N583" s="232">
        <v>202510</v>
      </c>
      <c r="O583" s="233">
        <v>43</v>
      </c>
      <c r="P583" s="232">
        <v>202543</v>
      </c>
      <c r="Q583" s="233">
        <v>2025</v>
      </c>
      <c r="R583" s="232" t="s">
        <v>6461</v>
      </c>
      <c r="S583" s="232">
        <v>4</v>
      </c>
      <c r="T583" s="233">
        <v>310</v>
      </c>
      <c r="U583" s="233">
        <v>22</v>
      </c>
      <c r="V583" s="232" t="s">
        <v>6341</v>
      </c>
      <c r="W583" s="232" t="s">
        <v>6872</v>
      </c>
      <c r="X583" s="233">
        <v>1</v>
      </c>
      <c r="Y583" s="232" t="s">
        <v>6233</v>
      </c>
      <c r="Z583" s="232" t="s">
        <v>6476</v>
      </c>
      <c r="AA583" s="232" t="s">
        <v>6477</v>
      </c>
      <c r="AB583" s="233">
        <v>14040730</v>
      </c>
    </row>
    <row r="584" spans="1:28" x14ac:dyDescent="0.25">
      <c r="A584" s="233">
        <v>9428</v>
      </c>
      <c r="B584" s="238">
        <v>45953</v>
      </c>
      <c r="C584" s="234" t="s">
        <v>6902</v>
      </c>
      <c r="D584" s="233">
        <v>1</v>
      </c>
      <c r="E584" s="233" t="s">
        <v>6199</v>
      </c>
      <c r="F584" s="233" t="s">
        <v>6487</v>
      </c>
      <c r="G584" s="232" t="s">
        <v>6460</v>
      </c>
      <c r="H584" s="233">
        <v>1404</v>
      </c>
      <c r="I584" s="233" t="s">
        <v>6444</v>
      </c>
      <c r="J584" s="233">
        <v>3</v>
      </c>
      <c r="K584" s="233">
        <v>8</v>
      </c>
      <c r="L584" s="235" t="s">
        <v>6903</v>
      </c>
      <c r="M584" s="234" t="s">
        <v>6902</v>
      </c>
      <c r="N584" s="232">
        <v>202510</v>
      </c>
      <c r="O584" s="233">
        <v>43</v>
      </c>
      <c r="P584" s="232">
        <v>202543</v>
      </c>
      <c r="Q584" s="233">
        <v>2025</v>
      </c>
      <c r="R584" s="232" t="s">
        <v>6461</v>
      </c>
      <c r="S584" s="232">
        <v>4</v>
      </c>
      <c r="T584" s="233">
        <v>310</v>
      </c>
      <c r="U584" s="233">
        <v>23</v>
      </c>
      <c r="V584" s="232" t="s">
        <v>6341</v>
      </c>
      <c r="W584" s="232" t="s">
        <v>6872</v>
      </c>
      <c r="X584" s="233">
        <v>2</v>
      </c>
      <c r="Y584" s="232" t="s">
        <v>6195</v>
      </c>
      <c r="Z584" s="232" t="s">
        <v>6447</v>
      </c>
      <c r="AA584" s="232" t="s">
        <v>6489</v>
      </c>
      <c r="AB584" s="233">
        <v>14040801</v>
      </c>
    </row>
    <row r="585" spans="1:28" x14ac:dyDescent="0.25">
      <c r="A585" s="233">
        <v>9429</v>
      </c>
      <c r="B585" s="238">
        <v>45954</v>
      </c>
      <c r="C585" s="234" t="s">
        <v>6904</v>
      </c>
      <c r="D585" s="233">
        <v>2</v>
      </c>
      <c r="E585" s="233" t="s">
        <v>6201</v>
      </c>
      <c r="F585" s="233" t="s">
        <v>6487</v>
      </c>
      <c r="G585" s="232" t="s">
        <v>6460</v>
      </c>
      <c r="H585" s="233">
        <v>1404</v>
      </c>
      <c r="I585" s="233" t="s">
        <v>6444</v>
      </c>
      <c r="J585" s="233">
        <v>3</v>
      </c>
      <c r="K585" s="233">
        <v>8</v>
      </c>
      <c r="L585" s="235" t="s">
        <v>6903</v>
      </c>
      <c r="M585" s="234" t="s">
        <v>6904</v>
      </c>
      <c r="N585" s="232">
        <v>202510</v>
      </c>
      <c r="O585" s="233">
        <v>43</v>
      </c>
      <c r="P585" s="232">
        <v>202543</v>
      </c>
      <c r="Q585" s="233">
        <v>2025</v>
      </c>
      <c r="R585" s="232" t="s">
        <v>6461</v>
      </c>
      <c r="S585" s="232">
        <v>4</v>
      </c>
      <c r="T585" s="233">
        <v>310</v>
      </c>
      <c r="U585" s="233">
        <v>24</v>
      </c>
      <c r="V585" s="232" t="s">
        <v>6341</v>
      </c>
      <c r="W585" s="232" t="s">
        <v>6872</v>
      </c>
      <c r="X585" s="233">
        <v>2</v>
      </c>
      <c r="Y585" s="232" t="s">
        <v>6195</v>
      </c>
      <c r="Z585" s="232" t="s">
        <v>6447</v>
      </c>
      <c r="AA585" s="232" t="s">
        <v>6489</v>
      </c>
      <c r="AB585" s="233">
        <v>14040802</v>
      </c>
    </row>
    <row r="586" spans="1:28" x14ac:dyDescent="0.25">
      <c r="A586" s="233">
        <v>9430</v>
      </c>
      <c r="B586" s="238">
        <v>45955</v>
      </c>
      <c r="C586" s="234" t="s">
        <v>6905</v>
      </c>
      <c r="D586" s="233">
        <v>3</v>
      </c>
      <c r="E586" s="233" t="s">
        <v>6203</v>
      </c>
      <c r="F586" s="233" t="s">
        <v>6487</v>
      </c>
      <c r="G586" s="232" t="s">
        <v>6460</v>
      </c>
      <c r="H586" s="233">
        <v>1404</v>
      </c>
      <c r="I586" s="233" t="s">
        <v>6444</v>
      </c>
      <c r="J586" s="233">
        <v>3</v>
      </c>
      <c r="K586" s="233">
        <v>8</v>
      </c>
      <c r="L586" s="235" t="s">
        <v>6903</v>
      </c>
      <c r="M586" s="234" t="s">
        <v>6905</v>
      </c>
      <c r="N586" s="232">
        <v>202510</v>
      </c>
      <c r="O586" s="233">
        <v>43</v>
      </c>
      <c r="P586" s="232">
        <v>202543</v>
      </c>
      <c r="Q586" s="233">
        <v>2025</v>
      </c>
      <c r="R586" s="232" t="s">
        <v>6461</v>
      </c>
      <c r="S586" s="232">
        <v>4</v>
      </c>
      <c r="T586" s="233">
        <v>310</v>
      </c>
      <c r="U586" s="233">
        <v>25</v>
      </c>
      <c r="V586" s="232" t="s">
        <v>6341</v>
      </c>
      <c r="W586" s="232" t="s">
        <v>6872</v>
      </c>
      <c r="X586" s="233">
        <v>2</v>
      </c>
      <c r="Y586" s="232" t="s">
        <v>6195</v>
      </c>
      <c r="Z586" s="232" t="s">
        <v>6447</v>
      </c>
      <c r="AA586" s="232" t="s">
        <v>6489</v>
      </c>
      <c r="AB586" s="233">
        <v>14040803</v>
      </c>
    </row>
    <row r="587" spans="1:28" x14ac:dyDescent="0.25">
      <c r="A587" s="233">
        <v>9431</v>
      </c>
      <c r="B587" s="238">
        <v>45956</v>
      </c>
      <c r="C587" s="234" t="s">
        <v>6906</v>
      </c>
      <c r="D587" s="233">
        <v>4</v>
      </c>
      <c r="E587" s="233" t="s">
        <v>6205</v>
      </c>
      <c r="F587" s="233" t="s">
        <v>6487</v>
      </c>
      <c r="G587" s="232" t="s">
        <v>6460</v>
      </c>
      <c r="H587" s="233">
        <v>1404</v>
      </c>
      <c r="I587" s="233" t="s">
        <v>6444</v>
      </c>
      <c r="J587" s="233">
        <v>3</v>
      </c>
      <c r="K587" s="233">
        <v>8</v>
      </c>
      <c r="L587" s="235" t="s">
        <v>6903</v>
      </c>
      <c r="M587" s="234" t="s">
        <v>6906</v>
      </c>
      <c r="N587" s="232">
        <v>202510</v>
      </c>
      <c r="O587" s="233">
        <v>44</v>
      </c>
      <c r="P587" s="232">
        <v>202544</v>
      </c>
      <c r="Q587" s="233">
        <v>2025</v>
      </c>
      <c r="R587" s="232" t="s">
        <v>6461</v>
      </c>
      <c r="S587" s="232">
        <v>4</v>
      </c>
      <c r="T587" s="233">
        <v>310</v>
      </c>
      <c r="U587" s="233">
        <v>26</v>
      </c>
      <c r="V587" s="232" t="s">
        <v>6341</v>
      </c>
      <c r="W587" s="232" t="s">
        <v>6872</v>
      </c>
      <c r="X587" s="233">
        <v>2</v>
      </c>
      <c r="Y587" s="232" t="s">
        <v>6195</v>
      </c>
      <c r="Z587" s="232" t="s">
        <v>6447</v>
      </c>
      <c r="AA587" s="232" t="s">
        <v>6489</v>
      </c>
      <c r="AB587" s="233">
        <v>14040804</v>
      </c>
    </row>
    <row r="588" spans="1:28" x14ac:dyDescent="0.25">
      <c r="A588" s="233">
        <v>9432</v>
      </c>
      <c r="B588" s="238">
        <v>45957</v>
      </c>
      <c r="C588" s="234" t="s">
        <v>6907</v>
      </c>
      <c r="D588" s="233">
        <v>5</v>
      </c>
      <c r="E588" s="233" t="s">
        <v>6207</v>
      </c>
      <c r="F588" s="233" t="s">
        <v>6487</v>
      </c>
      <c r="G588" s="232" t="s">
        <v>6460</v>
      </c>
      <c r="H588" s="233">
        <v>1404</v>
      </c>
      <c r="I588" s="233" t="s">
        <v>6444</v>
      </c>
      <c r="J588" s="233">
        <v>3</v>
      </c>
      <c r="K588" s="233">
        <v>8</v>
      </c>
      <c r="L588" s="235" t="s">
        <v>6903</v>
      </c>
      <c r="M588" s="234" t="s">
        <v>6907</v>
      </c>
      <c r="N588" s="232">
        <v>202510</v>
      </c>
      <c r="O588" s="233">
        <v>44</v>
      </c>
      <c r="P588" s="232">
        <v>202544</v>
      </c>
      <c r="Q588" s="233">
        <v>2025</v>
      </c>
      <c r="R588" s="232" t="s">
        <v>6461</v>
      </c>
      <c r="S588" s="232">
        <v>4</v>
      </c>
      <c r="T588" s="233">
        <v>310</v>
      </c>
      <c r="U588" s="233">
        <v>27</v>
      </c>
      <c r="V588" s="232" t="s">
        <v>6341</v>
      </c>
      <c r="W588" s="232" t="s">
        <v>6872</v>
      </c>
      <c r="X588" s="233">
        <v>2</v>
      </c>
      <c r="Y588" s="232" t="s">
        <v>6195</v>
      </c>
      <c r="Z588" s="232" t="s">
        <v>6447</v>
      </c>
      <c r="AA588" s="232" t="s">
        <v>6489</v>
      </c>
      <c r="AB588" s="233">
        <v>14040805</v>
      </c>
    </row>
    <row r="589" spans="1:28" x14ac:dyDescent="0.25">
      <c r="A589" s="233">
        <v>9433</v>
      </c>
      <c r="B589" s="238">
        <v>45958</v>
      </c>
      <c r="C589" s="234" t="s">
        <v>6908</v>
      </c>
      <c r="D589" s="233">
        <v>6</v>
      </c>
      <c r="E589" s="233" t="s">
        <v>6209</v>
      </c>
      <c r="F589" s="233" t="s">
        <v>6487</v>
      </c>
      <c r="G589" s="232" t="s">
        <v>6460</v>
      </c>
      <c r="H589" s="233">
        <v>1404</v>
      </c>
      <c r="I589" s="233" t="s">
        <v>6444</v>
      </c>
      <c r="J589" s="233">
        <v>3</v>
      </c>
      <c r="K589" s="233">
        <v>8</v>
      </c>
      <c r="L589" s="235" t="s">
        <v>6903</v>
      </c>
      <c r="M589" s="234" t="s">
        <v>6908</v>
      </c>
      <c r="N589" s="232">
        <v>202510</v>
      </c>
      <c r="O589" s="233">
        <v>44</v>
      </c>
      <c r="P589" s="232">
        <v>202544</v>
      </c>
      <c r="Q589" s="233">
        <v>2025</v>
      </c>
      <c r="R589" s="232" t="s">
        <v>6461</v>
      </c>
      <c r="S589" s="232">
        <v>4</v>
      </c>
      <c r="T589" s="233">
        <v>310</v>
      </c>
      <c r="U589" s="233">
        <v>28</v>
      </c>
      <c r="V589" s="232" t="s">
        <v>6341</v>
      </c>
      <c r="W589" s="232" t="s">
        <v>6872</v>
      </c>
      <c r="X589" s="233">
        <v>2</v>
      </c>
      <c r="Y589" s="232" t="s">
        <v>6195</v>
      </c>
      <c r="Z589" s="232" t="s">
        <v>6447</v>
      </c>
      <c r="AA589" s="232" t="s">
        <v>6489</v>
      </c>
      <c r="AB589" s="233">
        <v>14040806</v>
      </c>
    </row>
    <row r="590" spans="1:28" x14ac:dyDescent="0.25">
      <c r="A590" s="233">
        <v>9434</v>
      </c>
      <c r="B590" s="238">
        <v>45959</v>
      </c>
      <c r="C590" s="234" t="s">
        <v>6909</v>
      </c>
      <c r="D590" s="233">
        <v>7</v>
      </c>
      <c r="E590" s="233" t="s">
        <v>6188</v>
      </c>
      <c r="F590" s="233" t="s">
        <v>6487</v>
      </c>
      <c r="G590" s="232" t="s">
        <v>6460</v>
      </c>
      <c r="H590" s="233">
        <v>1404</v>
      </c>
      <c r="I590" s="233" t="s">
        <v>6444</v>
      </c>
      <c r="J590" s="233">
        <v>3</v>
      </c>
      <c r="K590" s="233">
        <v>8</v>
      </c>
      <c r="L590" s="235" t="s">
        <v>6903</v>
      </c>
      <c r="M590" s="234" t="s">
        <v>6909</v>
      </c>
      <c r="N590" s="232">
        <v>202510</v>
      </c>
      <c r="O590" s="233">
        <v>44</v>
      </c>
      <c r="P590" s="232">
        <v>202544</v>
      </c>
      <c r="Q590" s="233">
        <v>2025</v>
      </c>
      <c r="R590" s="232" t="s">
        <v>6461</v>
      </c>
      <c r="S590" s="232">
        <v>4</v>
      </c>
      <c r="T590" s="233">
        <v>310</v>
      </c>
      <c r="U590" s="233">
        <v>29</v>
      </c>
      <c r="V590" s="232" t="s">
        <v>6341</v>
      </c>
      <c r="W590" s="232" t="s">
        <v>6872</v>
      </c>
      <c r="X590" s="233">
        <v>2</v>
      </c>
      <c r="Y590" s="232" t="s">
        <v>6195</v>
      </c>
      <c r="Z590" s="232" t="s">
        <v>6447</v>
      </c>
      <c r="AA590" s="232" t="s">
        <v>6489</v>
      </c>
      <c r="AB590" s="233">
        <v>14040807</v>
      </c>
    </row>
    <row r="591" spans="1:28" x14ac:dyDescent="0.25">
      <c r="A591" s="233">
        <v>9435</v>
      </c>
      <c r="B591" s="238">
        <v>45960</v>
      </c>
      <c r="C591" s="234" t="s">
        <v>6910</v>
      </c>
      <c r="D591" s="233">
        <v>8</v>
      </c>
      <c r="E591" s="233" t="s">
        <v>6199</v>
      </c>
      <c r="F591" s="233" t="s">
        <v>6487</v>
      </c>
      <c r="G591" s="232" t="s">
        <v>6460</v>
      </c>
      <c r="H591" s="233">
        <v>1404</v>
      </c>
      <c r="I591" s="233" t="s">
        <v>6444</v>
      </c>
      <c r="J591" s="233">
        <v>3</v>
      </c>
      <c r="K591" s="233">
        <v>8</v>
      </c>
      <c r="L591" s="235" t="s">
        <v>6903</v>
      </c>
      <c r="M591" s="234" t="s">
        <v>6910</v>
      </c>
      <c r="N591" s="232">
        <v>202510</v>
      </c>
      <c r="O591" s="233">
        <v>44</v>
      </c>
      <c r="P591" s="232">
        <v>202544</v>
      </c>
      <c r="Q591" s="233">
        <v>2025</v>
      </c>
      <c r="R591" s="232" t="s">
        <v>6461</v>
      </c>
      <c r="S591" s="232">
        <v>4</v>
      </c>
      <c r="T591" s="233">
        <v>310</v>
      </c>
      <c r="U591" s="233">
        <v>30</v>
      </c>
      <c r="V591" s="232" t="s">
        <v>6341</v>
      </c>
      <c r="W591" s="232" t="s">
        <v>6872</v>
      </c>
      <c r="X591" s="233">
        <v>2</v>
      </c>
      <c r="Y591" s="232" t="s">
        <v>6211</v>
      </c>
      <c r="Z591" s="232" t="s">
        <v>6456</v>
      </c>
      <c r="AA591" s="232" t="s">
        <v>6497</v>
      </c>
      <c r="AB591" s="233">
        <v>14040808</v>
      </c>
    </row>
    <row r="592" spans="1:28" x14ac:dyDescent="0.25">
      <c r="A592" s="233">
        <v>9436</v>
      </c>
      <c r="B592" s="238">
        <v>45961</v>
      </c>
      <c r="C592" s="234" t="s">
        <v>6911</v>
      </c>
      <c r="D592" s="233">
        <v>9</v>
      </c>
      <c r="E592" s="233" t="s">
        <v>6201</v>
      </c>
      <c r="F592" s="233" t="s">
        <v>6487</v>
      </c>
      <c r="G592" s="232" t="s">
        <v>6460</v>
      </c>
      <c r="H592" s="233">
        <v>1404</v>
      </c>
      <c r="I592" s="233" t="s">
        <v>6444</v>
      </c>
      <c r="J592" s="233">
        <v>3</v>
      </c>
      <c r="K592" s="233">
        <v>8</v>
      </c>
      <c r="L592" s="235" t="s">
        <v>6903</v>
      </c>
      <c r="M592" s="234" t="s">
        <v>6911</v>
      </c>
      <c r="N592" s="232">
        <v>202510</v>
      </c>
      <c r="O592" s="233">
        <v>44</v>
      </c>
      <c r="P592" s="232">
        <v>202544</v>
      </c>
      <c r="Q592" s="233">
        <v>2025</v>
      </c>
      <c r="R592" s="232" t="s">
        <v>6461</v>
      </c>
      <c r="S592" s="232">
        <v>4</v>
      </c>
      <c r="T592" s="233">
        <v>310</v>
      </c>
      <c r="U592" s="233">
        <v>31</v>
      </c>
      <c r="V592" s="232" t="s">
        <v>6341</v>
      </c>
      <c r="W592" s="232" t="s">
        <v>6872</v>
      </c>
      <c r="X592" s="233">
        <v>2</v>
      </c>
      <c r="Y592" s="232" t="s">
        <v>6211</v>
      </c>
      <c r="Z592" s="232" t="s">
        <v>6456</v>
      </c>
      <c r="AA592" s="232" t="s">
        <v>6497</v>
      </c>
      <c r="AB592" s="233">
        <v>14040809</v>
      </c>
    </row>
    <row r="593" spans="1:28" x14ac:dyDescent="0.25">
      <c r="A593" s="233">
        <v>9437</v>
      </c>
      <c r="B593" s="238">
        <v>45962</v>
      </c>
      <c r="C593" s="234" t="s">
        <v>6912</v>
      </c>
      <c r="D593" s="233">
        <v>10</v>
      </c>
      <c r="E593" s="233" t="s">
        <v>6203</v>
      </c>
      <c r="F593" s="233" t="s">
        <v>6487</v>
      </c>
      <c r="G593" s="232" t="s">
        <v>6501</v>
      </c>
      <c r="H593" s="233">
        <v>1404</v>
      </c>
      <c r="I593" s="233" t="s">
        <v>6444</v>
      </c>
      <c r="J593" s="233">
        <v>3</v>
      </c>
      <c r="K593" s="233">
        <v>8</v>
      </c>
      <c r="L593" s="235" t="s">
        <v>6903</v>
      </c>
      <c r="M593" s="234" t="s">
        <v>6912</v>
      </c>
      <c r="N593" s="232">
        <v>202511</v>
      </c>
      <c r="O593" s="233">
        <v>44</v>
      </c>
      <c r="P593" s="232">
        <v>202544</v>
      </c>
      <c r="Q593" s="233">
        <v>2025</v>
      </c>
      <c r="R593" s="232" t="s">
        <v>6461</v>
      </c>
      <c r="S593" s="232">
        <v>1</v>
      </c>
      <c r="T593" s="233">
        <v>311</v>
      </c>
      <c r="U593" s="233">
        <v>1</v>
      </c>
      <c r="V593" s="232" t="s">
        <v>6341</v>
      </c>
      <c r="W593" s="232" t="s">
        <v>6872</v>
      </c>
      <c r="X593" s="233">
        <v>2</v>
      </c>
      <c r="Y593" s="232" t="s">
        <v>6211</v>
      </c>
      <c r="Z593" s="232" t="s">
        <v>6456</v>
      </c>
      <c r="AA593" s="232" t="s">
        <v>6497</v>
      </c>
      <c r="AB593" s="233">
        <v>14040810</v>
      </c>
    </row>
    <row r="594" spans="1:28" x14ac:dyDescent="0.25">
      <c r="A594" s="233">
        <v>9438</v>
      </c>
      <c r="B594" s="238">
        <v>45963</v>
      </c>
      <c r="C594" s="234" t="s">
        <v>6913</v>
      </c>
      <c r="D594" s="233">
        <v>11</v>
      </c>
      <c r="E594" s="233" t="s">
        <v>6205</v>
      </c>
      <c r="F594" s="233" t="s">
        <v>6487</v>
      </c>
      <c r="G594" s="232" t="s">
        <v>6501</v>
      </c>
      <c r="H594" s="233">
        <v>1404</v>
      </c>
      <c r="I594" s="233" t="s">
        <v>6444</v>
      </c>
      <c r="J594" s="233">
        <v>3</v>
      </c>
      <c r="K594" s="233">
        <v>8</v>
      </c>
      <c r="L594" s="235" t="s">
        <v>6903</v>
      </c>
      <c r="M594" s="234" t="s">
        <v>6913</v>
      </c>
      <c r="N594" s="232">
        <v>202511</v>
      </c>
      <c r="O594" s="233">
        <v>45</v>
      </c>
      <c r="P594" s="232">
        <v>202545</v>
      </c>
      <c r="Q594" s="233">
        <v>2025</v>
      </c>
      <c r="R594" s="232" t="s">
        <v>6461</v>
      </c>
      <c r="S594" s="232">
        <v>1</v>
      </c>
      <c r="T594" s="233">
        <v>311</v>
      </c>
      <c r="U594" s="233">
        <v>2</v>
      </c>
      <c r="V594" s="232" t="s">
        <v>6341</v>
      </c>
      <c r="W594" s="232" t="s">
        <v>6872</v>
      </c>
      <c r="X594" s="233">
        <v>2</v>
      </c>
      <c r="Y594" s="232" t="s">
        <v>6211</v>
      </c>
      <c r="Z594" s="232" t="s">
        <v>6456</v>
      </c>
      <c r="AA594" s="232" t="s">
        <v>6497</v>
      </c>
      <c r="AB594" s="233">
        <v>14040811</v>
      </c>
    </row>
    <row r="595" spans="1:28" x14ac:dyDescent="0.25">
      <c r="A595" s="233">
        <v>9439</v>
      </c>
      <c r="B595" s="238">
        <v>45964</v>
      </c>
      <c r="C595" s="234" t="s">
        <v>6914</v>
      </c>
      <c r="D595" s="233">
        <v>12</v>
      </c>
      <c r="E595" s="233" t="s">
        <v>6207</v>
      </c>
      <c r="F595" s="233" t="s">
        <v>6487</v>
      </c>
      <c r="G595" s="232" t="s">
        <v>6501</v>
      </c>
      <c r="H595" s="233">
        <v>1404</v>
      </c>
      <c r="I595" s="233" t="s">
        <v>6444</v>
      </c>
      <c r="J595" s="233">
        <v>3</v>
      </c>
      <c r="K595" s="233">
        <v>8</v>
      </c>
      <c r="L595" s="235" t="s">
        <v>6903</v>
      </c>
      <c r="M595" s="234" t="s">
        <v>6914</v>
      </c>
      <c r="N595" s="232">
        <v>202511</v>
      </c>
      <c r="O595" s="233">
        <v>45</v>
      </c>
      <c r="P595" s="232">
        <v>202545</v>
      </c>
      <c r="Q595" s="233">
        <v>2025</v>
      </c>
      <c r="R595" s="232" t="s">
        <v>6461</v>
      </c>
      <c r="S595" s="232">
        <v>2</v>
      </c>
      <c r="T595" s="233">
        <v>311</v>
      </c>
      <c r="U595" s="233">
        <v>3</v>
      </c>
      <c r="V595" s="232" t="s">
        <v>6341</v>
      </c>
      <c r="W595" s="232" t="s">
        <v>6872</v>
      </c>
      <c r="X595" s="233">
        <v>2</v>
      </c>
      <c r="Y595" s="232" t="s">
        <v>6211</v>
      </c>
      <c r="Z595" s="232" t="s">
        <v>6456</v>
      </c>
      <c r="AA595" s="232" t="s">
        <v>6497</v>
      </c>
      <c r="AB595" s="233">
        <v>14040812</v>
      </c>
    </row>
    <row r="596" spans="1:28" x14ac:dyDescent="0.25">
      <c r="A596" s="233">
        <v>9440</v>
      </c>
      <c r="B596" s="238">
        <v>45965</v>
      </c>
      <c r="C596" s="234" t="s">
        <v>6915</v>
      </c>
      <c r="D596" s="233">
        <v>13</v>
      </c>
      <c r="E596" s="233" t="s">
        <v>6209</v>
      </c>
      <c r="F596" s="233" t="s">
        <v>6487</v>
      </c>
      <c r="G596" s="232" t="s">
        <v>6501</v>
      </c>
      <c r="H596" s="233">
        <v>1404</v>
      </c>
      <c r="I596" s="233" t="s">
        <v>6444</v>
      </c>
      <c r="J596" s="233">
        <v>3</v>
      </c>
      <c r="K596" s="233">
        <v>8</v>
      </c>
      <c r="L596" s="235" t="s">
        <v>6903</v>
      </c>
      <c r="M596" s="234" t="s">
        <v>6915</v>
      </c>
      <c r="N596" s="232">
        <v>202511</v>
      </c>
      <c r="O596" s="233">
        <v>45</v>
      </c>
      <c r="P596" s="232">
        <v>202545</v>
      </c>
      <c r="Q596" s="233">
        <v>2025</v>
      </c>
      <c r="R596" s="232" t="s">
        <v>6461</v>
      </c>
      <c r="S596" s="232">
        <v>2</v>
      </c>
      <c r="T596" s="233">
        <v>311</v>
      </c>
      <c r="U596" s="233">
        <v>4</v>
      </c>
      <c r="V596" s="232" t="s">
        <v>6341</v>
      </c>
      <c r="W596" s="232" t="s">
        <v>6872</v>
      </c>
      <c r="X596" s="233">
        <v>2</v>
      </c>
      <c r="Y596" s="232" t="s">
        <v>6211</v>
      </c>
      <c r="Z596" s="232" t="s">
        <v>6456</v>
      </c>
      <c r="AA596" s="232" t="s">
        <v>6497</v>
      </c>
      <c r="AB596" s="233">
        <v>14040813</v>
      </c>
    </row>
    <row r="597" spans="1:28" x14ac:dyDescent="0.25">
      <c r="A597" s="233">
        <v>9441</v>
      </c>
      <c r="B597" s="238">
        <v>45966</v>
      </c>
      <c r="C597" s="234" t="s">
        <v>6916</v>
      </c>
      <c r="D597" s="233">
        <v>14</v>
      </c>
      <c r="E597" s="233" t="s">
        <v>6188</v>
      </c>
      <c r="F597" s="233" t="s">
        <v>6487</v>
      </c>
      <c r="G597" s="232" t="s">
        <v>6501</v>
      </c>
      <c r="H597" s="233">
        <v>1404</v>
      </c>
      <c r="I597" s="233" t="s">
        <v>6444</v>
      </c>
      <c r="J597" s="233">
        <v>3</v>
      </c>
      <c r="K597" s="233">
        <v>8</v>
      </c>
      <c r="L597" s="235" t="s">
        <v>6903</v>
      </c>
      <c r="M597" s="234" t="s">
        <v>6916</v>
      </c>
      <c r="N597" s="232">
        <v>202511</v>
      </c>
      <c r="O597" s="233">
        <v>45</v>
      </c>
      <c r="P597" s="232">
        <v>202545</v>
      </c>
      <c r="Q597" s="233">
        <v>2025</v>
      </c>
      <c r="R597" s="232" t="s">
        <v>6461</v>
      </c>
      <c r="S597" s="232">
        <v>2</v>
      </c>
      <c r="T597" s="233">
        <v>311</v>
      </c>
      <c r="U597" s="233">
        <v>5</v>
      </c>
      <c r="V597" s="232" t="s">
        <v>6341</v>
      </c>
      <c r="W597" s="232" t="s">
        <v>6872</v>
      </c>
      <c r="X597" s="233">
        <v>2</v>
      </c>
      <c r="Y597" s="232" t="s">
        <v>6211</v>
      </c>
      <c r="Z597" s="232" t="s">
        <v>6456</v>
      </c>
      <c r="AA597" s="232" t="s">
        <v>6497</v>
      </c>
      <c r="AB597" s="233">
        <v>14040814</v>
      </c>
    </row>
    <row r="598" spans="1:28" x14ac:dyDescent="0.25">
      <c r="A598" s="233">
        <v>9442</v>
      </c>
      <c r="B598" s="238">
        <v>45967</v>
      </c>
      <c r="C598" s="234" t="s">
        <v>6917</v>
      </c>
      <c r="D598" s="233">
        <v>15</v>
      </c>
      <c r="E598" s="233" t="s">
        <v>6199</v>
      </c>
      <c r="F598" s="233" t="s">
        <v>6487</v>
      </c>
      <c r="G598" s="232" t="s">
        <v>6501</v>
      </c>
      <c r="H598" s="233">
        <v>1404</v>
      </c>
      <c r="I598" s="233" t="s">
        <v>6444</v>
      </c>
      <c r="J598" s="233">
        <v>3</v>
      </c>
      <c r="K598" s="233">
        <v>8</v>
      </c>
      <c r="L598" s="235" t="s">
        <v>6903</v>
      </c>
      <c r="M598" s="234" t="s">
        <v>6917</v>
      </c>
      <c r="N598" s="232">
        <v>202511</v>
      </c>
      <c r="O598" s="233">
        <v>45</v>
      </c>
      <c r="P598" s="232">
        <v>202545</v>
      </c>
      <c r="Q598" s="233">
        <v>2025</v>
      </c>
      <c r="R598" s="232" t="s">
        <v>6461</v>
      </c>
      <c r="S598" s="232">
        <v>2</v>
      </c>
      <c r="T598" s="233">
        <v>311</v>
      </c>
      <c r="U598" s="233">
        <v>6</v>
      </c>
      <c r="V598" s="232" t="s">
        <v>6341</v>
      </c>
      <c r="W598" s="232" t="s">
        <v>6872</v>
      </c>
      <c r="X598" s="233">
        <v>2</v>
      </c>
      <c r="Y598" s="232" t="s">
        <v>6223</v>
      </c>
      <c r="Z598" s="232" t="s">
        <v>6467</v>
      </c>
      <c r="AA598" s="232" t="s">
        <v>6506</v>
      </c>
      <c r="AB598" s="233">
        <v>14040815</v>
      </c>
    </row>
    <row r="599" spans="1:28" x14ac:dyDescent="0.25">
      <c r="A599" s="233">
        <v>9443</v>
      </c>
      <c r="B599" s="238">
        <v>45968</v>
      </c>
      <c r="C599" s="234" t="s">
        <v>6918</v>
      </c>
      <c r="D599" s="233">
        <v>16</v>
      </c>
      <c r="E599" s="233" t="s">
        <v>6201</v>
      </c>
      <c r="F599" s="233" t="s">
        <v>6487</v>
      </c>
      <c r="G599" s="232" t="s">
        <v>6501</v>
      </c>
      <c r="H599" s="233">
        <v>1404</v>
      </c>
      <c r="I599" s="233" t="s">
        <v>6444</v>
      </c>
      <c r="J599" s="233">
        <v>3</v>
      </c>
      <c r="K599" s="233">
        <v>8</v>
      </c>
      <c r="L599" s="235" t="s">
        <v>6903</v>
      </c>
      <c r="M599" s="234" t="s">
        <v>6918</v>
      </c>
      <c r="N599" s="232">
        <v>202511</v>
      </c>
      <c r="O599" s="233">
        <v>45</v>
      </c>
      <c r="P599" s="232">
        <v>202545</v>
      </c>
      <c r="Q599" s="233">
        <v>2025</v>
      </c>
      <c r="R599" s="232" t="s">
        <v>6461</v>
      </c>
      <c r="S599" s="232">
        <v>2</v>
      </c>
      <c r="T599" s="233">
        <v>311</v>
      </c>
      <c r="U599" s="233">
        <v>7</v>
      </c>
      <c r="V599" s="232" t="s">
        <v>6341</v>
      </c>
      <c r="W599" s="232" t="s">
        <v>6872</v>
      </c>
      <c r="X599" s="233">
        <v>2</v>
      </c>
      <c r="Y599" s="232" t="s">
        <v>6223</v>
      </c>
      <c r="Z599" s="232" t="s">
        <v>6467</v>
      </c>
      <c r="AA599" s="232" t="s">
        <v>6506</v>
      </c>
      <c r="AB599" s="233">
        <v>14040816</v>
      </c>
    </row>
    <row r="600" spans="1:28" x14ac:dyDescent="0.25">
      <c r="A600" s="233">
        <v>9444</v>
      </c>
      <c r="B600" s="238">
        <v>45969</v>
      </c>
      <c r="C600" s="234" t="s">
        <v>6919</v>
      </c>
      <c r="D600" s="233">
        <v>17</v>
      </c>
      <c r="E600" s="233" t="s">
        <v>6203</v>
      </c>
      <c r="F600" s="233" t="s">
        <v>6487</v>
      </c>
      <c r="G600" s="232" t="s">
        <v>6501</v>
      </c>
      <c r="H600" s="233">
        <v>1404</v>
      </c>
      <c r="I600" s="233" t="s">
        <v>6444</v>
      </c>
      <c r="J600" s="233">
        <v>3</v>
      </c>
      <c r="K600" s="233">
        <v>8</v>
      </c>
      <c r="L600" s="235" t="s">
        <v>6903</v>
      </c>
      <c r="M600" s="234" t="s">
        <v>6919</v>
      </c>
      <c r="N600" s="232">
        <v>202511</v>
      </c>
      <c r="O600" s="233">
        <v>45</v>
      </c>
      <c r="P600" s="232">
        <v>202545</v>
      </c>
      <c r="Q600" s="233">
        <v>2025</v>
      </c>
      <c r="R600" s="232" t="s">
        <v>6461</v>
      </c>
      <c r="S600" s="232">
        <v>2</v>
      </c>
      <c r="T600" s="233">
        <v>311</v>
      </c>
      <c r="U600" s="233">
        <v>8</v>
      </c>
      <c r="V600" s="232" t="s">
        <v>6341</v>
      </c>
      <c r="W600" s="232" t="s">
        <v>6872</v>
      </c>
      <c r="X600" s="233">
        <v>2</v>
      </c>
      <c r="Y600" s="232" t="s">
        <v>6223</v>
      </c>
      <c r="Z600" s="232" t="s">
        <v>6467</v>
      </c>
      <c r="AA600" s="232" t="s">
        <v>6506</v>
      </c>
      <c r="AB600" s="233">
        <v>14040817</v>
      </c>
    </row>
    <row r="601" spans="1:28" x14ac:dyDescent="0.25">
      <c r="A601" s="233">
        <v>9445</v>
      </c>
      <c r="B601" s="238">
        <v>45970</v>
      </c>
      <c r="C601" s="234" t="s">
        <v>6920</v>
      </c>
      <c r="D601" s="233">
        <v>18</v>
      </c>
      <c r="E601" s="233" t="s">
        <v>6205</v>
      </c>
      <c r="F601" s="233" t="s">
        <v>6487</v>
      </c>
      <c r="G601" s="232" t="s">
        <v>6501</v>
      </c>
      <c r="H601" s="233">
        <v>1404</v>
      </c>
      <c r="I601" s="233" t="s">
        <v>6444</v>
      </c>
      <c r="J601" s="233">
        <v>3</v>
      </c>
      <c r="K601" s="233">
        <v>8</v>
      </c>
      <c r="L601" s="235" t="s">
        <v>6903</v>
      </c>
      <c r="M601" s="234" t="s">
        <v>6920</v>
      </c>
      <c r="N601" s="232">
        <v>202511</v>
      </c>
      <c r="O601" s="233">
        <v>46</v>
      </c>
      <c r="P601" s="232">
        <v>202546</v>
      </c>
      <c r="Q601" s="233">
        <v>2025</v>
      </c>
      <c r="R601" s="232" t="s">
        <v>6461</v>
      </c>
      <c r="S601" s="232">
        <v>2</v>
      </c>
      <c r="T601" s="233">
        <v>311</v>
      </c>
      <c r="U601" s="233">
        <v>9</v>
      </c>
      <c r="V601" s="232" t="s">
        <v>6341</v>
      </c>
      <c r="W601" s="232" t="s">
        <v>6872</v>
      </c>
      <c r="X601" s="233">
        <v>2</v>
      </c>
      <c r="Y601" s="232" t="s">
        <v>6223</v>
      </c>
      <c r="Z601" s="232" t="s">
        <v>6467</v>
      </c>
      <c r="AA601" s="232" t="s">
        <v>6506</v>
      </c>
      <c r="AB601" s="233">
        <v>14040818</v>
      </c>
    </row>
    <row r="602" spans="1:28" x14ac:dyDescent="0.25">
      <c r="A602" s="233">
        <v>9446</v>
      </c>
      <c r="B602" s="238">
        <v>45971</v>
      </c>
      <c r="C602" s="234" t="s">
        <v>6921</v>
      </c>
      <c r="D602" s="233">
        <v>19</v>
      </c>
      <c r="E602" s="233" t="s">
        <v>6207</v>
      </c>
      <c r="F602" s="233" t="s">
        <v>6487</v>
      </c>
      <c r="G602" s="232" t="s">
        <v>6501</v>
      </c>
      <c r="H602" s="233">
        <v>1404</v>
      </c>
      <c r="I602" s="233" t="s">
        <v>6444</v>
      </c>
      <c r="J602" s="233">
        <v>3</v>
      </c>
      <c r="K602" s="233">
        <v>8</v>
      </c>
      <c r="L602" s="235" t="s">
        <v>6903</v>
      </c>
      <c r="M602" s="234" t="s">
        <v>6921</v>
      </c>
      <c r="N602" s="232">
        <v>202511</v>
      </c>
      <c r="O602" s="233">
        <v>46</v>
      </c>
      <c r="P602" s="232">
        <v>202546</v>
      </c>
      <c r="Q602" s="233">
        <v>2025</v>
      </c>
      <c r="R602" s="232" t="s">
        <v>6461</v>
      </c>
      <c r="S602" s="232">
        <v>3</v>
      </c>
      <c r="T602" s="233">
        <v>311</v>
      </c>
      <c r="U602" s="233">
        <v>10</v>
      </c>
      <c r="V602" s="232" t="s">
        <v>6341</v>
      </c>
      <c r="W602" s="232" t="s">
        <v>6872</v>
      </c>
      <c r="X602" s="233">
        <v>2</v>
      </c>
      <c r="Y602" s="232" t="s">
        <v>6223</v>
      </c>
      <c r="Z602" s="232" t="s">
        <v>6467</v>
      </c>
      <c r="AA602" s="232" t="s">
        <v>6506</v>
      </c>
      <c r="AB602" s="233">
        <v>14040819</v>
      </c>
    </row>
    <row r="603" spans="1:28" x14ac:dyDescent="0.25">
      <c r="A603" s="233">
        <v>9447</v>
      </c>
      <c r="B603" s="238">
        <v>45972</v>
      </c>
      <c r="C603" s="234" t="s">
        <v>6922</v>
      </c>
      <c r="D603" s="233">
        <v>20</v>
      </c>
      <c r="E603" s="233" t="s">
        <v>6209</v>
      </c>
      <c r="F603" s="233" t="s">
        <v>6487</v>
      </c>
      <c r="G603" s="232" t="s">
        <v>6501</v>
      </c>
      <c r="H603" s="233">
        <v>1404</v>
      </c>
      <c r="I603" s="233" t="s">
        <v>6444</v>
      </c>
      <c r="J603" s="233">
        <v>3</v>
      </c>
      <c r="K603" s="233">
        <v>8</v>
      </c>
      <c r="L603" s="235" t="s">
        <v>6903</v>
      </c>
      <c r="M603" s="234" t="s">
        <v>6922</v>
      </c>
      <c r="N603" s="232">
        <v>202511</v>
      </c>
      <c r="O603" s="233">
        <v>46</v>
      </c>
      <c r="P603" s="232">
        <v>202546</v>
      </c>
      <c r="Q603" s="233">
        <v>2025</v>
      </c>
      <c r="R603" s="232" t="s">
        <v>6461</v>
      </c>
      <c r="S603" s="232">
        <v>3</v>
      </c>
      <c r="T603" s="233">
        <v>311</v>
      </c>
      <c r="U603" s="233">
        <v>11</v>
      </c>
      <c r="V603" s="232" t="s">
        <v>6341</v>
      </c>
      <c r="W603" s="232" t="s">
        <v>6872</v>
      </c>
      <c r="X603" s="233">
        <v>2</v>
      </c>
      <c r="Y603" s="232" t="s">
        <v>6223</v>
      </c>
      <c r="Z603" s="232" t="s">
        <v>6467</v>
      </c>
      <c r="AA603" s="232" t="s">
        <v>6506</v>
      </c>
      <c r="AB603" s="233">
        <v>14040820</v>
      </c>
    </row>
    <row r="604" spans="1:28" x14ac:dyDescent="0.25">
      <c r="A604" s="233">
        <v>9448</v>
      </c>
      <c r="B604" s="238">
        <v>45973</v>
      </c>
      <c r="C604" s="234" t="s">
        <v>6923</v>
      </c>
      <c r="D604" s="233">
        <v>21</v>
      </c>
      <c r="E604" s="233" t="s">
        <v>6188</v>
      </c>
      <c r="F604" s="233" t="s">
        <v>6487</v>
      </c>
      <c r="G604" s="232" t="s">
        <v>6501</v>
      </c>
      <c r="H604" s="233">
        <v>1404</v>
      </c>
      <c r="I604" s="233" t="s">
        <v>6444</v>
      </c>
      <c r="J604" s="233">
        <v>3</v>
      </c>
      <c r="K604" s="233">
        <v>8</v>
      </c>
      <c r="L604" s="235" t="s">
        <v>6903</v>
      </c>
      <c r="M604" s="234" t="s">
        <v>6923</v>
      </c>
      <c r="N604" s="232">
        <v>202511</v>
      </c>
      <c r="O604" s="233">
        <v>46</v>
      </c>
      <c r="P604" s="232">
        <v>202546</v>
      </c>
      <c r="Q604" s="233">
        <v>2025</v>
      </c>
      <c r="R604" s="232" t="s">
        <v>6461</v>
      </c>
      <c r="S604" s="232">
        <v>3</v>
      </c>
      <c r="T604" s="233">
        <v>311</v>
      </c>
      <c r="U604" s="233">
        <v>12</v>
      </c>
      <c r="V604" s="232" t="s">
        <v>6341</v>
      </c>
      <c r="W604" s="232" t="s">
        <v>6872</v>
      </c>
      <c r="X604" s="233">
        <v>2</v>
      </c>
      <c r="Y604" s="232" t="s">
        <v>6223</v>
      </c>
      <c r="Z604" s="232" t="s">
        <v>6467</v>
      </c>
      <c r="AA604" s="232" t="s">
        <v>6506</v>
      </c>
      <c r="AB604" s="233">
        <v>14040821</v>
      </c>
    </row>
    <row r="605" spans="1:28" x14ac:dyDescent="0.25">
      <c r="A605" s="233">
        <v>9449</v>
      </c>
      <c r="B605" s="238">
        <v>45974</v>
      </c>
      <c r="C605" s="234" t="s">
        <v>6924</v>
      </c>
      <c r="D605" s="233">
        <v>22</v>
      </c>
      <c r="E605" s="233" t="s">
        <v>6199</v>
      </c>
      <c r="F605" s="233" t="s">
        <v>6487</v>
      </c>
      <c r="G605" s="232" t="s">
        <v>6501</v>
      </c>
      <c r="H605" s="233">
        <v>1404</v>
      </c>
      <c r="I605" s="233" t="s">
        <v>6444</v>
      </c>
      <c r="J605" s="233">
        <v>3</v>
      </c>
      <c r="K605" s="233">
        <v>8</v>
      </c>
      <c r="L605" s="235" t="s">
        <v>6903</v>
      </c>
      <c r="M605" s="234" t="s">
        <v>6924</v>
      </c>
      <c r="N605" s="232">
        <v>202511</v>
      </c>
      <c r="O605" s="233">
        <v>46</v>
      </c>
      <c r="P605" s="232">
        <v>202546</v>
      </c>
      <c r="Q605" s="233">
        <v>2025</v>
      </c>
      <c r="R605" s="232" t="s">
        <v>6461</v>
      </c>
      <c r="S605" s="232">
        <v>3</v>
      </c>
      <c r="T605" s="233">
        <v>311</v>
      </c>
      <c r="U605" s="233">
        <v>13</v>
      </c>
      <c r="V605" s="232" t="s">
        <v>6341</v>
      </c>
      <c r="W605" s="232" t="s">
        <v>6872</v>
      </c>
      <c r="X605" s="233">
        <v>2</v>
      </c>
      <c r="Y605" s="232" t="s">
        <v>6233</v>
      </c>
      <c r="Z605" s="232" t="s">
        <v>6476</v>
      </c>
      <c r="AA605" s="232" t="s">
        <v>6514</v>
      </c>
      <c r="AB605" s="233">
        <v>14040822</v>
      </c>
    </row>
    <row r="606" spans="1:28" x14ac:dyDescent="0.25">
      <c r="A606" s="233">
        <v>9450</v>
      </c>
      <c r="B606" s="238">
        <v>45975</v>
      </c>
      <c r="C606" s="234" t="s">
        <v>6925</v>
      </c>
      <c r="D606" s="233">
        <v>23</v>
      </c>
      <c r="E606" s="233" t="s">
        <v>6201</v>
      </c>
      <c r="F606" s="233" t="s">
        <v>6487</v>
      </c>
      <c r="G606" s="232" t="s">
        <v>6501</v>
      </c>
      <c r="H606" s="233">
        <v>1404</v>
      </c>
      <c r="I606" s="233" t="s">
        <v>6444</v>
      </c>
      <c r="J606" s="233">
        <v>3</v>
      </c>
      <c r="K606" s="233">
        <v>8</v>
      </c>
      <c r="L606" s="235" t="s">
        <v>6903</v>
      </c>
      <c r="M606" s="234" t="s">
        <v>6925</v>
      </c>
      <c r="N606" s="232">
        <v>202511</v>
      </c>
      <c r="O606" s="233">
        <v>46</v>
      </c>
      <c r="P606" s="232">
        <v>202546</v>
      </c>
      <c r="Q606" s="233">
        <v>2025</v>
      </c>
      <c r="R606" s="232" t="s">
        <v>6461</v>
      </c>
      <c r="S606" s="232">
        <v>3</v>
      </c>
      <c r="T606" s="233">
        <v>311</v>
      </c>
      <c r="U606" s="233">
        <v>14</v>
      </c>
      <c r="V606" s="232" t="s">
        <v>6341</v>
      </c>
      <c r="W606" s="232" t="s">
        <v>6872</v>
      </c>
      <c r="X606" s="233">
        <v>2</v>
      </c>
      <c r="Y606" s="232" t="s">
        <v>6233</v>
      </c>
      <c r="Z606" s="232" t="s">
        <v>6476</v>
      </c>
      <c r="AA606" s="232" t="s">
        <v>6514</v>
      </c>
      <c r="AB606" s="233">
        <v>14040823</v>
      </c>
    </row>
    <row r="607" spans="1:28" x14ac:dyDescent="0.25">
      <c r="A607" s="233">
        <v>9451</v>
      </c>
      <c r="B607" s="238">
        <v>45976</v>
      </c>
      <c r="C607" s="234" t="s">
        <v>6926</v>
      </c>
      <c r="D607" s="233">
        <v>24</v>
      </c>
      <c r="E607" s="233" t="s">
        <v>6203</v>
      </c>
      <c r="F607" s="233" t="s">
        <v>6487</v>
      </c>
      <c r="G607" s="232" t="s">
        <v>6501</v>
      </c>
      <c r="H607" s="233">
        <v>1404</v>
      </c>
      <c r="I607" s="233" t="s">
        <v>6444</v>
      </c>
      <c r="J607" s="233">
        <v>3</v>
      </c>
      <c r="K607" s="233">
        <v>8</v>
      </c>
      <c r="L607" s="235" t="s">
        <v>6903</v>
      </c>
      <c r="M607" s="234" t="s">
        <v>6926</v>
      </c>
      <c r="N607" s="232">
        <v>202511</v>
      </c>
      <c r="O607" s="233">
        <v>46</v>
      </c>
      <c r="P607" s="232">
        <v>202546</v>
      </c>
      <c r="Q607" s="233">
        <v>2025</v>
      </c>
      <c r="R607" s="232" t="s">
        <v>6461</v>
      </c>
      <c r="S607" s="232">
        <v>3</v>
      </c>
      <c r="T607" s="233">
        <v>311</v>
      </c>
      <c r="U607" s="233">
        <v>15</v>
      </c>
      <c r="V607" s="232" t="s">
        <v>6341</v>
      </c>
      <c r="W607" s="232" t="s">
        <v>6872</v>
      </c>
      <c r="X607" s="233">
        <v>2</v>
      </c>
      <c r="Y607" s="232" t="s">
        <v>6233</v>
      </c>
      <c r="Z607" s="232" t="s">
        <v>6476</v>
      </c>
      <c r="AA607" s="232" t="s">
        <v>6514</v>
      </c>
      <c r="AB607" s="233">
        <v>14040824</v>
      </c>
    </row>
    <row r="608" spans="1:28" x14ac:dyDescent="0.25">
      <c r="A608" s="233">
        <v>9452</v>
      </c>
      <c r="B608" s="238">
        <v>45977</v>
      </c>
      <c r="C608" s="234" t="s">
        <v>6927</v>
      </c>
      <c r="D608" s="233">
        <v>25</v>
      </c>
      <c r="E608" s="233" t="s">
        <v>6205</v>
      </c>
      <c r="F608" s="233" t="s">
        <v>6487</v>
      </c>
      <c r="G608" s="232" t="s">
        <v>6501</v>
      </c>
      <c r="H608" s="233">
        <v>1404</v>
      </c>
      <c r="I608" s="233" t="s">
        <v>6444</v>
      </c>
      <c r="J608" s="233">
        <v>3</v>
      </c>
      <c r="K608" s="233">
        <v>8</v>
      </c>
      <c r="L608" s="235" t="s">
        <v>6903</v>
      </c>
      <c r="M608" s="234" t="s">
        <v>6927</v>
      </c>
      <c r="N608" s="232">
        <v>202511</v>
      </c>
      <c r="O608" s="233">
        <v>47</v>
      </c>
      <c r="P608" s="232">
        <v>202547</v>
      </c>
      <c r="Q608" s="233">
        <v>2025</v>
      </c>
      <c r="R608" s="232" t="s">
        <v>6461</v>
      </c>
      <c r="S608" s="232">
        <v>3</v>
      </c>
      <c r="T608" s="233">
        <v>311</v>
      </c>
      <c r="U608" s="233">
        <v>16</v>
      </c>
      <c r="V608" s="232" t="s">
        <v>6341</v>
      </c>
      <c r="W608" s="232" t="s">
        <v>6872</v>
      </c>
      <c r="X608" s="233">
        <v>2</v>
      </c>
      <c r="Y608" s="232" t="s">
        <v>6233</v>
      </c>
      <c r="Z608" s="232" t="s">
        <v>6476</v>
      </c>
      <c r="AA608" s="232" t="s">
        <v>6514</v>
      </c>
      <c r="AB608" s="233">
        <v>14040825</v>
      </c>
    </row>
    <row r="609" spans="1:28" x14ac:dyDescent="0.25">
      <c r="A609" s="233">
        <v>9453</v>
      </c>
      <c r="B609" s="238">
        <v>45978</v>
      </c>
      <c r="C609" s="234" t="s">
        <v>6928</v>
      </c>
      <c r="D609" s="233">
        <v>26</v>
      </c>
      <c r="E609" s="233" t="s">
        <v>6207</v>
      </c>
      <c r="F609" s="233" t="s">
        <v>6487</v>
      </c>
      <c r="G609" s="232" t="s">
        <v>6501</v>
      </c>
      <c r="H609" s="233">
        <v>1404</v>
      </c>
      <c r="I609" s="233" t="s">
        <v>6444</v>
      </c>
      <c r="J609" s="233">
        <v>3</v>
      </c>
      <c r="K609" s="233">
        <v>8</v>
      </c>
      <c r="L609" s="235" t="s">
        <v>6903</v>
      </c>
      <c r="M609" s="234" t="s">
        <v>6928</v>
      </c>
      <c r="N609" s="232">
        <v>202511</v>
      </c>
      <c r="O609" s="233">
        <v>47</v>
      </c>
      <c r="P609" s="232">
        <v>202547</v>
      </c>
      <c r="Q609" s="233">
        <v>2025</v>
      </c>
      <c r="R609" s="232" t="s">
        <v>6461</v>
      </c>
      <c r="S609" s="232">
        <v>4</v>
      </c>
      <c r="T609" s="233">
        <v>311</v>
      </c>
      <c r="U609" s="233">
        <v>17</v>
      </c>
      <c r="V609" s="232" t="s">
        <v>6341</v>
      </c>
      <c r="W609" s="232" t="s">
        <v>6872</v>
      </c>
      <c r="X609" s="233">
        <v>2</v>
      </c>
      <c r="Y609" s="232" t="s">
        <v>6233</v>
      </c>
      <c r="Z609" s="232" t="s">
        <v>6476</v>
      </c>
      <c r="AA609" s="232" t="s">
        <v>6514</v>
      </c>
      <c r="AB609" s="233">
        <v>14040826</v>
      </c>
    </row>
    <row r="610" spans="1:28" x14ac:dyDescent="0.25">
      <c r="A610" s="233">
        <v>9454</v>
      </c>
      <c r="B610" s="238">
        <v>45979</v>
      </c>
      <c r="C610" s="234" t="s">
        <v>6929</v>
      </c>
      <c r="D610" s="233">
        <v>27</v>
      </c>
      <c r="E610" s="233" t="s">
        <v>6209</v>
      </c>
      <c r="F610" s="233" t="s">
        <v>6487</v>
      </c>
      <c r="G610" s="232" t="s">
        <v>6501</v>
      </c>
      <c r="H610" s="233">
        <v>1404</v>
      </c>
      <c r="I610" s="233" t="s">
        <v>6444</v>
      </c>
      <c r="J610" s="233">
        <v>3</v>
      </c>
      <c r="K610" s="233">
        <v>8</v>
      </c>
      <c r="L610" s="235" t="s">
        <v>6903</v>
      </c>
      <c r="M610" s="234" t="s">
        <v>6929</v>
      </c>
      <c r="N610" s="232">
        <v>202511</v>
      </c>
      <c r="O610" s="233">
        <v>47</v>
      </c>
      <c r="P610" s="232">
        <v>202547</v>
      </c>
      <c r="Q610" s="233">
        <v>2025</v>
      </c>
      <c r="R610" s="232" t="s">
        <v>6461</v>
      </c>
      <c r="S610" s="232">
        <v>4</v>
      </c>
      <c r="T610" s="233">
        <v>311</v>
      </c>
      <c r="U610" s="233">
        <v>18</v>
      </c>
      <c r="V610" s="232" t="s">
        <v>6341</v>
      </c>
      <c r="W610" s="232" t="s">
        <v>6872</v>
      </c>
      <c r="X610" s="233">
        <v>2</v>
      </c>
      <c r="Y610" s="232" t="s">
        <v>6233</v>
      </c>
      <c r="Z610" s="232" t="s">
        <v>6476</v>
      </c>
      <c r="AA610" s="232" t="s">
        <v>6514</v>
      </c>
      <c r="AB610" s="233">
        <v>14040827</v>
      </c>
    </row>
    <row r="611" spans="1:28" x14ac:dyDescent="0.25">
      <c r="A611" s="233">
        <v>9455</v>
      </c>
      <c r="B611" s="238">
        <v>45980</v>
      </c>
      <c r="C611" s="234" t="s">
        <v>6930</v>
      </c>
      <c r="D611" s="233">
        <v>28</v>
      </c>
      <c r="E611" s="233" t="s">
        <v>6188</v>
      </c>
      <c r="F611" s="233" t="s">
        <v>6487</v>
      </c>
      <c r="G611" s="232" t="s">
        <v>6501</v>
      </c>
      <c r="H611" s="233">
        <v>1404</v>
      </c>
      <c r="I611" s="233" t="s">
        <v>6444</v>
      </c>
      <c r="J611" s="233">
        <v>3</v>
      </c>
      <c r="K611" s="233">
        <v>8</v>
      </c>
      <c r="L611" s="235" t="s">
        <v>6903</v>
      </c>
      <c r="M611" s="234" t="s">
        <v>6930</v>
      </c>
      <c r="N611" s="232">
        <v>202511</v>
      </c>
      <c r="O611" s="233">
        <v>47</v>
      </c>
      <c r="P611" s="232">
        <v>202547</v>
      </c>
      <c r="Q611" s="233">
        <v>2025</v>
      </c>
      <c r="R611" s="232" t="s">
        <v>6461</v>
      </c>
      <c r="S611" s="232">
        <v>4</v>
      </c>
      <c r="T611" s="233">
        <v>311</v>
      </c>
      <c r="U611" s="233">
        <v>19</v>
      </c>
      <c r="V611" s="232" t="s">
        <v>6341</v>
      </c>
      <c r="W611" s="232" t="s">
        <v>6872</v>
      </c>
      <c r="X611" s="233">
        <v>2</v>
      </c>
      <c r="Y611" s="232" t="s">
        <v>6233</v>
      </c>
      <c r="Z611" s="232" t="s">
        <v>6476</v>
      </c>
      <c r="AA611" s="232" t="s">
        <v>6514</v>
      </c>
      <c r="AB611" s="233">
        <v>14040828</v>
      </c>
    </row>
    <row r="612" spans="1:28" x14ac:dyDescent="0.25">
      <c r="A612" s="233">
        <v>9456</v>
      </c>
      <c r="B612" s="238">
        <v>45981</v>
      </c>
      <c r="C612" s="234" t="s">
        <v>6931</v>
      </c>
      <c r="D612" s="233">
        <v>29</v>
      </c>
      <c r="E612" s="233" t="s">
        <v>6199</v>
      </c>
      <c r="F612" s="233" t="s">
        <v>6487</v>
      </c>
      <c r="G612" s="232" t="s">
        <v>6501</v>
      </c>
      <c r="H612" s="233">
        <v>1404</v>
      </c>
      <c r="I612" s="233" t="s">
        <v>6444</v>
      </c>
      <c r="J612" s="233">
        <v>3</v>
      </c>
      <c r="K612" s="233">
        <v>8</v>
      </c>
      <c r="L612" s="235" t="s">
        <v>6903</v>
      </c>
      <c r="M612" s="234" t="s">
        <v>6931</v>
      </c>
      <c r="N612" s="232">
        <v>202511</v>
      </c>
      <c r="O612" s="233">
        <v>47</v>
      </c>
      <c r="P612" s="232">
        <v>202547</v>
      </c>
      <c r="Q612" s="233">
        <v>2025</v>
      </c>
      <c r="R612" s="232" t="s">
        <v>6461</v>
      </c>
      <c r="S612" s="232">
        <v>4</v>
      </c>
      <c r="T612" s="233">
        <v>311</v>
      </c>
      <c r="U612" s="233">
        <v>20</v>
      </c>
      <c r="V612" s="232" t="s">
        <v>6341</v>
      </c>
      <c r="W612" s="232" t="s">
        <v>6872</v>
      </c>
      <c r="X612" s="233">
        <v>2</v>
      </c>
      <c r="Y612" s="232" t="s">
        <v>6233</v>
      </c>
      <c r="Z612" s="232" t="s">
        <v>6476</v>
      </c>
      <c r="AA612" s="232" t="s">
        <v>6514</v>
      </c>
      <c r="AB612" s="233">
        <v>14040829</v>
      </c>
    </row>
    <row r="613" spans="1:28" x14ac:dyDescent="0.25">
      <c r="A613" s="233">
        <v>9457</v>
      </c>
      <c r="B613" s="238">
        <v>45982</v>
      </c>
      <c r="C613" s="234" t="s">
        <v>6932</v>
      </c>
      <c r="D613" s="233">
        <v>30</v>
      </c>
      <c r="E613" s="233" t="s">
        <v>6201</v>
      </c>
      <c r="F613" s="233" t="s">
        <v>6487</v>
      </c>
      <c r="G613" s="232" t="s">
        <v>6501</v>
      </c>
      <c r="H613" s="233">
        <v>1404</v>
      </c>
      <c r="I613" s="233" t="s">
        <v>6444</v>
      </c>
      <c r="J613" s="233">
        <v>3</v>
      </c>
      <c r="K613" s="233">
        <v>8</v>
      </c>
      <c r="L613" s="235" t="s">
        <v>6903</v>
      </c>
      <c r="M613" s="234" t="s">
        <v>6932</v>
      </c>
      <c r="N613" s="232">
        <v>202511</v>
      </c>
      <c r="O613" s="233">
        <v>47</v>
      </c>
      <c r="P613" s="232">
        <v>202547</v>
      </c>
      <c r="Q613" s="233">
        <v>2025</v>
      </c>
      <c r="R613" s="232" t="s">
        <v>6461</v>
      </c>
      <c r="S613" s="232">
        <v>4</v>
      </c>
      <c r="T613" s="233">
        <v>311</v>
      </c>
      <c r="U613" s="233">
        <v>21</v>
      </c>
      <c r="V613" s="232" t="s">
        <v>6341</v>
      </c>
      <c r="W613" s="232" t="s">
        <v>6872</v>
      </c>
      <c r="X613" s="233">
        <v>2</v>
      </c>
      <c r="Y613" s="232" t="s">
        <v>6233</v>
      </c>
      <c r="Z613" s="232" t="s">
        <v>6476</v>
      </c>
      <c r="AA613" s="232" t="s">
        <v>6514</v>
      </c>
      <c r="AB613" s="233">
        <v>14040830</v>
      </c>
    </row>
    <row r="614" spans="1:28" x14ac:dyDescent="0.25">
      <c r="A614" s="233">
        <v>9458</v>
      </c>
      <c r="B614" s="238">
        <v>45983</v>
      </c>
      <c r="C614" s="234" t="s">
        <v>6933</v>
      </c>
      <c r="D614" s="233">
        <v>1</v>
      </c>
      <c r="E614" s="233" t="s">
        <v>6203</v>
      </c>
      <c r="F614" s="233" t="s">
        <v>6524</v>
      </c>
      <c r="G614" s="232" t="s">
        <v>6501</v>
      </c>
      <c r="H614" s="233">
        <v>1404</v>
      </c>
      <c r="I614" s="233" t="s">
        <v>6444</v>
      </c>
      <c r="J614" s="233">
        <v>3</v>
      </c>
      <c r="K614" s="233">
        <v>9</v>
      </c>
      <c r="L614" s="235" t="s">
        <v>6934</v>
      </c>
      <c r="M614" s="234" t="s">
        <v>6933</v>
      </c>
      <c r="N614" s="232">
        <v>202511</v>
      </c>
      <c r="O614" s="233">
        <v>47</v>
      </c>
      <c r="P614" s="232">
        <v>202547</v>
      </c>
      <c r="Q614" s="233">
        <v>2025</v>
      </c>
      <c r="R614" s="232" t="s">
        <v>6461</v>
      </c>
      <c r="S614" s="232">
        <v>4</v>
      </c>
      <c r="T614" s="233">
        <v>311</v>
      </c>
      <c r="U614" s="233">
        <v>22</v>
      </c>
      <c r="V614" s="232" t="s">
        <v>6341</v>
      </c>
      <c r="W614" s="232" t="s">
        <v>6872</v>
      </c>
      <c r="X614" s="233">
        <v>3</v>
      </c>
      <c r="Y614" s="232" t="s">
        <v>6195</v>
      </c>
      <c r="Z614" s="232" t="s">
        <v>6447</v>
      </c>
      <c r="AA614" s="232" t="s">
        <v>6526</v>
      </c>
      <c r="AB614" s="233">
        <v>14040901</v>
      </c>
    </row>
    <row r="615" spans="1:28" x14ac:dyDescent="0.25">
      <c r="A615" s="233">
        <v>9459</v>
      </c>
      <c r="B615" s="238">
        <v>45984</v>
      </c>
      <c r="C615" s="234" t="s">
        <v>6935</v>
      </c>
      <c r="D615" s="233">
        <v>2</v>
      </c>
      <c r="E615" s="233" t="s">
        <v>6205</v>
      </c>
      <c r="F615" s="233" t="s">
        <v>6524</v>
      </c>
      <c r="G615" s="232" t="s">
        <v>6501</v>
      </c>
      <c r="H615" s="233">
        <v>1404</v>
      </c>
      <c r="I615" s="233" t="s">
        <v>6444</v>
      </c>
      <c r="J615" s="233">
        <v>3</v>
      </c>
      <c r="K615" s="233">
        <v>9</v>
      </c>
      <c r="L615" s="235" t="s">
        <v>6934</v>
      </c>
      <c r="M615" s="234" t="s">
        <v>6935</v>
      </c>
      <c r="N615" s="232">
        <v>202511</v>
      </c>
      <c r="O615" s="233">
        <v>48</v>
      </c>
      <c r="P615" s="232">
        <v>202548</v>
      </c>
      <c r="Q615" s="233">
        <v>2025</v>
      </c>
      <c r="R615" s="232" t="s">
        <v>6461</v>
      </c>
      <c r="S615" s="232">
        <v>4</v>
      </c>
      <c r="T615" s="233">
        <v>311</v>
      </c>
      <c r="U615" s="233">
        <v>23</v>
      </c>
      <c r="V615" s="232" t="s">
        <v>6341</v>
      </c>
      <c r="W615" s="232" t="s">
        <v>6872</v>
      </c>
      <c r="X615" s="233">
        <v>3</v>
      </c>
      <c r="Y615" s="232" t="s">
        <v>6195</v>
      </c>
      <c r="Z615" s="232" t="s">
        <v>6447</v>
      </c>
      <c r="AA615" s="232" t="s">
        <v>6526</v>
      </c>
      <c r="AB615" s="233">
        <v>14040902</v>
      </c>
    </row>
    <row r="616" spans="1:28" x14ac:dyDescent="0.25">
      <c r="A616" s="233">
        <v>9460</v>
      </c>
      <c r="B616" s="238">
        <v>45985</v>
      </c>
      <c r="C616" s="234" t="s">
        <v>6936</v>
      </c>
      <c r="D616" s="233">
        <v>3</v>
      </c>
      <c r="E616" s="233" t="s">
        <v>6207</v>
      </c>
      <c r="F616" s="233" t="s">
        <v>6524</v>
      </c>
      <c r="G616" s="232" t="s">
        <v>6501</v>
      </c>
      <c r="H616" s="233">
        <v>1404</v>
      </c>
      <c r="I616" s="233" t="s">
        <v>6444</v>
      </c>
      <c r="J616" s="233">
        <v>3</v>
      </c>
      <c r="K616" s="233">
        <v>9</v>
      </c>
      <c r="L616" s="235" t="s">
        <v>6934</v>
      </c>
      <c r="M616" s="234" t="s">
        <v>6936</v>
      </c>
      <c r="N616" s="232">
        <v>202511</v>
      </c>
      <c r="O616" s="233">
        <v>48</v>
      </c>
      <c r="P616" s="232">
        <v>202548</v>
      </c>
      <c r="Q616" s="233">
        <v>2025</v>
      </c>
      <c r="R616" s="232" t="s">
        <v>6461</v>
      </c>
      <c r="S616" s="232">
        <v>4</v>
      </c>
      <c r="T616" s="233">
        <v>311</v>
      </c>
      <c r="U616" s="233">
        <v>24</v>
      </c>
      <c r="V616" s="232" t="s">
        <v>6341</v>
      </c>
      <c r="W616" s="232" t="s">
        <v>6872</v>
      </c>
      <c r="X616" s="233">
        <v>3</v>
      </c>
      <c r="Y616" s="232" t="s">
        <v>6195</v>
      </c>
      <c r="Z616" s="232" t="s">
        <v>6447</v>
      </c>
      <c r="AA616" s="232" t="s">
        <v>6526</v>
      </c>
      <c r="AB616" s="233">
        <v>14040903</v>
      </c>
    </row>
    <row r="617" spans="1:28" x14ac:dyDescent="0.25">
      <c r="A617" s="233">
        <v>9461</v>
      </c>
      <c r="B617" s="238">
        <v>45986</v>
      </c>
      <c r="C617" s="234" t="s">
        <v>6937</v>
      </c>
      <c r="D617" s="233">
        <v>4</v>
      </c>
      <c r="E617" s="233" t="s">
        <v>6209</v>
      </c>
      <c r="F617" s="233" t="s">
        <v>6524</v>
      </c>
      <c r="G617" s="232" t="s">
        <v>6501</v>
      </c>
      <c r="H617" s="233">
        <v>1404</v>
      </c>
      <c r="I617" s="233" t="s">
        <v>6444</v>
      </c>
      <c r="J617" s="233">
        <v>3</v>
      </c>
      <c r="K617" s="233">
        <v>9</v>
      </c>
      <c r="L617" s="235" t="s">
        <v>6934</v>
      </c>
      <c r="M617" s="234" t="s">
        <v>6937</v>
      </c>
      <c r="N617" s="232">
        <v>202511</v>
      </c>
      <c r="O617" s="233">
        <v>48</v>
      </c>
      <c r="P617" s="232">
        <v>202548</v>
      </c>
      <c r="Q617" s="233">
        <v>2025</v>
      </c>
      <c r="R617" s="232" t="s">
        <v>6461</v>
      </c>
      <c r="S617" s="232">
        <v>4</v>
      </c>
      <c r="T617" s="233">
        <v>311</v>
      </c>
      <c r="U617" s="233">
        <v>25</v>
      </c>
      <c r="V617" s="232" t="s">
        <v>6341</v>
      </c>
      <c r="W617" s="232" t="s">
        <v>6872</v>
      </c>
      <c r="X617" s="233">
        <v>3</v>
      </c>
      <c r="Y617" s="232" t="s">
        <v>6195</v>
      </c>
      <c r="Z617" s="232" t="s">
        <v>6447</v>
      </c>
      <c r="AA617" s="232" t="s">
        <v>6526</v>
      </c>
      <c r="AB617" s="233">
        <v>14040904</v>
      </c>
    </row>
    <row r="618" spans="1:28" x14ac:dyDescent="0.25">
      <c r="A618" s="233">
        <v>9462</v>
      </c>
      <c r="B618" s="238">
        <v>45987</v>
      </c>
      <c r="C618" s="234" t="s">
        <v>6938</v>
      </c>
      <c r="D618" s="233">
        <v>5</v>
      </c>
      <c r="E618" s="233" t="s">
        <v>6188</v>
      </c>
      <c r="F618" s="233" t="s">
        <v>6524</v>
      </c>
      <c r="G618" s="232" t="s">
        <v>6501</v>
      </c>
      <c r="H618" s="233">
        <v>1404</v>
      </c>
      <c r="I618" s="233" t="s">
        <v>6444</v>
      </c>
      <c r="J618" s="233">
        <v>3</v>
      </c>
      <c r="K618" s="233">
        <v>9</v>
      </c>
      <c r="L618" s="235" t="s">
        <v>6934</v>
      </c>
      <c r="M618" s="234" t="s">
        <v>6938</v>
      </c>
      <c r="N618" s="232">
        <v>202511</v>
      </c>
      <c r="O618" s="233">
        <v>48</v>
      </c>
      <c r="P618" s="232">
        <v>202548</v>
      </c>
      <c r="Q618" s="233">
        <v>2025</v>
      </c>
      <c r="R618" s="232" t="s">
        <v>6461</v>
      </c>
      <c r="S618" s="232">
        <v>4</v>
      </c>
      <c r="T618" s="233">
        <v>311</v>
      </c>
      <c r="U618" s="233">
        <v>26</v>
      </c>
      <c r="V618" s="232" t="s">
        <v>6341</v>
      </c>
      <c r="W618" s="232" t="s">
        <v>6872</v>
      </c>
      <c r="X618" s="233">
        <v>3</v>
      </c>
      <c r="Y618" s="232" t="s">
        <v>6195</v>
      </c>
      <c r="Z618" s="232" t="s">
        <v>6447</v>
      </c>
      <c r="AA618" s="232" t="s">
        <v>6526</v>
      </c>
      <c r="AB618" s="233">
        <v>14040905</v>
      </c>
    </row>
    <row r="619" spans="1:28" x14ac:dyDescent="0.25">
      <c r="A619" s="233">
        <v>9463</v>
      </c>
      <c r="B619" s="238">
        <v>45988</v>
      </c>
      <c r="C619" s="234" t="s">
        <v>6939</v>
      </c>
      <c r="D619" s="233">
        <v>6</v>
      </c>
      <c r="E619" s="233" t="s">
        <v>6199</v>
      </c>
      <c r="F619" s="233" t="s">
        <v>6524</v>
      </c>
      <c r="G619" s="232" t="s">
        <v>6501</v>
      </c>
      <c r="H619" s="233">
        <v>1404</v>
      </c>
      <c r="I619" s="233" t="s">
        <v>6444</v>
      </c>
      <c r="J619" s="233">
        <v>3</v>
      </c>
      <c r="K619" s="233">
        <v>9</v>
      </c>
      <c r="L619" s="235" t="s">
        <v>6934</v>
      </c>
      <c r="M619" s="234" t="s">
        <v>6939</v>
      </c>
      <c r="N619" s="232">
        <v>202511</v>
      </c>
      <c r="O619" s="233">
        <v>48</v>
      </c>
      <c r="P619" s="232">
        <v>202548</v>
      </c>
      <c r="Q619" s="233">
        <v>2025</v>
      </c>
      <c r="R619" s="232" t="s">
        <v>6461</v>
      </c>
      <c r="S619" s="232">
        <v>4</v>
      </c>
      <c r="T619" s="233">
        <v>311</v>
      </c>
      <c r="U619" s="233">
        <v>27</v>
      </c>
      <c r="V619" s="232" t="s">
        <v>6341</v>
      </c>
      <c r="W619" s="232" t="s">
        <v>6872</v>
      </c>
      <c r="X619" s="233">
        <v>3</v>
      </c>
      <c r="Y619" s="232" t="s">
        <v>6195</v>
      </c>
      <c r="Z619" s="232" t="s">
        <v>6447</v>
      </c>
      <c r="AA619" s="232" t="s">
        <v>6526</v>
      </c>
      <c r="AB619" s="233">
        <v>14040906</v>
      </c>
    </row>
    <row r="620" spans="1:28" x14ac:dyDescent="0.25">
      <c r="A620" s="233">
        <v>9464</v>
      </c>
      <c r="B620" s="238">
        <v>45989</v>
      </c>
      <c r="C620" s="234" t="s">
        <v>6940</v>
      </c>
      <c r="D620" s="233">
        <v>7</v>
      </c>
      <c r="E620" s="233" t="s">
        <v>6201</v>
      </c>
      <c r="F620" s="233" t="s">
        <v>6524</v>
      </c>
      <c r="G620" s="232" t="s">
        <v>6501</v>
      </c>
      <c r="H620" s="233">
        <v>1404</v>
      </c>
      <c r="I620" s="233" t="s">
        <v>6444</v>
      </c>
      <c r="J620" s="233">
        <v>3</v>
      </c>
      <c r="K620" s="233">
        <v>9</v>
      </c>
      <c r="L620" s="235" t="s">
        <v>6934</v>
      </c>
      <c r="M620" s="234" t="s">
        <v>6940</v>
      </c>
      <c r="N620" s="232">
        <v>202511</v>
      </c>
      <c r="O620" s="233">
        <v>48</v>
      </c>
      <c r="P620" s="232">
        <v>202548</v>
      </c>
      <c r="Q620" s="233">
        <v>2025</v>
      </c>
      <c r="R620" s="232" t="s">
        <v>6461</v>
      </c>
      <c r="S620" s="232">
        <v>4</v>
      </c>
      <c r="T620" s="233">
        <v>311</v>
      </c>
      <c r="U620" s="233">
        <v>28</v>
      </c>
      <c r="V620" s="232" t="s">
        <v>6341</v>
      </c>
      <c r="W620" s="232" t="s">
        <v>6872</v>
      </c>
      <c r="X620" s="233">
        <v>3</v>
      </c>
      <c r="Y620" s="232" t="s">
        <v>6195</v>
      </c>
      <c r="Z620" s="232" t="s">
        <v>6447</v>
      </c>
      <c r="AA620" s="232" t="s">
        <v>6526</v>
      </c>
      <c r="AB620" s="233">
        <v>14040907</v>
      </c>
    </row>
    <row r="621" spans="1:28" x14ac:dyDescent="0.25">
      <c r="A621" s="233">
        <v>9465</v>
      </c>
      <c r="B621" s="238">
        <v>45990</v>
      </c>
      <c r="C621" s="234" t="s">
        <v>6941</v>
      </c>
      <c r="D621" s="233">
        <v>8</v>
      </c>
      <c r="E621" s="233" t="s">
        <v>6203</v>
      </c>
      <c r="F621" s="233" t="s">
        <v>6524</v>
      </c>
      <c r="G621" s="232" t="s">
        <v>6501</v>
      </c>
      <c r="H621" s="233">
        <v>1404</v>
      </c>
      <c r="I621" s="233" t="s">
        <v>6444</v>
      </c>
      <c r="J621" s="233">
        <v>3</v>
      </c>
      <c r="K621" s="233">
        <v>9</v>
      </c>
      <c r="L621" s="235" t="s">
        <v>6934</v>
      </c>
      <c r="M621" s="234" t="s">
        <v>6941</v>
      </c>
      <c r="N621" s="232">
        <v>202511</v>
      </c>
      <c r="O621" s="233">
        <v>48</v>
      </c>
      <c r="P621" s="232">
        <v>202548</v>
      </c>
      <c r="Q621" s="233">
        <v>2025</v>
      </c>
      <c r="R621" s="232" t="s">
        <v>6461</v>
      </c>
      <c r="S621" s="232">
        <v>4</v>
      </c>
      <c r="T621" s="233">
        <v>311</v>
      </c>
      <c r="U621" s="233">
        <v>29</v>
      </c>
      <c r="V621" s="232" t="s">
        <v>6341</v>
      </c>
      <c r="W621" s="232" t="s">
        <v>6872</v>
      </c>
      <c r="X621" s="233">
        <v>3</v>
      </c>
      <c r="Y621" s="232" t="s">
        <v>6211</v>
      </c>
      <c r="Z621" s="232" t="s">
        <v>6456</v>
      </c>
      <c r="AA621" s="232" t="s">
        <v>6534</v>
      </c>
      <c r="AB621" s="233">
        <v>14040908</v>
      </c>
    </row>
    <row r="622" spans="1:28" x14ac:dyDescent="0.25">
      <c r="A622" s="233">
        <v>9466</v>
      </c>
      <c r="B622" s="238">
        <v>45991</v>
      </c>
      <c r="C622" s="234" t="s">
        <v>6942</v>
      </c>
      <c r="D622" s="233">
        <v>9</v>
      </c>
      <c r="E622" s="233" t="s">
        <v>6205</v>
      </c>
      <c r="F622" s="233" t="s">
        <v>6524</v>
      </c>
      <c r="G622" s="232" t="s">
        <v>6501</v>
      </c>
      <c r="H622" s="233">
        <v>1404</v>
      </c>
      <c r="I622" s="233" t="s">
        <v>6444</v>
      </c>
      <c r="J622" s="233">
        <v>3</v>
      </c>
      <c r="K622" s="233">
        <v>9</v>
      </c>
      <c r="L622" s="235" t="s">
        <v>6934</v>
      </c>
      <c r="M622" s="234" t="s">
        <v>6942</v>
      </c>
      <c r="N622" s="232">
        <v>202511</v>
      </c>
      <c r="O622" s="233">
        <v>49</v>
      </c>
      <c r="P622" s="232">
        <v>202549</v>
      </c>
      <c r="Q622" s="233">
        <v>2025</v>
      </c>
      <c r="R622" s="232" t="s">
        <v>6461</v>
      </c>
      <c r="S622" s="232">
        <v>4</v>
      </c>
      <c r="T622" s="233">
        <v>311</v>
      </c>
      <c r="U622" s="233">
        <v>30</v>
      </c>
      <c r="V622" s="232" t="s">
        <v>6341</v>
      </c>
      <c r="W622" s="232" t="s">
        <v>6872</v>
      </c>
      <c r="X622" s="233">
        <v>3</v>
      </c>
      <c r="Y622" s="232" t="s">
        <v>6211</v>
      </c>
      <c r="Z622" s="232" t="s">
        <v>6456</v>
      </c>
      <c r="AA622" s="232" t="s">
        <v>6534</v>
      </c>
      <c r="AB622" s="233">
        <v>14040909</v>
      </c>
    </row>
    <row r="623" spans="1:28" x14ac:dyDescent="0.25">
      <c r="A623" s="233">
        <v>9467</v>
      </c>
      <c r="B623" s="238">
        <v>45992</v>
      </c>
      <c r="C623" s="234" t="s">
        <v>6943</v>
      </c>
      <c r="D623" s="233">
        <v>10</v>
      </c>
      <c r="E623" s="233" t="s">
        <v>6207</v>
      </c>
      <c r="F623" s="233" t="s">
        <v>6524</v>
      </c>
      <c r="G623" s="232" t="s">
        <v>6538</v>
      </c>
      <c r="H623" s="233">
        <v>1404</v>
      </c>
      <c r="I623" s="233" t="s">
        <v>6444</v>
      </c>
      <c r="J623" s="233">
        <v>3</v>
      </c>
      <c r="K623" s="233">
        <v>9</v>
      </c>
      <c r="L623" s="235" t="s">
        <v>6934</v>
      </c>
      <c r="M623" s="234" t="s">
        <v>6943</v>
      </c>
      <c r="N623" s="232">
        <v>202512</v>
      </c>
      <c r="O623" s="233">
        <v>49</v>
      </c>
      <c r="P623" s="232">
        <v>202549</v>
      </c>
      <c r="Q623" s="233">
        <v>2025</v>
      </c>
      <c r="R623" s="232" t="s">
        <v>6461</v>
      </c>
      <c r="S623" s="232">
        <v>1</v>
      </c>
      <c r="T623" s="233">
        <v>312</v>
      </c>
      <c r="U623" s="233">
        <v>1</v>
      </c>
      <c r="V623" s="232" t="s">
        <v>6341</v>
      </c>
      <c r="W623" s="232" t="s">
        <v>6872</v>
      </c>
      <c r="X623" s="233">
        <v>3</v>
      </c>
      <c r="Y623" s="232" t="s">
        <v>6211</v>
      </c>
      <c r="Z623" s="232" t="s">
        <v>6456</v>
      </c>
      <c r="AA623" s="232" t="s">
        <v>6534</v>
      </c>
      <c r="AB623" s="233">
        <v>14040910</v>
      </c>
    </row>
    <row r="624" spans="1:28" x14ac:dyDescent="0.25">
      <c r="A624" s="233">
        <v>9468</v>
      </c>
      <c r="B624" s="238">
        <v>45993</v>
      </c>
      <c r="C624" s="234" t="s">
        <v>6944</v>
      </c>
      <c r="D624" s="233">
        <v>11</v>
      </c>
      <c r="E624" s="233" t="s">
        <v>6209</v>
      </c>
      <c r="F624" s="233" t="s">
        <v>6524</v>
      </c>
      <c r="G624" s="232" t="s">
        <v>6538</v>
      </c>
      <c r="H624" s="233">
        <v>1404</v>
      </c>
      <c r="I624" s="233" t="s">
        <v>6444</v>
      </c>
      <c r="J624" s="233">
        <v>3</v>
      </c>
      <c r="K624" s="233">
        <v>9</v>
      </c>
      <c r="L624" s="235" t="s">
        <v>6934</v>
      </c>
      <c r="M624" s="234" t="s">
        <v>6944</v>
      </c>
      <c r="N624" s="232">
        <v>202512</v>
      </c>
      <c r="O624" s="233">
        <v>49</v>
      </c>
      <c r="P624" s="232">
        <v>202549</v>
      </c>
      <c r="Q624" s="233">
        <v>2025</v>
      </c>
      <c r="R624" s="232" t="s">
        <v>6461</v>
      </c>
      <c r="S624" s="232">
        <v>1</v>
      </c>
      <c r="T624" s="233">
        <v>312</v>
      </c>
      <c r="U624" s="233">
        <v>2</v>
      </c>
      <c r="V624" s="232" t="s">
        <v>6341</v>
      </c>
      <c r="W624" s="232" t="s">
        <v>6872</v>
      </c>
      <c r="X624" s="233">
        <v>3</v>
      </c>
      <c r="Y624" s="232" t="s">
        <v>6211</v>
      </c>
      <c r="Z624" s="232" t="s">
        <v>6456</v>
      </c>
      <c r="AA624" s="232" t="s">
        <v>6534</v>
      </c>
      <c r="AB624" s="233">
        <v>14040911</v>
      </c>
    </row>
    <row r="625" spans="1:28" x14ac:dyDescent="0.25">
      <c r="A625" s="233">
        <v>9469</v>
      </c>
      <c r="B625" s="238">
        <v>45994</v>
      </c>
      <c r="C625" s="234" t="s">
        <v>6945</v>
      </c>
      <c r="D625" s="233">
        <v>12</v>
      </c>
      <c r="E625" s="233" t="s">
        <v>6188</v>
      </c>
      <c r="F625" s="233" t="s">
        <v>6524</v>
      </c>
      <c r="G625" s="232" t="s">
        <v>6538</v>
      </c>
      <c r="H625" s="233">
        <v>1404</v>
      </c>
      <c r="I625" s="233" t="s">
        <v>6444</v>
      </c>
      <c r="J625" s="233">
        <v>3</v>
      </c>
      <c r="K625" s="233">
        <v>9</v>
      </c>
      <c r="L625" s="235" t="s">
        <v>6934</v>
      </c>
      <c r="M625" s="234" t="s">
        <v>6945</v>
      </c>
      <c r="N625" s="232">
        <v>202512</v>
      </c>
      <c r="O625" s="233">
        <v>49</v>
      </c>
      <c r="P625" s="232">
        <v>202549</v>
      </c>
      <c r="Q625" s="233">
        <v>2025</v>
      </c>
      <c r="R625" s="232" t="s">
        <v>6461</v>
      </c>
      <c r="S625" s="232">
        <v>1</v>
      </c>
      <c r="T625" s="233">
        <v>312</v>
      </c>
      <c r="U625" s="233">
        <v>3</v>
      </c>
      <c r="V625" s="232" t="s">
        <v>6341</v>
      </c>
      <c r="W625" s="232" t="s">
        <v>6872</v>
      </c>
      <c r="X625" s="233">
        <v>3</v>
      </c>
      <c r="Y625" s="232" t="s">
        <v>6211</v>
      </c>
      <c r="Z625" s="232" t="s">
        <v>6456</v>
      </c>
      <c r="AA625" s="232" t="s">
        <v>6534</v>
      </c>
      <c r="AB625" s="233">
        <v>14040912</v>
      </c>
    </row>
    <row r="626" spans="1:28" x14ac:dyDescent="0.25">
      <c r="A626" s="233">
        <v>9470</v>
      </c>
      <c r="B626" s="238">
        <v>45995</v>
      </c>
      <c r="C626" s="234" t="s">
        <v>6946</v>
      </c>
      <c r="D626" s="233">
        <v>13</v>
      </c>
      <c r="E626" s="233" t="s">
        <v>6199</v>
      </c>
      <c r="F626" s="233" t="s">
        <v>6524</v>
      </c>
      <c r="G626" s="232" t="s">
        <v>6538</v>
      </c>
      <c r="H626" s="233">
        <v>1404</v>
      </c>
      <c r="I626" s="233" t="s">
        <v>6444</v>
      </c>
      <c r="J626" s="233">
        <v>3</v>
      </c>
      <c r="K626" s="233">
        <v>9</v>
      </c>
      <c r="L626" s="235" t="s">
        <v>6934</v>
      </c>
      <c r="M626" s="234" t="s">
        <v>6946</v>
      </c>
      <c r="N626" s="232">
        <v>202512</v>
      </c>
      <c r="O626" s="233">
        <v>49</v>
      </c>
      <c r="P626" s="232">
        <v>202549</v>
      </c>
      <c r="Q626" s="233">
        <v>2025</v>
      </c>
      <c r="R626" s="232" t="s">
        <v>6461</v>
      </c>
      <c r="S626" s="232">
        <v>1</v>
      </c>
      <c r="T626" s="233">
        <v>312</v>
      </c>
      <c r="U626" s="233">
        <v>4</v>
      </c>
      <c r="V626" s="232" t="s">
        <v>6341</v>
      </c>
      <c r="W626" s="232" t="s">
        <v>6872</v>
      </c>
      <c r="X626" s="233">
        <v>3</v>
      </c>
      <c r="Y626" s="232" t="s">
        <v>6211</v>
      </c>
      <c r="Z626" s="232" t="s">
        <v>6456</v>
      </c>
      <c r="AA626" s="232" t="s">
        <v>6534</v>
      </c>
      <c r="AB626" s="233">
        <v>14040913</v>
      </c>
    </row>
    <row r="627" spans="1:28" x14ac:dyDescent="0.25">
      <c r="A627" s="233">
        <v>9471</v>
      </c>
      <c r="B627" s="238">
        <v>45996</v>
      </c>
      <c r="C627" s="234" t="s">
        <v>6947</v>
      </c>
      <c r="D627" s="233">
        <v>14</v>
      </c>
      <c r="E627" s="233" t="s">
        <v>6201</v>
      </c>
      <c r="F627" s="233" t="s">
        <v>6524</v>
      </c>
      <c r="G627" s="232" t="s">
        <v>6538</v>
      </c>
      <c r="H627" s="233">
        <v>1404</v>
      </c>
      <c r="I627" s="233" t="s">
        <v>6444</v>
      </c>
      <c r="J627" s="233">
        <v>3</v>
      </c>
      <c r="K627" s="233">
        <v>9</v>
      </c>
      <c r="L627" s="235" t="s">
        <v>6934</v>
      </c>
      <c r="M627" s="234" t="s">
        <v>6947</v>
      </c>
      <c r="N627" s="232">
        <v>202512</v>
      </c>
      <c r="O627" s="233">
        <v>49</v>
      </c>
      <c r="P627" s="232">
        <v>202549</v>
      </c>
      <c r="Q627" s="233">
        <v>2025</v>
      </c>
      <c r="R627" s="232" t="s">
        <v>6461</v>
      </c>
      <c r="S627" s="232">
        <v>1</v>
      </c>
      <c r="T627" s="233">
        <v>312</v>
      </c>
      <c r="U627" s="233">
        <v>5</v>
      </c>
      <c r="V627" s="232" t="s">
        <v>6341</v>
      </c>
      <c r="W627" s="232" t="s">
        <v>6872</v>
      </c>
      <c r="X627" s="233">
        <v>3</v>
      </c>
      <c r="Y627" s="232" t="s">
        <v>6211</v>
      </c>
      <c r="Z627" s="232" t="s">
        <v>6456</v>
      </c>
      <c r="AA627" s="232" t="s">
        <v>6534</v>
      </c>
      <c r="AB627" s="233">
        <v>14040914</v>
      </c>
    </row>
    <row r="628" spans="1:28" x14ac:dyDescent="0.25">
      <c r="A628" s="233">
        <v>9472</v>
      </c>
      <c r="B628" s="238">
        <v>45997</v>
      </c>
      <c r="C628" s="234" t="s">
        <v>6948</v>
      </c>
      <c r="D628" s="233">
        <v>15</v>
      </c>
      <c r="E628" s="233" t="s">
        <v>6203</v>
      </c>
      <c r="F628" s="233" t="s">
        <v>6524</v>
      </c>
      <c r="G628" s="232" t="s">
        <v>6538</v>
      </c>
      <c r="H628" s="233">
        <v>1404</v>
      </c>
      <c r="I628" s="233" t="s">
        <v>6444</v>
      </c>
      <c r="J628" s="233">
        <v>3</v>
      </c>
      <c r="K628" s="233">
        <v>9</v>
      </c>
      <c r="L628" s="235" t="s">
        <v>6934</v>
      </c>
      <c r="M628" s="234" t="s">
        <v>6948</v>
      </c>
      <c r="N628" s="232">
        <v>202512</v>
      </c>
      <c r="O628" s="233">
        <v>49</v>
      </c>
      <c r="P628" s="232">
        <v>202549</v>
      </c>
      <c r="Q628" s="233">
        <v>2025</v>
      </c>
      <c r="R628" s="232" t="s">
        <v>6461</v>
      </c>
      <c r="S628" s="232">
        <v>1</v>
      </c>
      <c r="T628" s="233">
        <v>312</v>
      </c>
      <c r="U628" s="233">
        <v>6</v>
      </c>
      <c r="V628" s="232" t="s">
        <v>6341</v>
      </c>
      <c r="W628" s="232" t="s">
        <v>6872</v>
      </c>
      <c r="X628" s="233">
        <v>3</v>
      </c>
      <c r="Y628" s="232" t="s">
        <v>6223</v>
      </c>
      <c r="Z628" s="232" t="s">
        <v>6467</v>
      </c>
      <c r="AA628" s="232" t="s">
        <v>6543</v>
      </c>
      <c r="AB628" s="233">
        <v>14040915</v>
      </c>
    </row>
    <row r="629" spans="1:28" x14ac:dyDescent="0.25">
      <c r="A629" s="233">
        <v>9473</v>
      </c>
      <c r="B629" s="238">
        <v>45998</v>
      </c>
      <c r="C629" s="234" t="s">
        <v>6949</v>
      </c>
      <c r="D629" s="233">
        <v>16</v>
      </c>
      <c r="E629" s="233" t="s">
        <v>6205</v>
      </c>
      <c r="F629" s="233" t="s">
        <v>6524</v>
      </c>
      <c r="G629" s="232" t="s">
        <v>6538</v>
      </c>
      <c r="H629" s="233">
        <v>1404</v>
      </c>
      <c r="I629" s="233" t="s">
        <v>6444</v>
      </c>
      <c r="J629" s="233">
        <v>3</v>
      </c>
      <c r="K629" s="233">
        <v>9</v>
      </c>
      <c r="L629" s="235" t="s">
        <v>6934</v>
      </c>
      <c r="M629" s="234" t="s">
        <v>6949</v>
      </c>
      <c r="N629" s="232">
        <v>202512</v>
      </c>
      <c r="O629" s="233">
        <v>50</v>
      </c>
      <c r="P629" s="232">
        <v>202550</v>
      </c>
      <c r="Q629" s="233">
        <v>2025</v>
      </c>
      <c r="R629" s="232" t="s">
        <v>6461</v>
      </c>
      <c r="S629" s="232">
        <v>1</v>
      </c>
      <c r="T629" s="233">
        <v>312</v>
      </c>
      <c r="U629" s="233">
        <v>7</v>
      </c>
      <c r="V629" s="232" t="s">
        <v>6341</v>
      </c>
      <c r="W629" s="232" t="s">
        <v>6872</v>
      </c>
      <c r="X629" s="233">
        <v>3</v>
      </c>
      <c r="Y629" s="232" t="s">
        <v>6223</v>
      </c>
      <c r="Z629" s="232" t="s">
        <v>6467</v>
      </c>
      <c r="AA629" s="232" t="s">
        <v>6543</v>
      </c>
      <c r="AB629" s="233">
        <v>14040916</v>
      </c>
    </row>
    <row r="630" spans="1:28" x14ac:dyDescent="0.25">
      <c r="A630" s="233">
        <v>9474</v>
      </c>
      <c r="B630" s="238">
        <v>45999</v>
      </c>
      <c r="C630" s="234" t="s">
        <v>6950</v>
      </c>
      <c r="D630" s="233">
        <v>17</v>
      </c>
      <c r="E630" s="233" t="s">
        <v>6207</v>
      </c>
      <c r="F630" s="233" t="s">
        <v>6524</v>
      </c>
      <c r="G630" s="232" t="s">
        <v>6538</v>
      </c>
      <c r="H630" s="233">
        <v>1404</v>
      </c>
      <c r="I630" s="233" t="s">
        <v>6444</v>
      </c>
      <c r="J630" s="233">
        <v>3</v>
      </c>
      <c r="K630" s="233">
        <v>9</v>
      </c>
      <c r="L630" s="235" t="s">
        <v>6934</v>
      </c>
      <c r="M630" s="234" t="s">
        <v>6950</v>
      </c>
      <c r="N630" s="232">
        <v>202512</v>
      </c>
      <c r="O630" s="233">
        <v>50</v>
      </c>
      <c r="P630" s="232">
        <v>202550</v>
      </c>
      <c r="Q630" s="233">
        <v>2025</v>
      </c>
      <c r="R630" s="232" t="s">
        <v>6461</v>
      </c>
      <c r="S630" s="232">
        <v>2</v>
      </c>
      <c r="T630" s="233">
        <v>312</v>
      </c>
      <c r="U630" s="233">
        <v>8</v>
      </c>
      <c r="V630" s="232" t="s">
        <v>6341</v>
      </c>
      <c r="W630" s="232" t="s">
        <v>6872</v>
      </c>
      <c r="X630" s="233">
        <v>3</v>
      </c>
      <c r="Y630" s="232" t="s">
        <v>6223</v>
      </c>
      <c r="Z630" s="232" t="s">
        <v>6467</v>
      </c>
      <c r="AA630" s="232" t="s">
        <v>6543</v>
      </c>
      <c r="AB630" s="233">
        <v>14040917</v>
      </c>
    </row>
    <row r="631" spans="1:28" x14ac:dyDescent="0.25">
      <c r="A631" s="233">
        <v>9475</v>
      </c>
      <c r="B631" s="238">
        <v>46000</v>
      </c>
      <c r="C631" s="234" t="s">
        <v>6951</v>
      </c>
      <c r="D631" s="233">
        <v>18</v>
      </c>
      <c r="E631" s="233" t="s">
        <v>6209</v>
      </c>
      <c r="F631" s="233" t="s">
        <v>6524</v>
      </c>
      <c r="G631" s="232" t="s">
        <v>6538</v>
      </c>
      <c r="H631" s="233">
        <v>1404</v>
      </c>
      <c r="I631" s="233" t="s">
        <v>6444</v>
      </c>
      <c r="J631" s="233">
        <v>3</v>
      </c>
      <c r="K631" s="233">
        <v>9</v>
      </c>
      <c r="L631" s="235" t="s">
        <v>6934</v>
      </c>
      <c r="M631" s="234" t="s">
        <v>6951</v>
      </c>
      <c r="N631" s="232">
        <v>202512</v>
      </c>
      <c r="O631" s="233">
        <v>50</v>
      </c>
      <c r="P631" s="232">
        <v>202550</v>
      </c>
      <c r="Q631" s="233">
        <v>2025</v>
      </c>
      <c r="R631" s="232" t="s">
        <v>6461</v>
      </c>
      <c r="S631" s="232">
        <v>2</v>
      </c>
      <c r="T631" s="233">
        <v>312</v>
      </c>
      <c r="U631" s="233">
        <v>9</v>
      </c>
      <c r="V631" s="232" t="s">
        <v>6341</v>
      </c>
      <c r="W631" s="232" t="s">
        <v>6872</v>
      </c>
      <c r="X631" s="233">
        <v>3</v>
      </c>
      <c r="Y631" s="232" t="s">
        <v>6223</v>
      </c>
      <c r="Z631" s="232" t="s">
        <v>6467</v>
      </c>
      <c r="AA631" s="232" t="s">
        <v>6543</v>
      </c>
      <c r="AB631" s="233">
        <v>14040918</v>
      </c>
    </row>
    <row r="632" spans="1:28" x14ac:dyDescent="0.25">
      <c r="A632" s="233">
        <v>9476</v>
      </c>
      <c r="B632" s="238">
        <v>46001</v>
      </c>
      <c r="C632" s="234" t="s">
        <v>6952</v>
      </c>
      <c r="D632" s="233">
        <v>19</v>
      </c>
      <c r="E632" s="233" t="s">
        <v>6188</v>
      </c>
      <c r="F632" s="233" t="s">
        <v>6524</v>
      </c>
      <c r="G632" s="232" t="s">
        <v>6538</v>
      </c>
      <c r="H632" s="233">
        <v>1404</v>
      </c>
      <c r="I632" s="233" t="s">
        <v>6444</v>
      </c>
      <c r="J632" s="233">
        <v>3</v>
      </c>
      <c r="K632" s="233">
        <v>9</v>
      </c>
      <c r="L632" s="235" t="s">
        <v>6934</v>
      </c>
      <c r="M632" s="234" t="s">
        <v>6952</v>
      </c>
      <c r="N632" s="232">
        <v>202512</v>
      </c>
      <c r="O632" s="233">
        <v>50</v>
      </c>
      <c r="P632" s="232">
        <v>202550</v>
      </c>
      <c r="Q632" s="233">
        <v>2025</v>
      </c>
      <c r="R632" s="232" t="s">
        <v>6461</v>
      </c>
      <c r="S632" s="232">
        <v>2</v>
      </c>
      <c r="T632" s="233">
        <v>312</v>
      </c>
      <c r="U632" s="233">
        <v>10</v>
      </c>
      <c r="V632" s="232" t="s">
        <v>6341</v>
      </c>
      <c r="W632" s="232" t="s">
        <v>6872</v>
      </c>
      <c r="X632" s="233">
        <v>3</v>
      </c>
      <c r="Y632" s="232" t="s">
        <v>6223</v>
      </c>
      <c r="Z632" s="232" t="s">
        <v>6467</v>
      </c>
      <c r="AA632" s="232" t="s">
        <v>6543</v>
      </c>
      <c r="AB632" s="233">
        <v>14040919</v>
      </c>
    </row>
    <row r="633" spans="1:28" x14ac:dyDescent="0.25">
      <c r="A633" s="233">
        <v>9477</v>
      </c>
      <c r="B633" s="238">
        <v>46002</v>
      </c>
      <c r="C633" s="234" t="s">
        <v>6953</v>
      </c>
      <c r="D633" s="233">
        <v>20</v>
      </c>
      <c r="E633" s="233" t="s">
        <v>6199</v>
      </c>
      <c r="F633" s="233" t="s">
        <v>6524</v>
      </c>
      <c r="G633" s="232" t="s">
        <v>6538</v>
      </c>
      <c r="H633" s="233">
        <v>1404</v>
      </c>
      <c r="I633" s="233" t="s">
        <v>6444</v>
      </c>
      <c r="J633" s="233">
        <v>3</v>
      </c>
      <c r="K633" s="233">
        <v>9</v>
      </c>
      <c r="L633" s="235" t="s">
        <v>6934</v>
      </c>
      <c r="M633" s="234" t="s">
        <v>6953</v>
      </c>
      <c r="N633" s="232">
        <v>202512</v>
      </c>
      <c r="O633" s="233">
        <v>50</v>
      </c>
      <c r="P633" s="232">
        <v>202550</v>
      </c>
      <c r="Q633" s="233">
        <v>2025</v>
      </c>
      <c r="R633" s="232" t="s">
        <v>6461</v>
      </c>
      <c r="S633" s="232">
        <v>2</v>
      </c>
      <c r="T633" s="233">
        <v>312</v>
      </c>
      <c r="U633" s="233">
        <v>11</v>
      </c>
      <c r="V633" s="232" t="s">
        <v>6341</v>
      </c>
      <c r="W633" s="232" t="s">
        <v>6872</v>
      </c>
      <c r="X633" s="233">
        <v>3</v>
      </c>
      <c r="Y633" s="232" t="s">
        <v>6223</v>
      </c>
      <c r="Z633" s="232" t="s">
        <v>6467</v>
      </c>
      <c r="AA633" s="232" t="s">
        <v>6543</v>
      </c>
      <c r="AB633" s="233">
        <v>14040920</v>
      </c>
    </row>
    <row r="634" spans="1:28" x14ac:dyDescent="0.25">
      <c r="A634" s="233">
        <v>9478</v>
      </c>
      <c r="B634" s="238">
        <v>46003</v>
      </c>
      <c r="C634" s="234" t="s">
        <v>6954</v>
      </c>
      <c r="D634" s="233">
        <v>21</v>
      </c>
      <c r="E634" s="233" t="s">
        <v>6201</v>
      </c>
      <c r="F634" s="233" t="s">
        <v>6524</v>
      </c>
      <c r="G634" s="232" t="s">
        <v>6538</v>
      </c>
      <c r="H634" s="233">
        <v>1404</v>
      </c>
      <c r="I634" s="233" t="s">
        <v>6444</v>
      </c>
      <c r="J634" s="233">
        <v>3</v>
      </c>
      <c r="K634" s="233">
        <v>9</v>
      </c>
      <c r="L634" s="235" t="s">
        <v>6934</v>
      </c>
      <c r="M634" s="234" t="s">
        <v>6954</v>
      </c>
      <c r="N634" s="232">
        <v>202512</v>
      </c>
      <c r="O634" s="233">
        <v>50</v>
      </c>
      <c r="P634" s="232">
        <v>202550</v>
      </c>
      <c r="Q634" s="233">
        <v>2025</v>
      </c>
      <c r="R634" s="232" t="s">
        <v>6461</v>
      </c>
      <c r="S634" s="232">
        <v>2</v>
      </c>
      <c r="T634" s="233">
        <v>312</v>
      </c>
      <c r="U634" s="233">
        <v>12</v>
      </c>
      <c r="V634" s="232" t="s">
        <v>6341</v>
      </c>
      <c r="W634" s="232" t="s">
        <v>6872</v>
      </c>
      <c r="X634" s="233">
        <v>3</v>
      </c>
      <c r="Y634" s="232" t="s">
        <v>6223</v>
      </c>
      <c r="Z634" s="232" t="s">
        <v>6467</v>
      </c>
      <c r="AA634" s="232" t="s">
        <v>6543</v>
      </c>
      <c r="AB634" s="233">
        <v>14040921</v>
      </c>
    </row>
    <row r="635" spans="1:28" x14ac:dyDescent="0.25">
      <c r="A635" s="233">
        <v>9479</v>
      </c>
      <c r="B635" s="238">
        <v>46004</v>
      </c>
      <c r="C635" s="234" t="s">
        <v>6955</v>
      </c>
      <c r="D635" s="233">
        <v>22</v>
      </c>
      <c r="E635" s="233" t="s">
        <v>6203</v>
      </c>
      <c r="F635" s="233" t="s">
        <v>6524</v>
      </c>
      <c r="G635" s="232" t="s">
        <v>6538</v>
      </c>
      <c r="H635" s="233">
        <v>1404</v>
      </c>
      <c r="I635" s="233" t="s">
        <v>6444</v>
      </c>
      <c r="J635" s="233">
        <v>3</v>
      </c>
      <c r="K635" s="233">
        <v>9</v>
      </c>
      <c r="L635" s="235" t="s">
        <v>6934</v>
      </c>
      <c r="M635" s="234" t="s">
        <v>6955</v>
      </c>
      <c r="N635" s="232">
        <v>202512</v>
      </c>
      <c r="O635" s="233">
        <v>50</v>
      </c>
      <c r="P635" s="232">
        <v>202550</v>
      </c>
      <c r="Q635" s="233">
        <v>2025</v>
      </c>
      <c r="R635" s="232" t="s">
        <v>6461</v>
      </c>
      <c r="S635" s="232">
        <v>2</v>
      </c>
      <c r="T635" s="233">
        <v>312</v>
      </c>
      <c r="U635" s="233">
        <v>13</v>
      </c>
      <c r="V635" s="232" t="s">
        <v>6341</v>
      </c>
      <c r="W635" s="232" t="s">
        <v>6872</v>
      </c>
      <c r="X635" s="233">
        <v>3</v>
      </c>
      <c r="Y635" s="232" t="s">
        <v>6233</v>
      </c>
      <c r="Z635" s="232" t="s">
        <v>6476</v>
      </c>
      <c r="AA635" s="232" t="s">
        <v>6551</v>
      </c>
      <c r="AB635" s="233">
        <v>14040922</v>
      </c>
    </row>
    <row r="636" spans="1:28" x14ac:dyDescent="0.25">
      <c r="A636" s="233">
        <v>9480</v>
      </c>
      <c r="B636" s="238">
        <v>46005</v>
      </c>
      <c r="C636" s="234" t="s">
        <v>6956</v>
      </c>
      <c r="D636" s="233">
        <v>23</v>
      </c>
      <c r="E636" s="233" t="s">
        <v>6205</v>
      </c>
      <c r="F636" s="233" t="s">
        <v>6524</v>
      </c>
      <c r="G636" s="232" t="s">
        <v>6538</v>
      </c>
      <c r="H636" s="233">
        <v>1404</v>
      </c>
      <c r="I636" s="233" t="s">
        <v>6444</v>
      </c>
      <c r="J636" s="233">
        <v>3</v>
      </c>
      <c r="K636" s="233">
        <v>9</v>
      </c>
      <c r="L636" s="235" t="s">
        <v>6934</v>
      </c>
      <c r="M636" s="234" t="s">
        <v>6956</v>
      </c>
      <c r="N636" s="232">
        <v>202512</v>
      </c>
      <c r="O636" s="233">
        <v>51</v>
      </c>
      <c r="P636" s="232">
        <v>202551</v>
      </c>
      <c r="Q636" s="233">
        <v>2025</v>
      </c>
      <c r="R636" s="232" t="s">
        <v>6461</v>
      </c>
      <c r="S636" s="232">
        <v>2</v>
      </c>
      <c r="T636" s="233">
        <v>312</v>
      </c>
      <c r="U636" s="233">
        <v>14</v>
      </c>
      <c r="V636" s="232" t="s">
        <v>6341</v>
      </c>
      <c r="W636" s="232" t="s">
        <v>6872</v>
      </c>
      <c r="X636" s="233">
        <v>3</v>
      </c>
      <c r="Y636" s="232" t="s">
        <v>6233</v>
      </c>
      <c r="Z636" s="232" t="s">
        <v>6476</v>
      </c>
      <c r="AA636" s="232" t="s">
        <v>6551</v>
      </c>
      <c r="AB636" s="233">
        <v>14040923</v>
      </c>
    </row>
    <row r="637" spans="1:28" x14ac:dyDescent="0.25">
      <c r="A637" s="233">
        <v>9481</v>
      </c>
      <c r="B637" s="238">
        <v>46006</v>
      </c>
      <c r="C637" s="234" t="s">
        <v>6957</v>
      </c>
      <c r="D637" s="233">
        <v>24</v>
      </c>
      <c r="E637" s="233" t="s">
        <v>6207</v>
      </c>
      <c r="F637" s="233" t="s">
        <v>6524</v>
      </c>
      <c r="G637" s="232" t="s">
        <v>6538</v>
      </c>
      <c r="H637" s="233">
        <v>1404</v>
      </c>
      <c r="I637" s="233" t="s">
        <v>6444</v>
      </c>
      <c r="J637" s="233">
        <v>3</v>
      </c>
      <c r="K637" s="233">
        <v>9</v>
      </c>
      <c r="L637" s="235" t="s">
        <v>6934</v>
      </c>
      <c r="M637" s="234" t="s">
        <v>6957</v>
      </c>
      <c r="N637" s="232">
        <v>202512</v>
      </c>
      <c r="O637" s="233">
        <v>51</v>
      </c>
      <c r="P637" s="232">
        <v>202551</v>
      </c>
      <c r="Q637" s="233">
        <v>2025</v>
      </c>
      <c r="R637" s="232" t="s">
        <v>6461</v>
      </c>
      <c r="S637" s="232">
        <v>3</v>
      </c>
      <c r="T637" s="233">
        <v>312</v>
      </c>
      <c r="U637" s="233">
        <v>15</v>
      </c>
      <c r="V637" s="232" t="s">
        <v>6341</v>
      </c>
      <c r="W637" s="232" t="s">
        <v>6872</v>
      </c>
      <c r="X637" s="233">
        <v>3</v>
      </c>
      <c r="Y637" s="232" t="s">
        <v>6233</v>
      </c>
      <c r="Z637" s="232" t="s">
        <v>6476</v>
      </c>
      <c r="AA637" s="232" t="s">
        <v>6551</v>
      </c>
      <c r="AB637" s="233">
        <v>14040924</v>
      </c>
    </row>
    <row r="638" spans="1:28" x14ac:dyDescent="0.25">
      <c r="A638" s="233">
        <v>9482</v>
      </c>
      <c r="B638" s="238">
        <v>46007</v>
      </c>
      <c r="C638" s="234" t="s">
        <v>6958</v>
      </c>
      <c r="D638" s="233">
        <v>25</v>
      </c>
      <c r="E638" s="233" t="s">
        <v>6209</v>
      </c>
      <c r="F638" s="233" t="s">
        <v>6524</v>
      </c>
      <c r="G638" s="232" t="s">
        <v>6538</v>
      </c>
      <c r="H638" s="233">
        <v>1404</v>
      </c>
      <c r="I638" s="233" t="s">
        <v>6444</v>
      </c>
      <c r="J638" s="233">
        <v>3</v>
      </c>
      <c r="K638" s="233">
        <v>9</v>
      </c>
      <c r="L638" s="235" t="s">
        <v>6934</v>
      </c>
      <c r="M638" s="234" t="s">
        <v>6958</v>
      </c>
      <c r="N638" s="232">
        <v>202512</v>
      </c>
      <c r="O638" s="233">
        <v>51</v>
      </c>
      <c r="P638" s="232">
        <v>202551</v>
      </c>
      <c r="Q638" s="233">
        <v>2025</v>
      </c>
      <c r="R638" s="232" t="s">
        <v>6461</v>
      </c>
      <c r="S638" s="232">
        <v>3</v>
      </c>
      <c r="T638" s="233">
        <v>312</v>
      </c>
      <c r="U638" s="233">
        <v>16</v>
      </c>
      <c r="V638" s="232" t="s">
        <v>6341</v>
      </c>
      <c r="W638" s="232" t="s">
        <v>6872</v>
      </c>
      <c r="X638" s="233">
        <v>3</v>
      </c>
      <c r="Y638" s="232" t="s">
        <v>6233</v>
      </c>
      <c r="Z638" s="232" t="s">
        <v>6476</v>
      </c>
      <c r="AA638" s="232" t="s">
        <v>6551</v>
      </c>
      <c r="AB638" s="233">
        <v>14040925</v>
      </c>
    </row>
    <row r="639" spans="1:28" x14ac:dyDescent="0.25">
      <c r="A639" s="233">
        <v>9483</v>
      </c>
      <c r="B639" s="238">
        <v>46008</v>
      </c>
      <c r="C639" s="234" t="s">
        <v>6959</v>
      </c>
      <c r="D639" s="233">
        <v>26</v>
      </c>
      <c r="E639" s="233" t="s">
        <v>6188</v>
      </c>
      <c r="F639" s="233" t="s">
        <v>6524</v>
      </c>
      <c r="G639" s="232" t="s">
        <v>6538</v>
      </c>
      <c r="H639" s="233">
        <v>1404</v>
      </c>
      <c r="I639" s="233" t="s">
        <v>6444</v>
      </c>
      <c r="J639" s="233">
        <v>3</v>
      </c>
      <c r="K639" s="233">
        <v>9</v>
      </c>
      <c r="L639" s="235" t="s">
        <v>6934</v>
      </c>
      <c r="M639" s="234" t="s">
        <v>6959</v>
      </c>
      <c r="N639" s="232">
        <v>202512</v>
      </c>
      <c r="O639" s="233">
        <v>51</v>
      </c>
      <c r="P639" s="232">
        <v>202551</v>
      </c>
      <c r="Q639" s="233">
        <v>2025</v>
      </c>
      <c r="R639" s="232" t="s">
        <v>6461</v>
      </c>
      <c r="S639" s="232">
        <v>3</v>
      </c>
      <c r="T639" s="233">
        <v>312</v>
      </c>
      <c r="U639" s="233">
        <v>17</v>
      </c>
      <c r="V639" s="232" t="s">
        <v>6341</v>
      </c>
      <c r="W639" s="232" t="s">
        <v>6872</v>
      </c>
      <c r="X639" s="233">
        <v>3</v>
      </c>
      <c r="Y639" s="232" t="s">
        <v>6233</v>
      </c>
      <c r="Z639" s="232" t="s">
        <v>6476</v>
      </c>
      <c r="AA639" s="232" t="s">
        <v>6551</v>
      </c>
      <c r="AB639" s="233">
        <v>14040926</v>
      </c>
    </row>
    <row r="640" spans="1:28" x14ac:dyDescent="0.25">
      <c r="A640" s="233">
        <v>9484</v>
      </c>
      <c r="B640" s="238">
        <v>46009</v>
      </c>
      <c r="C640" s="234" t="s">
        <v>6960</v>
      </c>
      <c r="D640" s="233">
        <v>27</v>
      </c>
      <c r="E640" s="233" t="s">
        <v>6199</v>
      </c>
      <c r="F640" s="233" t="s">
        <v>6524</v>
      </c>
      <c r="G640" s="232" t="s">
        <v>6538</v>
      </c>
      <c r="H640" s="233">
        <v>1404</v>
      </c>
      <c r="I640" s="233" t="s">
        <v>6444</v>
      </c>
      <c r="J640" s="233">
        <v>3</v>
      </c>
      <c r="K640" s="233">
        <v>9</v>
      </c>
      <c r="L640" s="235" t="s">
        <v>6934</v>
      </c>
      <c r="M640" s="234" t="s">
        <v>6960</v>
      </c>
      <c r="N640" s="232">
        <v>202512</v>
      </c>
      <c r="O640" s="233">
        <v>51</v>
      </c>
      <c r="P640" s="232">
        <v>202551</v>
      </c>
      <c r="Q640" s="233">
        <v>2025</v>
      </c>
      <c r="R640" s="232" t="s">
        <v>6461</v>
      </c>
      <c r="S640" s="232">
        <v>3</v>
      </c>
      <c r="T640" s="233">
        <v>312</v>
      </c>
      <c r="U640" s="233">
        <v>18</v>
      </c>
      <c r="V640" s="232" t="s">
        <v>6341</v>
      </c>
      <c r="W640" s="232" t="s">
        <v>6872</v>
      </c>
      <c r="X640" s="233">
        <v>3</v>
      </c>
      <c r="Y640" s="232" t="s">
        <v>6233</v>
      </c>
      <c r="Z640" s="232" t="s">
        <v>6476</v>
      </c>
      <c r="AA640" s="232" t="s">
        <v>6551</v>
      </c>
      <c r="AB640" s="233">
        <v>14040927</v>
      </c>
    </row>
    <row r="641" spans="1:28" x14ac:dyDescent="0.25">
      <c r="A641" s="233">
        <v>9485</v>
      </c>
      <c r="B641" s="238">
        <v>46010</v>
      </c>
      <c r="C641" s="234" t="s">
        <v>6961</v>
      </c>
      <c r="D641" s="233">
        <v>28</v>
      </c>
      <c r="E641" s="233" t="s">
        <v>6201</v>
      </c>
      <c r="F641" s="233" t="s">
        <v>6524</v>
      </c>
      <c r="G641" s="232" t="s">
        <v>6538</v>
      </c>
      <c r="H641" s="233">
        <v>1404</v>
      </c>
      <c r="I641" s="233" t="s">
        <v>6444</v>
      </c>
      <c r="J641" s="233">
        <v>3</v>
      </c>
      <c r="K641" s="233">
        <v>9</v>
      </c>
      <c r="L641" s="235" t="s">
        <v>6934</v>
      </c>
      <c r="M641" s="234" t="s">
        <v>6961</v>
      </c>
      <c r="N641" s="232">
        <v>202512</v>
      </c>
      <c r="O641" s="233">
        <v>51</v>
      </c>
      <c r="P641" s="232">
        <v>202551</v>
      </c>
      <c r="Q641" s="233">
        <v>2025</v>
      </c>
      <c r="R641" s="232" t="s">
        <v>6461</v>
      </c>
      <c r="S641" s="232">
        <v>3</v>
      </c>
      <c r="T641" s="233">
        <v>312</v>
      </c>
      <c r="U641" s="233">
        <v>19</v>
      </c>
      <c r="V641" s="232" t="s">
        <v>6341</v>
      </c>
      <c r="W641" s="232" t="s">
        <v>6872</v>
      </c>
      <c r="X641" s="233">
        <v>3</v>
      </c>
      <c r="Y641" s="232" t="s">
        <v>6233</v>
      </c>
      <c r="Z641" s="232" t="s">
        <v>6476</v>
      </c>
      <c r="AA641" s="232" t="s">
        <v>6551</v>
      </c>
      <c r="AB641" s="233">
        <v>14040928</v>
      </c>
    </row>
    <row r="642" spans="1:28" x14ac:dyDescent="0.25">
      <c r="A642" s="233">
        <v>9486</v>
      </c>
      <c r="B642" s="238">
        <v>46011</v>
      </c>
      <c r="C642" s="234" t="s">
        <v>6962</v>
      </c>
      <c r="D642" s="233">
        <v>29</v>
      </c>
      <c r="E642" s="233" t="s">
        <v>6203</v>
      </c>
      <c r="F642" s="233" t="s">
        <v>6524</v>
      </c>
      <c r="G642" s="232" t="s">
        <v>6538</v>
      </c>
      <c r="H642" s="233">
        <v>1404</v>
      </c>
      <c r="I642" s="233" t="s">
        <v>6444</v>
      </c>
      <c r="J642" s="233">
        <v>3</v>
      </c>
      <c r="K642" s="233">
        <v>9</v>
      </c>
      <c r="L642" s="235" t="s">
        <v>6934</v>
      </c>
      <c r="M642" s="234" t="s">
        <v>6962</v>
      </c>
      <c r="N642" s="232">
        <v>202512</v>
      </c>
      <c r="O642" s="233">
        <v>51</v>
      </c>
      <c r="P642" s="232">
        <v>202551</v>
      </c>
      <c r="Q642" s="233">
        <v>2025</v>
      </c>
      <c r="R642" s="232" t="s">
        <v>6461</v>
      </c>
      <c r="S642" s="232">
        <v>3</v>
      </c>
      <c r="T642" s="233">
        <v>312</v>
      </c>
      <c r="U642" s="233">
        <v>20</v>
      </c>
      <c r="V642" s="232" t="s">
        <v>6341</v>
      </c>
      <c r="W642" s="232" t="s">
        <v>6872</v>
      </c>
      <c r="X642" s="233">
        <v>3</v>
      </c>
      <c r="Y642" s="232" t="s">
        <v>6233</v>
      </c>
      <c r="Z642" s="232" t="s">
        <v>6476</v>
      </c>
      <c r="AA642" s="232" t="s">
        <v>6551</v>
      </c>
      <c r="AB642" s="233">
        <v>14040929</v>
      </c>
    </row>
    <row r="643" spans="1:28" x14ac:dyDescent="0.25">
      <c r="A643" s="233">
        <v>9487</v>
      </c>
      <c r="B643" s="238">
        <v>46012</v>
      </c>
      <c r="C643" s="234" t="s">
        <v>6963</v>
      </c>
      <c r="D643" s="233">
        <v>30</v>
      </c>
      <c r="E643" s="233" t="s">
        <v>6205</v>
      </c>
      <c r="F643" s="233" t="s">
        <v>6524</v>
      </c>
      <c r="G643" s="232" t="s">
        <v>6538</v>
      </c>
      <c r="H643" s="233">
        <v>1404</v>
      </c>
      <c r="I643" s="233" t="s">
        <v>6444</v>
      </c>
      <c r="J643" s="233">
        <v>3</v>
      </c>
      <c r="K643" s="233">
        <v>9</v>
      </c>
      <c r="L643" s="235" t="s">
        <v>6934</v>
      </c>
      <c r="M643" s="234" t="s">
        <v>6963</v>
      </c>
      <c r="N643" s="232">
        <v>202512</v>
      </c>
      <c r="O643" s="233">
        <v>52</v>
      </c>
      <c r="P643" s="232">
        <v>202552</v>
      </c>
      <c r="Q643" s="233">
        <v>2025</v>
      </c>
      <c r="R643" s="232" t="s">
        <v>6461</v>
      </c>
      <c r="S643" s="232">
        <v>3</v>
      </c>
      <c r="T643" s="233">
        <v>312</v>
      </c>
      <c r="U643" s="233">
        <v>21</v>
      </c>
      <c r="V643" s="232" t="s">
        <v>6341</v>
      </c>
      <c r="W643" s="232" t="s">
        <v>6872</v>
      </c>
      <c r="X643" s="233">
        <v>3</v>
      </c>
      <c r="Y643" s="232" t="s">
        <v>6233</v>
      </c>
      <c r="Z643" s="232" t="s">
        <v>6476</v>
      </c>
      <c r="AA643" s="232" t="s">
        <v>6551</v>
      </c>
      <c r="AB643" s="233">
        <v>14040930</v>
      </c>
    </row>
    <row r="644" spans="1:28" x14ac:dyDescent="0.25">
      <c r="A644" s="233">
        <v>9488</v>
      </c>
      <c r="B644" s="238">
        <v>46013</v>
      </c>
      <c r="C644" s="234" t="s">
        <v>6964</v>
      </c>
      <c r="D644" s="233">
        <v>1</v>
      </c>
      <c r="E644" s="233" t="s">
        <v>6207</v>
      </c>
      <c r="F644" s="233" t="s">
        <v>6561</v>
      </c>
      <c r="G644" s="232" t="s">
        <v>6538</v>
      </c>
      <c r="H644" s="233">
        <v>1404</v>
      </c>
      <c r="I644" s="233" t="s">
        <v>6562</v>
      </c>
      <c r="J644" s="233">
        <v>4</v>
      </c>
      <c r="K644" s="233">
        <v>10</v>
      </c>
      <c r="L644" s="236" t="s">
        <v>6965</v>
      </c>
      <c r="M644" s="234" t="s">
        <v>6964</v>
      </c>
      <c r="N644" s="232">
        <v>202512</v>
      </c>
      <c r="O644" s="233">
        <v>52</v>
      </c>
      <c r="P644" s="232">
        <v>202552</v>
      </c>
      <c r="Q644" s="233">
        <v>2025</v>
      </c>
      <c r="R644" s="232" t="s">
        <v>6461</v>
      </c>
      <c r="S644" s="232">
        <v>4</v>
      </c>
      <c r="T644" s="233">
        <v>312</v>
      </c>
      <c r="U644" s="233">
        <v>22</v>
      </c>
      <c r="V644" s="232" t="s">
        <v>6461</v>
      </c>
      <c r="W644" s="232" t="s">
        <v>6966</v>
      </c>
      <c r="X644" s="233">
        <v>1</v>
      </c>
      <c r="Y644" s="232" t="s">
        <v>6195</v>
      </c>
      <c r="Z644" s="232" t="s">
        <v>6565</v>
      </c>
      <c r="AA644" s="232" t="s">
        <v>6566</v>
      </c>
      <c r="AB644" s="233">
        <v>14041001</v>
      </c>
    </row>
    <row r="645" spans="1:28" x14ac:dyDescent="0.25">
      <c r="A645" s="233">
        <v>9489</v>
      </c>
      <c r="B645" s="238">
        <v>46014</v>
      </c>
      <c r="C645" s="234" t="s">
        <v>6967</v>
      </c>
      <c r="D645" s="233">
        <v>2</v>
      </c>
      <c r="E645" s="233" t="s">
        <v>6209</v>
      </c>
      <c r="F645" s="233" t="s">
        <v>6561</v>
      </c>
      <c r="G645" s="232" t="s">
        <v>6538</v>
      </c>
      <c r="H645" s="233">
        <v>1404</v>
      </c>
      <c r="I645" s="233" t="s">
        <v>6562</v>
      </c>
      <c r="J645" s="233">
        <v>4</v>
      </c>
      <c r="K645" s="233">
        <v>10</v>
      </c>
      <c r="L645" s="236" t="s">
        <v>6965</v>
      </c>
      <c r="M645" s="234" t="s">
        <v>6967</v>
      </c>
      <c r="N645" s="232">
        <v>202512</v>
      </c>
      <c r="O645" s="233">
        <v>52</v>
      </c>
      <c r="P645" s="232">
        <v>202552</v>
      </c>
      <c r="Q645" s="233">
        <v>2025</v>
      </c>
      <c r="R645" s="232" t="s">
        <v>6461</v>
      </c>
      <c r="S645" s="232">
        <v>4</v>
      </c>
      <c r="T645" s="233">
        <v>312</v>
      </c>
      <c r="U645" s="233">
        <v>23</v>
      </c>
      <c r="V645" s="232" t="s">
        <v>6461</v>
      </c>
      <c r="W645" s="232" t="s">
        <v>6966</v>
      </c>
      <c r="X645" s="233">
        <v>1</v>
      </c>
      <c r="Y645" s="232" t="s">
        <v>6195</v>
      </c>
      <c r="Z645" s="232" t="s">
        <v>6565</v>
      </c>
      <c r="AA645" s="232" t="s">
        <v>6566</v>
      </c>
      <c r="AB645" s="233">
        <v>14041002</v>
      </c>
    </row>
    <row r="646" spans="1:28" x14ac:dyDescent="0.25">
      <c r="A646" s="233">
        <v>9490</v>
      </c>
      <c r="B646" s="238">
        <v>46015</v>
      </c>
      <c r="C646" s="234" t="s">
        <v>6968</v>
      </c>
      <c r="D646" s="233">
        <v>3</v>
      </c>
      <c r="E646" s="233" t="s">
        <v>6188</v>
      </c>
      <c r="F646" s="233" t="s">
        <v>6561</v>
      </c>
      <c r="G646" s="232" t="s">
        <v>6538</v>
      </c>
      <c r="H646" s="233">
        <v>1404</v>
      </c>
      <c r="I646" s="233" t="s">
        <v>6562</v>
      </c>
      <c r="J646" s="233">
        <v>4</v>
      </c>
      <c r="K646" s="233">
        <v>10</v>
      </c>
      <c r="L646" s="236" t="s">
        <v>6965</v>
      </c>
      <c r="M646" s="234" t="s">
        <v>6968</v>
      </c>
      <c r="N646" s="232">
        <v>202512</v>
      </c>
      <c r="O646" s="233">
        <v>52</v>
      </c>
      <c r="P646" s="232">
        <v>202552</v>
      </c>
      <c r="Q646" s="233">
        <v>2025</v>
      </c>
      <c r="R646" s="232" t="s">
        <v>6461</v>
      </c>
      <c r="S646" s="232">
        <v>4</v>
      </c>
      <c r="T646" s="233">
        <v>312</v>
      </c>
      <c r="U646" s="233">
        <v>24</v>
      </c>
      <c r="V646" s="232" t="s">
        <v>6461</v>
      </c>
      <c r="W646" s="232" t="s">
        <v>6966</v>
      </c>
      <c r="X646" s="233">
        <v>1</v>
      </c>
      <c r="Y646" s="232" t="s">
        <v>6195</v>
      </c>
      <c r="Z646" s="232" t="s">
        <v>6565</v>
      </c>
      <c r="AA646" s="232" t="s">
        <v>6566</v>
      </c>
      <c r="AB646" s="233">
        <v>14041003</v>
      </c>
    </row>
    <row r="647" spans="1:28" x14ac:dyDescent="0.25">
      <c r="A647" s="233">
        <v>9491</v>
      </c>
      <c r="B647" s="238">
        <v>46016</v>
      </c>
      <c r="C647" s="234" t="s">
        <v>6969</v>
      </c>
      <c r="D647" s="233">
        <v>4</v>
      </c>
      <c r="E647" s="233" t="s">
        <v>6199</v>
      </c>
      <c r="F647" s="233" t="s">
        <v>6561</v>
      </c>
      <c r="G647" s="232" t="s">
        <v>6538</v>
      </c>
      <c r="H647" s="233">
        <v>1404</v>
      </c>
      <c r="I647" s="233" t="s">
        <v>6562</v>
      </c>
      <c r="J647" s="233">
        <v>4</v>
      </c>
      <c r="K647" s="233">
        <v>10</v>
      </c>
      <c r="L647" s="236" t="s">
        <v>6965</v>
      </c>
      <c r="M647" s="234" t="s">
        <v>6969</v>
      </c>
      <c r="N647" s="232">
        <v>202512</v>
      </c>
      <c r="O647" s="233">
        <v>52</v>
      </c>
      <c r="P647" s="232">
        <v>202552</v>
      </c>
      <c r="Q647" s="233">
        <v>2025</v>
      </c>
      <c r="R647" s="232" t="s">
        <v>6461</v>
      </c>
      <c r="S647" s="232">
        <v>4</v>
      </c>
      <c r="T647" s="233">
        <v>312</v>
      </c>
      <c r="U647" s="233">
        <v>25</v>
      </c>
      <c r="V647" s="232" t="s">
        <v>6461</v>
      </c>
      <c r="W647" s="232" t="s">
        <v>6966</v>
      </c>
      <c r="X647" s="233">
        <v>1</v>
      </c>
      <c r="Y647" s="232" t="s">
        <v>6195</v>
      </c>
      <c r="Z647" s="232" t="s">
        <v>6565</v>
      </c>
      <c r="AA647" s="232" t="s">
        <v>6566</v>
      </c>
      <c r="AB647" s="233">
        <v>14041004</v>
      </c>
    </row>
    <row r="648" spans="1:28" x14ac:dyDescent="0.25">
      <c r="A648" s="233">
        <v>9492</v>
      </c>
      <c r="B648" s="238">
        <v>46017</v>
      </c>
      <c r="C648" s="234" t="s">
        <v>6970</v>
      </c>
      <c r="D648" s="233">
        <v>5</v>
      </c>
      <c r="E648" s="233" t="s">
        <v>6201</v>
      </c>
      <c r="F648" s="233" t="s">
        <v>6561</v>
      </c>
      <c r="G648" s="232" t="s">
        <v>6538</v>
      </c>
      <c r="H648" s="233">
        <v>1404</v>
      </c>
      <c r="I648" s="233" t="s">
        <v>6562</v>
      </c>
      <c r="J648" s="233">
        <v>4</v>
      </c>
      <c r="K648" s="233">
        <v>10</v>
      </c>
      <c r="L648" s="236" t="s">
        <v>6965</v>
      </c>
      <c r="M648" s="234" t="s">
        <v>6970</v>
      </c>
      <c r="N648" s="232">
        <v>202512</v>
      </c>
      <c r="O648" s="233">
        <v>52</v>
      </c>
      <c r="P648" s="232">
        <v>202552</v>
      </c>
      <c r="Q648" s="233">
        <v>2025</v>
      </c>
      <c r="R648" s="232" t="s">
        <v>6461</v>
      </c>
      <c r="S648" s="232">
        <v>4</v>
      </c>
      <c r="T648" s="233">
        <v>312</v>
      </c>
      <c r="U648" s="233">
        <v>26</v>
      </c>
      <c r="V648" s="232" t="s">
        <v>6461</v>
      </c>
      <c r="W648" s="232" t="s">
        <v>6966</v>
      </c>
      <c r="X648" s="233">
        <v>1</v>
      </c>
      <c r="Y648" s="232" t="s">
        <v>6195</v>
      </c>
      <c r="Z648" s="232" t="s">
        <v>6565</v>
      </c>
      <c r="AA648" s="232" t="s">
        <v>6566</v>
      </c>
      <c r="AB648" s="233">
        <v>14041005</v>
      </c>
    </row>
    <row r="649" spans="1:28" x14ac:dyDescent="0.25">
      <c r="A649" s="233">
        <v>9493</v>
      </c>
      <c r="B649" s="238">
        <v>46018</v>
      </c>
      <c r="C649" s="234" t="s">
        <v>6971</v>
      </c>
      <c r="D649" s="233">
        <v>6</v>
      </c>
      <c r="E649" s="233" t="s">
        <v>6203</v>
      </c>
      <c r="F649" s="233" t="s">
        <v>6561</v>
      </c>
      <c r="G649" s="232" t="s">
        <v>6538</v>
      </c>
      <c r="H649" s="233">
        <v>1404</v>
      </c>
      <c r="I649" s="233" t="s">
        <v>6562</v>
      </c>
      <c r="J649" s="233">
        <v>4</v>
      </c>
      <c r="K649" s="233">
        <v>10</v>
      </c>
      <c r="L649" s="236" t="s">
        <v>6965</v>
      </c>
      <c r="M649" s="234" t="s">
        <v>6971</v>
      </c>
      <c r="N649" s="232">
        <v>202512</v>
      </c>
      <c r="O649" s="233">
        <v>52</v>
      </c>
      <c r="P649" s="232">
        <v>202552</v>
      </c>
      <c r="Q649" s="233">
        <v>2025</v>
      </c>
      <c r="R649" s="232" t="s">
        <v>6461</v>
      </c>
      <c r="S649" s="232">
        <v>4</v>
      </c>
      <c r="T649" s="233">
        <v>312</v>
      </c>
      <c r="U649" s="233">
        <v>27</v>
      </c>
      <c r="V649" s="232" t="s">
        <v>6461</v>
      </c>
      <c r="W649" s="232" t="s">
        <v>6966</v>
      </c>
      <c r="X649" s="233">
        <v>1</v>
      </c>
      <c r="Y649" s="232" t="s">
        <v>6195</v>
      </c>
      <c r="Z649" s="232" t="s">
        <v>6565</v>
      </c>
      <c r="AA649" s="232" t="s">
        <v>6566</v>
      </c>
      <c r="AB649" s="233">
        <v>14041006</v>
      </c>
    </row>
    <row r="650" spans="1:28" x14ac:dyDescent="0.25">
      <c r="A650" s="233">
        <v>9494</v>
      </c>
      <c r="B650" s="238">
        <v>46019</v>
      </c>
      <c r="C650" s="234" t="s">
        <v>6972</v>
      </c>
      <c r="D650" s="233">
        <v>7</v>
      </c>
      <c r="E650" s="233" t="s">
        <v>6205</v>
      </c>
      <c r="F650" s="233" t="s">
        <v>6561</v>
      </c>
      <c r="G650" s="232" t="s">
        <v>6538</v>
      </c>
      <c r="H650" s="233">
        <v>1404</v>
      </c>
      <c r="I650" s="233" t="s">
        <v>6562</v>
      </c>
      <c r="J650" s="233">
        <v>4</v>
      </c>
      <c r="K650" s="233">
        <v>10</v>
      </c>
      <c r="L650" s="236" t="s">
        <v>6965</v>
      </c>
      <c r="M650" s="234" t="s">
        <v>6972</v>
      </c>
      <c r="N650" s="232">
        <v>202512</v>
      </c>
      <c r="O650" s="233">
        <v>53</v>
      </c>
      <c r="P650" s="232">
        <v>202553</v>
      </c>
      <c r="Q650" s="233">
        <v>2025</v>
      </c>
      <c r="R650" s="232" t="s">
        <v>6461</v>
      </c>
      <c r="S650" s="232">
        <v>4</v>
      </c>
      <c r="T650" s="233">
        <v>312</v>
      </c>
      <c r="U650" s="233">
        <v>28</v>
      </c>
      <c r="V650" s="232" t="s">
        <v>6461</v>
      </c>
      <c r="W650" s="232" t="s">
        <v>6966</v>
      </c>
      <c r="X650" s="233">
        <v>1</v>
      </c>
      <c r="Y650" s="232" t="s">
        <v>6195</v>
      </c>
      <c r="Z650" s="232" t="s">
        <v>6565</v>
      </c>
      <c r="AA650" s="232" t="s">
        <v>6566</v>
      </c>
      <c r="AB650" s="233">
        <v>14041007</v>
      </c>
    </row>
    <row r="651" spans="1:28" x14ac:dyDescent="0.25">
      <c r="A651" s="233">
        <v>9495</v>
      </c>
      <c r="B651" s="238">
        <v>46020</v>
      </c>
      <c r="C651" s="234" t="s">
        <v>6973</v>
      </c>
      <c r="D651" s="233">
        <v>8</v>
      </c>
      <c r="E651" s="233" t="s">
        <v>6207</v>
      </c>
      <c r="F651" s="233" t="s">
        <v>6561</v>
      </c>
      <c r="G651" s="232" t="s">
        <v>6538</v>
      </c>
      <c r="H651" s="233">
        <v>1404</v>
      </c>
      <c r="I651" s="233" t="s">
        <v>6562</v>
      </c>
      <c r="J651" s="233">
        <v>4</v>
      </c>
      <c r="K651" s="233">
        <v>10</v>
      </c>
      <c r="L651" s="236" t="s">
        <v>6965</v>
      </c>
      <c r="M651" s="234" t="s">
        <v>6973</v>
      </c>
      <c r="N651" s="232">
        <v>202512</v>
      </c>
      <c r="O651" s="233">
        <v>53</v>
      </c>
      <c r="P651" s="232">
        <v>202553</v>
      </c>
      <c r="Q651" s="233">
        <v>2025</v>
      </c>
      <c r="R651" s="232" t="s">
        <v>6461</v>
      </c>
      <c r="S651" s="232">
        <v>4</v>
      </c>
      <c r="T651" s="233">
        <v>312</v>
      </c>
      <c r="U651" s="233">
        <v>29</v>
      </c>
      <c r="V651" s="232" t="s">
        <v>6461</v>
      </c>
      <c r="W651" s="232" t="s">
        <v>6966</v>
      </c>
      <c r="X651" s="233">
        <v>1</v>
      </c>
      <c r="Y651" s="232" t="s">
        <v>6211</v>
      </c>
      <c r="Z651" s="232" t="s">
        <v>6574</v>
      </c>
      <c r="AA651" s="232" t="s">
        <v>6575</v>
      </c>
      <c r="AB651" s="233">
        <v>14041008</v>
      </c>
    </row>
    <row r="652" spans="1:28" x14ac:dyDescent="0.25">
      <c r="A652" s="233">
        <v>9496</v>
      </c>
      <c r="B652" s="238">
        <v>46021</v>
      </c>
      <c r="C652" s="234" t="s">
        <v>6974</v>
      </c>
      <c r="D652" s="233">
        <v>9</v>
      </c>
      <c r="E652" s="233" t="s">
        <v>6209</v>
      </c>
      <c r="F652" s="233" t="s">
        <v>6561</v>
      </c>
      <c r="G652" s="232" t="s">
        <v>6538</v>
      </c>
      <c r="H652" s="233">
        <v>1404</v>
      </c>
      <c r="I652" s="233" t="s">
        <v>6562</v>
      </c>
      <c r="J652" s="233">
        <v>4</v>
      </c>
      <c r="K652" s="233">
        <v>10</v>
      </c>
      <c r="L652" s="236" t="s">
        <v>6965</v>
      </c>
      <c r="M652" s="234" t="s">
        <v>6974</v>
      </c>
      <c r="N652" s="232">
        <v>202512</v>
      </c>
      <c r="O652" s="233">
        <v>53</v>
      </c>
      <c r="P652" s="232">
        <v>202553</v>
      </c>
      <c r="Q652" s="233">
        <v>2025</v>
      </c>
      <c r="R652" s="232" t="s">
        <v>6461</v>
      </c>
      <c r="S652" s="232">
        <v>4</v>
      </c>
      <c r="T652" s="233">
        <v>312</v>
      </c>
      <c r="U652" s="233">
        <v>30</v>
      </c>
      <c r="V652" s="232" t="s">
        <v>6461</v>
      </c>
      <c r="W652" s="232" t="s">
        <v>6966</v>
      </c>
      <c r="X652" s="233">
        <v>1</v>
      </c>
      <c r="Y652" s="232" t="s">
        <v>6211</v>
      </c>
      <c r="Z652" s="232" t="s">
        <v>6574</v>
      </c>
      <c r="AA652" s="232" t="s">
        <v>6575</v>
      </c>
      <c r="AB652" s="233">
        <v>14041009</v>
      </c>
    </row>
    <row r="653" spans="1:28" x14ac:dyDescent="0.25">
      <c r="A653" s="233">
        <v>9497</v>
      </c>
      <c r="B653" s="238">
        <v>46022</v>
      </c>
      <c r="C653" s="237" t="s">
        <v>6975</v>
      </c>
      <c r="D653" s="233">
        <v>10</v>
      </c>
      <c r="E653" s="233" t="s">
        <v>6188</v>
      </c>
      <c r="F653" s="233" t="s">
        <v>6561</v>
      </c>
      <c r="G653" s="232" t="s">
        <v>6538</v>
      </c>
      <c r="H653" s="233">
        <v>1404</v>
      </c>
      <c r="I653" s="233" t="s">
        <v>6562</v>
      </c>
      <c r="J653" s="233">
        <v>4</v>
      </c>
      <c r="K653" s="233">
        <v>10</v>
      </c>
      <c r="L653" s="236" t="s">
        <v>6965</v>
      </c>
      <c r="M653" s="237" t="s">
        <v>6975</v>
      </c>
      <c r="N653" s="232">
        <v>202512</v>
      </c>
      <c r="O653" s="233">
        <v>53</v>
      </c>
      <c r="P653" s="232">
        <v>202553</v>
      </c>
      <c r="Q653" s="233">
        <v>2025</v>
      </c>
      <c r="R653" s="232" t="s">
        <v>6461</v>
      </c>
      <c r="S653" s="232">
        <v>4</v>
      </c>
      <c r="T653" s="233">
        <v>312</v>
      </c>
      <c r="U653" s="233">
        <v>31</v>
      </c>
      <c r="V653" s="232" t="s">
        <v>6461</v>
      </c>
      <c r="W653" s="232" t="s">
        <v>6966</v>
      </c>
      <c r="X653" s="233">
        <v>1</v>
      </c>
      <c r="Y653" s="232" t="s">
        <v>6211</v>
      </c>
      <c r="Z653" s="232" t="s">
        <v>6574</v>
      </c>
      <c r="AA653" s="232" t="s">
        <v>6575</v>
      </c>
      <c r="AB653" s="233">
        <v>14041010</v>
      </c>
    </row>
    <row r="654" spans="1:28" x14ac:dyDescent="0.25">
      <c r="A654" s="233">
        <v>9498</v>
      </c>
      <c r="B654" s="238">
        <v>46023</v>
      </c>
      <c r="C654" s="237" t="s">
        <v>6976</v>
      </c>
      <c r="D654" s="233">
        <v>11</v>
      </c>
      <c r="E654" s="233" t="s">
        <v>6199</v>
      </c>
      <c r="F654" s="233" t="s">
        <v>6561</v>
      </c>
      <c r="G654" s="232" t="s">
        <v>6580</v>
      </c>
      <c r="H654" s="233">
        <v>1404</v>
      </c>
      <c r="I654" s="233" t="s">
        <v>6562</v>
      </c>
      <c r="J654" s="233">
        <v>4</v>
      </c>
      <c r="K654" s="233">
        <v>10</v>
      </c>
      <c r="L654" s="236" t="s">
        <v>6965</v>
      </c>
      <c r="M654" s="237" t="s">
        <v>6976</v>
      </c>
      <c r="N654" s="232">
        <v>202601</v>
      </c>
      <c r="O654" s="233">
        <v>1</v>
      </c>
      <c r="P654" s="232">
        <v>202601</v>
      </c>
      <c r="Q654" s="233">
        <v>2026</v>
      </c>
      <c r="R654" s="232" t="s">
        <v>6193</v>
      </c>
      <c r="S654" s="232">
        <v>1</v>
      </c>
      <c r="T654" s="233">
        <v>313</v>
      </c>
      <c r="U654" s="233">
        <v>1</v>
      </c>
      <c r="V654" s="232" t="s">
        <v>6461</v>
      </c>
      <c r="W654" s="232" t="s">
        <v>6966</v>
      </c>
      <c r="X654" s="233">
        <v>1</v>
      </c>
      <c r="Y654" s="232" t="s">
        <v>6211</v>
      </c>
      <c r="Z654" s="232" t="s">
        <v>6574</v>
      </c>
      <c r="AA654" s="232" t="s">
        <v>6575</v>
      </c>
      <c r="AB654" s="233">
        <v>14041011</v>
      </c>
    </row>
    <row r="655" spans="1:28" x14ac:dyDescent="0.25">
      <c r="A655" s="233">
        <v>9499</v>
      </c>
      <c r="B655" s="238">
        <v>46024</v>
      </c>
      <c r="C655" s="237" t="s">
        <v>6977</v>
      </c>
      <c r="D655" s="233">
        <v>12</v>
      </c>
      <c r="E655" s="233" t="s">
        <v>6201</v>
      </c>
      <c r="F655" s="233" t="s">
        <v>6561</v>
      </c>
      <c r="G655" s="232" t="s">
        <v>6580</v>
      </c>
      <c r="H655" s="233">
        <v>1404</v>
      </c>
      <c r="I655" s="233" t="s">
        <v>6562</v>
      </c>
      <c r="J655" s="233">
        <v>4</v>
      </c>
      <c r="K655" s="233">
        <v>10</v>
      </c>
      <c r="L655" s="236" t="s">
        <v>6965</v>
      </c>
      <c r="M655" s="237" t="s">
        <v>6977</v>
      </c>
      <c r="N655" s="232">
        <v>202601</v>
      </c>
      <c r="O655" s="233">
        <v>1</v>
      </c>
      <c r="P655" s="232">
        <v>202601</v>
      </c>
      <c r="Q655" s="233">
        <v>2026</v>
      </c>
      <c r="R655" s="232" t="s">
        <v>6193</v>
      </c>
      <c r="S655" s="232">
        <v>1</v>
      </c>
      <c r="T655" s="233">
        <v>313</v>
      </c>
      <c r="U655" s="233">
        <v>2</v>
      </c>
      <c r="V655" s="232" t="s">
        <v>6461</v>
      </c>
      <c r="W655" s="232" t="s">
        <v>6966</v>
      </c>
      <c r="X655" s="233">
        <v>1</v>
      </c>
      <c r="Y655" s="232" t="s">
        <v>6211</v>
      </c>
      <c r="Z655" s="232" t="s">
        <v>6574</v>
      </c>
      <c r="AA655" s="232" t="s">
        <v>6575</v>
      </c>
      <c r="AB655" s="233">
        <v>14041012</v>
      </c>
    </row>
    <row r="656" spans="1:28" x14ac:dyDescent="0.25">
      <c r="A656" s="233">
        <v>9500</v>
      </c>
      <c r="B656" s="238">
        <v>46025</v>
      </c>
      <c r="C656" s="237" t="s">
        <v>6978</v>
      </c>
      <c r="D656" s="233">
        <v>13</v>
      </c>
      <c r="E656" s="233" t="s">
        <v>6203</v>
      </c>
      <c r="F656" s="233" t="s">
        <v>6561</v>
      </c>
      <c r="G656" s="232" t="s">
        <v>6580</v>
      </c>
      <c r="H656" s="233">
        <v>1404</v>
      </c>
      <c r="I656" s="233" t="s">
        <v>6562</v>
      </c>
      <c r="J656" s="233">
        <v>4</v>
      </c>
      <c r="K656" s="233">
        <v>10</v>
      </c>
      <c r="L656" s="236" t="s">
        <v>6965</v>
      </c>
      <c r="M656" s="237" t="s">
        <v>6978</v>
      </c>
      <c r="N656" s="232">
        <v>202601</v>
      </c>
      <c r="O656" s="233">
        <v>1</v>
      </c>
      <c r="P656" s="232">
        <v>202601</v>
      </c>
      <c r="Q656" s="233">
        <v>2026</v>
      </c>
      <c r="R656" s="232" t="s">
        <v>6193</v>
      </c>
      <c r="S656" s="232">
        <v>1</v>
      </c>
      <c r="T656" s="233">
        <v>313</v>
      </c>
      <c r="U656" s="233">
        <v>3</v>
      </c>
      <c r="V656" s="232" t="s">
        <v>6461</v>
      </c>
      <c r="W656" s="232" t="s">
        <v>6966</v>
      </c>
      <c r="X656" s="233">
        <v>1</v>
      </c>
      <c r="Y656" s="232" t="s">
        <v>6211</v>
      </c>
      <c r="Z656" s="232" t="s">
        <v>6574</v>
      </c>
      <c r="AA656" s="232" t="s">
        <v>6575</v>
      </c>
      <c r="AB656" s="233">
        <v>14041013</v>
      </c>
    </row>
    <row r="657" spans="1:28" x14ac:dyDescent="0.25">
      <c r="A657" s="233">
        <v>9501</v>
      </c>
      <c r="B657" s="238">
        <v>46026</v>
      </c>
      <c r="C657" s="237" t="s">
        <v>6979</v>
      </c>
      <c r="D657" s="233">
        <v>14</v>
      </c>
      <c r="E657" s="233" t="s">
        <v>6205</v>
      </c>
      <c r="F657" s="233" t="s">
        <v>6561</v>
      </c>
      <c r="G657" s="232" t="s">
        <v>6580</v>
      </c>
      <c r="H657" s="233">
        <v>1404</v>
      </c>
      <c r="I657" s="233" t="s">
        <v>6562</v>
      </c>
      <c r="J657" s="233">
        <v>4</v>
      </c>
      <c r="K657" s="233">
        <v>10</v>
      </c>
      <c r="L657" s="236" t="s">
        <v>6965</v>
      </c>
      <c r="M657" s="237" t="s">
        <v>6979</v>
      </c>
      <c r="N657" s="232">
        <v>202601</v>
      </c>
      <c r="O657" s="233">
        <v>2</v>
      </c>
      <c r="P657" s="232">
        <v>202602</v>
      </c>
      <c r="Q657" s="233">
        <v>2026</v>
      </c>
      <c r="R657" s="232" t="s">
        <v>6193</v>
      </c>
      <c r="S657" s="232">
        <v>1</v>
      </c>
      <c r="T657" s="233">
        <v>313</v>
      </c>
      <c r="U657" s="233">
        <v>4</v>
      </c>
      <c r="V657" s="232" t="s">
        <v>6461</v>
      </c>
      <c r="W657" s="232" t="s">
        <v>6966</v>
      </c>
      <c r="X657" s="233">
        <v>1</v>
      </c>
      <c r="Y657" s="232" t="s">
        <v>6211</v>
      </c>
      <c r="Z657" s="232" t="s">
        <v>6574</v>
      </c>
      <c r="AA657" s="232" t="s">
        <v>6575</v>
      </c>
      <c r="AB657" s="233">
        <v>14041014</v>
      </c>
    </row>
    <row r="658" spans="1:28" x14ac:dyDescent="0.25">
      <c r="A658" s="233">
        <v>9502</v>
      </c>
      <c r="B658" s="238">
        <v>46027</v>
      </c>
      <c r="C658" s="237" t="s">
        <v>6980</v>
      </c>
      <c r="D658" s="233">
        <v>15</v>
      </c>
      <c r="E658" s="233" t="s">
        <v>6207</v>
      </c>
      <c r="F658" s="233" t="s">
        <v>6561</v>
      </c>
      <c r="G658" s="232" t="s">
        <v>6580</v>
      </c>
      <c r="H658" s="233">
        <v>1404</v>
      </c>
      <c r="I658" s="233" t="s">
        <v>6562</v>
      </c>
      <c r="J658" s="233">
        <v>4</v>
      </c>
      <c r="K658" s="233">
        <v>10</v>
      </c>
      <c r="L658" s="236" t="s">
        <v>6965</v>
      </c>
      <c r="M658" s="237" t="s">
        <v>6980</v>
      </c>
      <c r="N658" s="232">
        <v>202601</v>
      </c>
      <c r="O658" s="233">
        <v>2</v>
      </c>
      <c r="P658" s="232">
        <v>202602</v>
      </c>
      <c r="Q658" s="233">
        <v>2026</v>
      </c>
      <c r="R658" s="232" t="s">
        <v>6193</v>
      </c>
      <c r="S658" s="232">
        <v>2</v>
      </c>
      <c r="T658" s="233">
        <v>313</v>
      </c>
      <c r="U658" s="233">
        <v>5</v>
      </c>
      <c r="V658" s="232" t="s">
        <v>6461</v>
      </c>
      <c r="W658" s="232" t="s">
        <v>6966</v>
      </c>
      <c r="X658" s="233">
        <v>1</v>
      </c>
      <c r="Y658" s="232" t="s">
        <v>6223</v>
      </c>
      <c r="Z658" s="232" t="s">
        <v>6584</v>
      </c>
      <c r="AA658" s="232" t="s">
        <v>6585</v>
      </c>
      <c r="AB658" s="233">
        <v>14041015</v>
      </c>
    </row>
    <row r="659" spans="1:28" x14ac:dyDescent="0.25">
      <c r="A659" s="233">
        <v>9503</v>
      </c>
      <c r="B659" s="238">
        <v>46028</v>
      </c>
      <c r="C659" s="237" t="s">
        <v>6981</v>
      </c>
      <c r="D659" s="233">
        <v>16</v>
      </c>
      <c r="E659" s="233" t="s">
        <v>6209</v>
      </c>
      <c r="F659" s="233" t="s">
        <v>6561</v>
      </c>
      <c r="G659" s="232" t="s">
        <v>6580</v>
      </c>
      <c r="H659" s="233">
        <v>1404</v>
      </c>
      <c r="I659" s="233" t="s">
        <v>6562</v>
      </c>
      <c r="J659" s="233">
        <v>4</v>
      </c>
      <c r="K659" s="233">
        <v>10</v>
      </c>
      <c r="L659" s="236" t="s">
        <v>6965</v>
      </c>
      <c r="M659" s="237" t="s">
        <v>6981</v>
      </c>
      <c r="N659" s="232">
        <v>202601</v>
      </c>
      <c r="O659" s="233">
        <v>2</v>
      </c>
      <c r="P659" s="232">
        <v>202602</v>
      </c>
      <c r="Q659" s="233">
        <v>2026</v>
      </c>
      <c r="R659" s="232" t="s">
        <v>6193</v>
      </c>
      <c r="S659" s="232">
        <v>2</v>
      </c>
      <c r="T659" s="233">
        <v>313</v>
      </c>
      <c r="U659" s="233">
        <v>6</v>
      </c>
      <c r="V659" s="232" t="s">
        <v>6461</v>
      </c>
      <c r="W659" s="232" t="s">
        <v>6966</v>
      </c>
      <c r="X659" s="233">
        <v>1</v>
      </c>
      <c r="Y659" s="232" t="s">
        <v>6223</v>
      </c>
      <c r="Z659" s="232" t="s">
        <v>6584</v>
      </c>
      <c r="AA659" s="232" t="s">
        <v>6585</v>
      </c>
      <c r="AB659" s="233">
        <v>14041016</v>
      </c>
    </row>
    <row r="660" spans="1:28" x14ac:dyDescent="0.25">
      <c r="A660" s="233">
        <v>9504</v>
      </c>
      <c r="B660" s="238">
        <v>46029</v>
      </c>
      <c r="C660" s="237" t="s">
        <v>6982</v>
      </c>
      <c r="D660" s="233">
        <v>17</v>
      </c>
      <c r="E660" s="233" t="s">
        <v>6188</v>
      </c>
      <c r="F660" s="233" t="s">
        <v>6561</v>
      </c>
      <c r="G660" s="232" t="s">
        <v>6580</v>
      </c>
      <c r="H660" s="233">
        <v>1404</v>
      </c>
      <c r="I660" s="233" t="s">
        <v>6562</v>
      </c>
      <c r="J660" s="233">
        <v>4</v>
      </c>
      <c r="K660" s="233">
        <v>10</v>
      </c>
      <c r="L660" s="236" t="s">
        <v>6965</v>
      </c>
      <c r="M660" s="237" t="s">
        <v>6982</v>
      </c>
      <c r="N660" s="232">
        <v>202601</v>
      </c>
      <c r="O660" s="233">
        <v>2</v>
      </c>
      <c r="P660" s="232">
        <v>202602</v>
      </c>
      <c r="Q660" s="233">
        <v>2026</v>
      </c>
      <c r="R660" s="232" t="s">
        <v>6193</v>
      </c>
      <c r="S660" s="232">
        <v>2</v>
      </c>
      <c r="T660" s="233">
        <v>313</v>
      </c>
      <c r="U660" s="233">
        <v>7</v>
      </c>
      <c r="V660" s="232" t="s">
        <v>6461</v>
      </c>
      <c r="W660" s="232" t="s">
        <v>6966</v>
      </c>
      <c r="X660" s="233">
        <v>1</v>
      </c>
      <c r="Y660" s="232" t="s">
        <v>6223</v>
      </c>
      <c r="Z660" s="232" t="s">
        <v>6584</v>
      </c>
      <c r="AA660" s="232" t="s">
        <v>6585</v>
      </c>
      <c r="AB660" s="233">
        <v>14041017</v>
      </c>
    </row>
    <row r="661" spans="1:28" x14ac:dyDescent="0.25">
      <c r="A661" s="233">
        <v>9505</v>
      </c>
      <c r="B661" s="238">
        <v>46030</v>
      </c>
      <c r="C661" s="237" t="s">
        <v>6983</v>
      </c>
      <c r="D661" s="233">
        <v>18</v>
      </c>
      <c r="E661" s="233" t="s">
        <v>6199</v>
      </c>
      <c r="F661" s="233" t="s">
        <v>6561</v>
      </c>
      <c r="G661" s="232" t="s">
        <v>6580</v>
      </c>
      <c r="H661" s="233">
        <v>1404</v>
      </c>
      <c r="I661" s="233" t="s">
        <v>6562</v>
      </c>
      <c r="J661" s="233">
        <v>4</v>
      </c>
      <c r="K661" s="233">
        <v>10</v>
      </c>
      <c r="L661" s="236" t="s">
        <v>6965</v>
      </c>
      <c r="M661" s="237" t="s">
        <v>6983</v>
      </c>
      <c r="N661" s="232">
        <v>202601</v>
      </c>
      <c r="O661" s="233">
        <v>2</v>
      </c>
      <c r="P661" s="232">
        <v>202602</v>
      </c>
      <c r="Q661" s="233">
        <v>2026</v>
      </c>
      <c r="R661" s="232" t="s">
        <v>6193</v>
      </c>
      <c r="S661" s="232">
        <v>2</v>
      </c>
      <c r="T661" s="233">
        <v>313</v>
      </c>
      <c r="U661" s="233">
        <v>8</v>
      </c>
      <c r="V661" s="232" t="s">
        <v>6461</v>
      </c>
      <c r="W661" s="232" t="s">
        <v>6966</v>
      </c>
      <c r="X661" s="233">
        <v>1</v>
      </c>
      <c r="Y661" s="232" t="s">
        <v>6223</v>
      </c>
      <c r="Z661" s="232" t="s">
        <v>6584</v>
      </c>
      <c r="AA661" s="232" t="s">
        <v>6585</v>
      </c>
      <c r="AB661" s="233">
        <v>14041018</v>
      </c>
    </row>
    <row r="662" spans="1:28" x14ac:dyDescent="0.25">
      <c r="A662" s="233">
        <v>9506</v>
      </c>
      <c r="B662" s="238">
        <v>46031</v>
      </c>
      <c r="C662" s="237" t="s">
        <v>6984</v>
      </c>
      <c r="D662" s="233">
        <v>19</v>
      </c>
      <c r="E662" s="233" t="s">
        <v>6201</v>
      </c>
      <c r="F662" s="233" t="s">
        <v>6561</v>
      </c>
      <c r="G662" s="232" t="s">
        <v>6580</v>
      </c>
      <c r="H662" s="233">
        <v>1404</v>
      </c>
      <c r="I662" s="233" t="s">
        <v>6562</v>
      </c>
      <c r="J662" s="233">
        <v>4</v>
      </c>
      <c r="K662" s="233">
        <v>10</v>
      </c>
      <c r="L662" s="236" t="s">
        <v>6965</v>
      </c>
      <c r="M662" s="237" t="s">
        <v>6984</v>
      </c>
      <c r="N662" s="232">
        <v>202601</v>
      </c>
      <c r="O662" s="233">
        <v>2</v>
      </c>
      <c r="P662" s="232">
        <v>202602</v>
      </c>
      <c r="Q662" s="233">
        <v>2026</v>
      </c>
      <c r="R662" s="232" t="s">
        <v>6193</v>
      </c>
      <c r="S662" s="232">
        <v>2</v>
      </c>
      <c r="T662" s="233">
        <v>313</v>
      </c>
      <c r="U662" s="233">
        <v>9</v>
      </c>
      <c r="V662" s="232" t="s">
        <v>6461</v>
      </c>
      <c r="W662" s="232" t="s">
        <v>6966</v>
      </c>
      <c r="X662" s="233">
        <v>1</v>
      </c>
      <c r="Y662" s="232" t="s">
        <v>6223</v>
      </c>
      <c r="Z662" s="232" t="s">
        <v>6584</v>
      </c>
      <c r="AA662" s="232" t="s">
        <v>6585</v>
      </c>
      <c r="AB662" s="233">
        <v>14041019</v>
      </c>
    </row>
    <row r="663" spans="1:28" x14ac:dyDescent="0.25">
      <c r="A663" s="233">
        <v>9507</v>
      </c>
      <c r="B663" s="238">
        <v>46032</v>
      </c>
      <c r="C663" s="237" t="s">
        <v>6985</v>
      </c>
      <c r="D663" s="233">
        <v>20</v>
      </c>
      <c r="E663" s="233" t="s">
        <v>6203</v>
      </c>
      <c r="F663" s="233" t="s">
        <v>6561</v>
      </c>
      <c r="G663" s="232" t="s">
        <v>6580</v>
      </c>
      <c r="H663" s="233">
        <v>1404</v>
      </c>
      <c r="I663" s="233" t="s">
        <v>6562</v>
      </c>
      <c r="J663" s="233">
        <v>4</v>
      </c>
      <c r="K663" s="233">
        <v>10</v>
      </c>
      <c r="L663" s="236" t="s">
        <v>6965</v>
      </c>
      <c r="M663" s="237" t="s">
        <v>6985</v>
      </c>
      <c r="N663" s="232">
        <v>202601</v>
      </c>
      <c r="O663" s="233">
        <v>2</v>
      </c>
      <c r="P663" s="232">
        <v>202602</v>
      </c>
      <c r="Q663" s="233">
        <v>2026</v>
      </c>
      <c r="R663" s="232" t="s">
        <v>6193</v>
      </c>
      <c r="S663" s="232">
        <v>2</v>
      </c>
      <c r="T663" s="233">
        <v>313</v>
      </c>
      <c r="U663" s="233">
        <v>10</v>
      </c>
      <c r="V663" s="232" t="s">
        <v>6461</v>
      </c>
      <c r="W663" s="232" t="s">
        <v>6966</v>
      </c>
      <c r="X663" s="233">
        <v>1</v>
      </c>
      <c r="Y663" s="232" t="s">
        <v>6223</v>
      </c>
      <c r="Z663" s="232" t="s">
        <v>6584</v>
      </c>
      <c r="AA663" s="232" t="s">
        <v>6585</v>
      </c>
      <c r="AB663" s="233">
        <v>14041020</v>
      </c>
    </row>
    <row r="664" spans="1:28" x14ac:dyDescent="0.25">
      <c r="A664" s="233">
        <v>9508</v>
      </c>
      <c r="B664" s="238">
        <v>46033</v>
      </c>
      <c r="C664" s="237" t="s">
        <v>6986</v>
      </c>
      <c r="D664" s="233">
        <v>21</v>
      </c>
      <c r="E664" s="233" t="s">
        <v>6205</v>
      </c>
      <c r="F664" s="233" t="s">
        <v>6561</v>
      </c>
      <c r="G664" s="232" t="s">
        <v>6580</v>
      </c>
      <c r="H664" s="233">
        <v>1404</v>
      </c>
      <c r="I664" s="233" t="s">
        <v>6562</v>
      </c>
      <c r="J664" s="233">
        <v>4</v>
      </c>
      <c r="K664" s="233">
        <v>10</v>
      </c>
      <c r="L664" s="236" t="s">
        <v>6965</v>
      </c>
      <c r="M664" s="237" t="s">
        <v>6986</v>
      </c>
      <c r="N664" s="232">
        <v>202601</v>
      </c>
      <c r="O664" s="233">
        <v>3</v>
      </c>
      <c r="P664" s="232">
        <v>202603</v>
      </c>
      <c r="Q664" s="233">
        <v>2026</v>
      </c>
      <c r="R664" s="232" t="s">
        <v>6193</v>
      </c>
      <c r="S664" s="232">
        <v>2</v>
      </c>
      <c r="T664" s="233">
        <v>313</v>
      </c>
      <c r="U664" s="233">
        <v>11</v>
      </c>
      <c r="V664" s="232" t="s">
        <v>6461</v>
      </c>
      <c r="W664" s="232" t="s">
        <v>6966</v>
      </c>
      <c r="X664" s="233">
        <v>1</v>
      </c>
      <c r="Y664" s="232" t="s">
        <v>6223</v>
      </c>
      <c r="Z664" s="232" t="s">
        <v>6584</v>
      </c>
      <c r="AA664" s="232" t="s">
        <v>6585</v>
      </c>
      <c r="AB664" s="233">
        <v>14041021</v>
      </c>
    </row>
    <row r="665" spans="1:28" x14ac:dyDescent="0.25">
      <c r="A665" s="233">
        <v>9509</v>
      </c>
      <c r="B665" s="238">
        <v>46034</v>
      </c>
      <c r="C665" s="237" t="s">
        <v>6987</v>
      </c>
      <c r="D665" s="233">
        <v>22</v>
      </c>
      <c r="E665" s="233" t="s">
        <v>6207</v>
      </c>
      <c r="F665" s="233" t="s">
        <v>6561</v>
      </c>
      <c r="G665" s="232" t="s">
        <v>6580</v>
      </c>
      <c r="H665" s="233">
        <v>1404</v>
      </c>
      <c r="I665" s="233" t="s">
        <v>6562</v>
      </c>
      <c r="J665" s="233">
        <v>4</v>
      </c>
      <c r="K665" s="233">
        <v>10</v>
      </c>
      <c r="L665" s="236" t="s">
        <v>6965</v>
      </c>
      <c r="M665" s="237" t="s">
        <v>6987</v>
      </c>
      <c r="N665" s="232">
        <v>202601</v>
      </c>
      <c r="O665" s="233">
        <v>3</v>
      </c>
      <c r="P665" s="232">
        <v>202603</v>
      </c>
      <c r="Q665" s="233">
        <v>2026</v>
      </c>
      <c r="R665" s="232" t="s">
        <v>6193</v>
      </c>
      <c r="S665" s="232">
        <v>3</v>
      </c>
      <c r="T665" s="233">
        <v>313</v>
      </c>
      <c r="U665" s="233">
        <v>12</v>
      </c>
      <c r="V665" s="232" t="s">
        <v>6461</v>
      </c>
      <c r="W665" s="232" t="s">
        <v>6966</v>
      </c>
      <c r="X665" s="233">
        <v>1</v>
      </c>
      <c r="Y665" s="232" t="s">
        <v>6233</v>
      </c>
      <c r="Z665" s="232" t="s">
        <v>6593</v>
      </c>
      <c r="AA665" s="232" t="s">
        <v>6594</v>
      </c>
      <c r="AB665" s="233">
        <v>14041022</v>
      </c>
    </row>
    <row r="666" spans="1:28" x14ac:dyDescent="0.25">
      <c r="A666" s="233">
        <v>9510</v>
      </c>
      <c r="B666" s="238">
        <v>46035</v>
      </c>
      <c r="C666" s="237" t="s">
        <v>6988</v>
      </c>
      <c r="D666" s="233">
        <v>23</v>
      </c>
      <c r="E666" s="233" t="s">
        <v>6209</v>
      </c>
      <c r="F666" s="233" t="s">
        <v>6561</v>
      </c>
      <c r="G666" s="232" t="s">
        <v>6580</v>
      </c>
      <c r="H666" s="233">
        <v>1404</v>
      </c>
      <c r="I666" s="233" t="s">
        <v>6562</v>
      </c>
      <c r="J666" s="233">
        <v>4</v>
      </c>
      <c r="K666" s="233">
        <v>10</v>
      </c>
      <c r="L666" s="236" t="s">
        <v>6965</v>
      </c>
      <c r="M666" s="237" t="s">
        <v>6988</v>
      </c>
      <c r="N666" s="232">
        <v>202601</v>
      </c>
      <c r="O666" s="233">
        <v>3</v>
      </c>
      <c r="P666" s="232">
        <v>202603</v>
      </c>
      <c r="Q666" s="233">
        <v>2026</v>
      </c>
      <c r="R666" s="232" t="s">
        <v>6193</v>
      </c>
      <c r="S666" s="232">
        <v>3</v>
      </c>
      <c r="T666" s="233">
        <v>313</v>
      </c>
      <c r="U666" s="233">
        <v>13</v>
      </c>
      <c r="V666" s="232" t="s">
        <v>6461</v>
      </c>
      <c r="W666" s="232" t="s">
        <v>6966</v>
      </c>
      <c r="X666" s="233">
        <v>1</v>
      </c>
      <c r="Y666" s="232" t="s">
        <v>6233</v>
      </c>
      <c r="Z666" s="232" t="s">
        <v>6593</v>
      </c>
      <c r="AA666" s="232" t="s">
        <v>6594</v>
      </c>
      <c r="AB666" s="233">
        <v>14041023</v>
      </c>
    </row>
    <row r="667" spans="1:28" x14ac:dyDescent="0.25">
      <c r="A667" s="233">
        <v>9511</v>
      </c>
      <c r="B667" s="238">
        <v>46036</v>
      </c>
      <c r="C667" s="237" t="s">
        <v>6989</v>
      </c>
      <c r="D667" s="233">
        <v>24</v>
      </c>
      <c r="E667" s="233" t="s">
        <v>6188</v>
      </c>
      <c r="F667" s="233" t="s">
        <v>6561</v>
      </c>
      <c r="G667" s="232" t="s">
        <v>6580</v>
      </c>
      <c r="H667" s="233">
        <v>1404</v>
      </c>
      <c r="I667" s="233" t="s">
        <v>6562</v>
      </c>
      <c r="J667" s="233">
        <v>4</v>
      </c>
      <c r="K667" s="233">
        <v>10</v>
      </c>
      <c r="L667" s="236" t="s">
        <v>6965</v>
      </c>
      <c r="M667" s="237" t="s">
        <v>6989</v>
      </c>
      <c r="N667" s="232">
        <v>202601</v>
      </c>
      <c r="O667" s="233">
        <v>3</v>
      </c>
      <c r="P667" s="232">
        <v>202603</v>
      </c>
      <c r="Q667" s="233">
        <v>2026</v>
      </c>
      <c r="R667" s="232" t="s">
        <v>6193</v>
      </c>
      <c r="S667" s="232">
        <v>3</v>
      </c>
      <c r="T667" s="233">
        <v>313</v>
      </c>
      <c r="U667" s="233">
        <v>14</v>
      </c>
      <c r="V667" s="232" t="s">
        <v>6461</v>
      </c>
      <c r="W667" s="232" t="s">
        <v>6966</v>
      </c>
      <c r="X667" s="233">
        <v>1</v>
      </c>
      <c r="Y667" s="232" t="s">
        <v>6233</v>
      </c>
      <c r="Z667" s="232" t="s">
        <v>6593</v>
      </c>
      <c r="AA667" s="232" t="s">
        <v>6594</v>
      </c>
      <c r="AB667" s="233">
        <v>14041024</v>
      </c>
    </row>
    <row r="668" spans="1:28" x14ac:dyDescent="0.25">
      <c r="A668" s="233">
        <v>9512</v>
      </c>
      <c r="B668" s="238">
        <v>46037</v>
      </c>
      <c r="C668" s="237" t="s">
        <v>6990</v>
      </c>
      <c r="D668" s="233">
        <v>25</v>
      </c>
      <c r="E668" s="233" t="s">
        <v>6199</v>
      </c>
      <c r="F668" s="233" t="s">
        <v>6561</v>
      </c>
      <c r="G668" s="232" t="s">
        <v>6580</v>
      </c>
      <c r="H668" s="233">
        <v>1404</v>
      </c>
      <c r="I668" s="233" t="s">
        <v>6562</v>
      </c>
      <c r="J668" s="233">
        <v>4</v>
      </c>
      <c r="K668" s="233">
        <v>10</v>
      </c>
      <c r="L668" s="236" t="s">
        <v>6965</v>
      </c>
      <c r="M668" s="237" t="s">
        <v>6990</v>
      </c>
      <c r="N668" s="232">
        <v>202601</v>
      </c>
      <c r="O668" s="233">
        <v>3</v>
      </c>
      <c r="P668" s="232">
        <v>202603</v>
      </c>
      <c r="Q668" s="233">
        <v>2026</v>
      </c>
      <c r="R668" s="232" t="s">
        <v>6193</v>
      </c>
      <c r="S668" s="232">
        <v>3</v>
      </c>
      <c r="T668" s="233">
        <v>313</v>
      </c>
      <c r="U668" s="233">
        <v>15</v>
      </c>
      <c r="V668" s="232" t="s">
        <v>6461</v>
      </c>
      <c r="W668" s="232" t="s">
        <v>6966</v>
      </c>
      <c r="X668" s="233">
        <v>1</v>
      </c>
      <c r="Y668" s="232" t="s">
        <v>6233</v>
      </c>
      <c r="Z668" s="232" t="s">
        <v>6593</v>
      </c>
      <c r="AA668" s="232" t="s">
        <v>6594</v>
      </c>
      <c r="AB668" s="233">
        <v>14041025</v>
      </c>
    </row>
    <row r="669" spans="1:28" x14ac:dyDescent="0.25">
      <c r="A669" s="233">
        <v>9513</v>
      </c>
      <c r="B669" s="238">
        <v>46038</v>
      </c>
      <c r="C669" s="237" t="s">
        <v>6991</v>
      </c>
      <c r="D669" s="233">
        <v>26</v>
      </c>
      <c r="E669" s="233" t="s">
        <v>6201</v>
      </c>
      <c r="F669" s="233" t="s">
        <v>6561</v>
      </c>
      <c r="G669" s="232" t="s">
        <v>6580</v>
      </c>
      <c r="H669" s="233">
        <v>1404</v>
      </c>
      <c r="I669" s="233" t="s">
        <v>6562</v>
      </c>
      <c r="J669" s="233">
        <v>4</v>
      </c>
      <c r="K669" s="233">
        <v>10</v>
      </c>
      <c r="L669" s="236" t="s">
        <v>6965</v>
      </c>
      <c r="M669" s="237" t="s">
        <v>6991</v>
      </c>
      <c r="N669" s="232">
        <v>202601</v>
      </c>
      <c r="O669" s="233">
        <v>3</v>
      </c>
      <c r="P669" s="232">
        <v>202603</v>
      </c>
      <c r="Q669" s="233">
        <v>2026</v>
      </c>
      <c r="R669" s="232" t="s">
        <v>6193</v>
      </c>
      <c r="S669" s="232">
        <v>3</v>
      </c>
      <c r="T669" s="233">
        <v>313</v>
      </c>
      <c r="U669" s="233">
        <v>16</v>
      </c>
      <c r="V669" s="232" t="s">
        <v>6461</v>
      </c>
      <c r="W669" s="232" t="s">
        <v>6966</v>
      </c>
      <c r="X669" s="233">
        <v>1</v>
      </c>
      <c r="Y669" s="232" t="s">
        <v>6233</v>
      </c>
      <c r="Z669" s="232" t="s">
        <v>6593</v>
      </c>
      <c r="AA669" s="232" t="s">
        <v>6594</v>
      </c>
      <c r="AB669" s="233">
        <v>14041026</v>
      </c>
    </row>
    <row r="670" spans="1:28" x14ac:dyDescent="0.25">
      <c r="A670" s="233">
        <v>9514</v>
      </c>
      <c r="B670" s="238">
        <v>46039</v>
      </c>
      <c r="C670" s="237" t="s">
        <v>6992</v>
      </c>
      <c r="D670" s="233">
        <v>27</v>
      </c>
      <c r="E670" s="233" t="s">
        <v>6203</v>
      </c>
      <c r="F670" s="233" t="s">
        <v>6561</v>
      </c>
      <c r="G670" s="232" t="s">
        <v>6580</v>
      </c>
      <c r="H670" s="233">
        <v>1404</v>
      </c>
      <c r="I670" s="233" t="s">
        <v>6562</v>
      </c>
      <c r="J670" s="233">
        <v>4</v>
      </c>
      <c r="K670" s="233">
        <v>10</v>
      </c>
      <c r="L670" s="236" t="s">
        <v>6965</v>
      </c>
      <c r="M670" s="237" t="s">
        <v>6992</v>
      </c>
      <c r="N670" s="232">
        <v>202601</v>
      </c>
      <c r="O670" s="233">
        <v>3</v>
      </c>
      <c r="P670" s="232">
        <v>202603</v>
      </c>
      <c r="Q670" s="233">
        <v>2026</v>
      </c>
      <c r="R670" s="232" t="s">
        <v>6193</v>
      </c>
      <c r="S670" s="232">
        <v>3</v>
      </c>
      <c r="T670" s="233">
        <v>313</v>
      </c>
      <c r="U670" s="233">
        <v>17</v>
      </c>
      <c r="V670" s="232" t="s">
        <v>6461</v>
      </c>
      <c r="W670" s="232" t="s">
        <v>6966</v>
      </c>
      <c r="X670" s="233">
        <v>1</v>
      </c>
      <c r="Y670" s="232" t="s">
        <v>6233</v>
      </c>
      <c r="Z670" s="232" t="s">
        <v>6593</v>
      </c>
      <c r="AA670" s="232" t="s">
        <v>6594</v>
      </c>
      <c r="AB670" s="233">
        <v>14041027</v>
      </c>
    </row>
    <row r="671" spans="1:28" x14ac:dyDescent="0.25">
      <c r="A671" s="233">
        <v>9515</v>
      </c>
      <c r="B671" s="238">
        <v>46040</v>
      </c>
      <c r="C671" s="237" t="s">
        <v>6993</v>
      </c>
      <c r="D671" s="233">
        <v>28</v>
      </c>
      <c r="E671" s="233" t="s">
        <v>6205</v>
      </c>
      <c r="F671" s="233" t="s">
        <v>6561</v>
      </c>
      <c r="G671" s="232" t="s">
        <v>6580</v>
      </c>
      <c r="H671" s="233">
        <v>1404</v>
      </c>
      <c r="I671" s="233" t="s">
        <v>6562</v>
      </c>
      <c r="J671" s="233">
        <v>4</v>
      </c>
      <c r="K671" s="233">
        <v>10</v>
      </c>
      <c r="L671" s="236" t="s">
        <v>6965</v>
      </c>
      <c r="M671" s="237" t="s">
        <v>6993</v>
      </c>
      <c r="N671" s="232">
        <v>202601</v>
      </c>
      <c r="O671" s="233">
        <v>4</v>
      </c>
      <c r="P671" s="232">
        <v>202604</v>
      </c>
      <c r="Q671" s="233">
        <v>2026</v>
      </c>
      <c r="R671" s="232" t="s">
        <v>6193</v>
      </c>
      <c r="S671" s="232">
        <v>3</v>
      </c>
      <c r="T671" s="233">
        <v>313</v>
      </c>
      <c r="U671" s="233">
        <v>18</v>
      </c>
      <c r="V671" s="232" t="s">
        <v>6461</v>
      </c>
      <c r="W671" s="232" t="s">
        <v>6966</v>
      </c>
      <c r="X671" s="233">
        <v>1</v>
      </c>
      <c r="Y671" s="232" t="s">
        <v>6233</v>
      </c>
      <c r="Z671" s="232" t="s">
        <v>6593</v>
      </c>
      <c r="AA671" s="232" t="s">
        <v>6594</v>
      </c>
      <c r="AB671" s="233">
        <v>14041028</v>
      </c>
    </row>
    <row r="672" spans="1:28" x14ac:dyDescent="0.25">
      <c r="A672" s="233">
        <v>9516</v>
      </c>
      <c r="B672" s="238">
        <v>46041</v>
      </c>
      <c r="C672" s="237" t="s">
        <v>6994</v>
      </c>
      <c r="D672" s="233">
        <v>29</v>
      </c>
      <c r="E672" s="233" t="s">
        <v>6207</v>
      </c>
      <c r="F672" s="233" t="s">
        <v>6561</v>
      </c>
      <c r="G672" s="232" t="s">
        <v>6580</v>
      </c>
      <c r="H672" s="233">
        <v>1404</v>
      </c>
      <c r="I672" s="233" t="s">
        <v>6562</v>
      </c>
      <c r="J672" s="233">
        <v>4</v>
      </c>
      <c r="K672" s="233">
        <v>10</v>
      </c>
      <c r="L672" s="236" t="s">
        <v>6965</v>
      </c>
      <c r="M672" s="237" t="s">
        <v>6994</v>
      </c>
      <c r="N672" s="232">
        <v>202601</v>
      </c>
      <c r="O672" s="233">
        <v>4</v>
      </c>
      <c r="P672" s="232">
        <v>202604</v>
      </c>
      <c r="Q672" s="233">
        <v>2026</v>
      </c>
      <c r="R672" s="232" t="s">
        <v>6193</v>
      </c>
      <c r="S672" s="232">
        <v>4</v>
      </c>
      <c r="T672" s="233">
        <v>313</v>
      </c>
      <c r="U672" s="233">
        <v>19</v>
      </c>
      <c r="V672" s="232" t="s">
        <v>6461</v>
      </c>
      <c r="W672" s="232" t="s">
        <v>6966</v>
      </c>
      <c r="X672" s="233">
        <v>1</v>
      </c>
      <c r="Y672" s="232" t="s">
        <v>6233</v>
      </c>
      <c r="Z672" s="232" t="s">
        <v>6593</v>
      </c>
      <c r="AA672" s="232" t="s">
        <v>6594</v>
      </c>
      <c r="AB672" s="233">
        <v>14041029</v>
      </c>
    </row>
    <row r="673" spans="1:28" x14ac:dyDescent="0.25">
      <c r="A673" s="233">
        <v>9517</v>
      </c>
      <c r="B673" s="238">
        <v>46042</v>
      </c>
      <c r="C673" s="237" t="s">
        <v>6995</v>
      </c>
      <c r="D673" s="233">
        <v>30</v>
      </c>
      <c r="E673" s="233" t="s">
        <v>6209</v>
      </c>
      <c r="F673" s="233" t="s">
        <v>6561</v>
      </c>
      <c r="G673" s="232" t="s">
        <v>6580</v>
      </c>
      <c r="H673" s="233">
        <v>1404</v>
      </c>
      <c r="I673" s="233" t="s">
        <v>6562</v>
      </c>
      <c r="J673" s="233">
        <v>4</v>
      </c>
      <c r="K673" s="233">
        <v>10</v>
      </c>
      <c r="L673" s="236" t="s">
        <v>6965</v>
      </c>
      <c r="M673" s="237" t="s">
        <v>6995</v>
      </c>
      <c r="N673" s="232">
        <v>202601</v>
      </c>
      <c r="O673" s="233">
        <v>4</v>
      </c>
      <c r="P673" s="232">
        <v>202604</v>
      </c>
      <c r="Q673" s="233">
        <v>2026</v>
      </c>
      <c r="R673" s="232" t="s">
        <v>6193</v>
      </c>
      <c r="S673" s="232">
        <v>4</v>
      </c>
      <c r="T673" s="233">
        <v>313</v>
      </c>
      <c r="U673" s="233">
        <v>20</v>
      </c>
      <c r="V673" s="232" t="s">
        <v>6461</v>
      </c>
      <c r="W673" s="232" t="s">
        <v>6966</v>
      </c>
      <c r="X673" s="233">
        <v>1</v>
      </c>
      <c r="Y673" s="232" t="s">
        <v>6233</v>
      </c>
      <c r="Z673" s="232" t="s">
        <v>6593</v>
      </c>
      <c r="AA673" s="232" t="s">
        <v>6594</v>
      </c>
      <c r="AB673" s="233">
        <v>14041030</v>
      </c>
    </row>
    <row r="674" spans="1:28" x14ac:dyDescent="0.25">
      <c r="A674" s="233">
        <v>9518</v>
      </c>
      <c r="B674" s="238">
        <v>46043</v>
      </c>
      <c r="C674" s="234" t="s">
        <v>6996</v>
      </c>
      <c r="D674" s="233">
        <v>1</v>
      </c>
      <c r="E674" s="233" t="s">
        <v>6188</v>
      </c>
      <c r="F674" s="233" t="s">
        <v>6604</v>
      </c>
      <c r="G674" s="232" t="s">
        <v>6580</v>
      </c>
      <c r="H674" s="233">
        <v>1404</v>
      </c>
      <c r="I674" s="233" t="s">
        <v>6562</v>
      </c>
      <c r="J674" s="233">
        <v>4</v>
      </c>
      <c r="K674" s="233">
        <v>11</v>
      </c>
      <c r="L674" s="236" t="s">
        <v>6997</v>
      </c>
      <c r="M674" s="234" t="s">
        <v>6996</v>
      </c>
      <c r="N674" s="232">
        <v>202601</v>
      </c>
      <c r="O674" s="233">
        <v>4</v>
      </c>
      <c r="P674" s="232">
        <v>202604</v>
      </c>
      <c r="Q674" s="233">
        <v>2026</v>
      </c>
      <c r="R674" s="232" t="s">
        <v>6193</v>
      </c>
      <c r="S674" s="232">
        <v>4</v>
      </c>
      <c r="T674" s="233">
        <v>313</v>
      </c>
      <c r="U674" s="233">
        <v>21</v>
      </c>
      <c r="V674" s="232" t="s">
        <v>6461</v>
      </c>
      <c r="W674" s="232" t="s">
        <v>6966</v>
      </c>
      <c r="X674" s="233">
        <v>2</v>
      </c>
      <c r="Y674" s="232" t="s">
        <v>6195</v>
      </c>
      <c r="Z674" s="232" t="s">
        <v>6565</v>
      </c>
      <c r="AA674" s="232" t="s">
        <v>6606</v>
      </c>
      <c r="AB674" s="233">
        <v>14041101</v>
      </c>
    </row>
    <row r="675" spans="1:28" x14ac:dyDescent="0.25">
      <c r="A675" s="233">
        <v>9519</v>
      </c>
      <c r="B675" s="238">
        <v>46044</v>
      </c>
      <c r="C675" s="234" t="s">
        <v>6998</v>
      </c>
      <c r="D675" s="233">
        <v>2</v>
      </c>
      <c r="E675" s="233" t="s">
        <v>6199</v>
      </c>
      <c r="F675" s="233" t="s">
        <v>6604</v>
      </c>
      <c r="G675" s="232" t="s">
        <v>6580</v>
      </c>
      <c r="H675" s="233">
        <v>1404</v>
      </c>
      <c r="I675" s="233" t="s">
        <v>6562</v>
      </c>
      <c r="J675" s="233">
        <v>4</v>
      </c>
      <c r="K675" s="233">
        <v>11</v>
      </c>
      <c r="L675" s="236" t="s">
        <v>6997</v>
      </c>
      <c r="M675" s="234" t="s">
        <v>6998</v>
      </c>
      <c r="N675" s="232">
        <v>202601</v>
      </c>
      <c r="O675" s="233">
        <v>4</v>
      </c>
      <c r="P675" s="232">
        <v>202604</v>
      </c>
      <c r="Q675" s="233">
        <v>2026</v>
      </c>
      <c r="R675" s="232" t="s">
        <v>6193</v>
      </c>
      <c r="S675" s="232">
        <v>4</v>
      </c>
      <c r="T675" s="233">
        <v>313</v>
      </c>
      <c r="U675" s="233">
        <v>22</v>
      </c>
      <c r="V675" s="232" t="s">
        <v>6461</v>
      </c>
      <c r="W675" s="232" t="s">
        <v>6966</v>
      </c>
      <c r="X675" s="233">
        <v>2</v>
      </c>
      <c r="Y675" s="232" t="s">
        <v>6195</v>
      </c>
      <c r="Z675" s="232" t="s">
        <v>6565</v>
      </c>
      <c r="AA675" s="232" t="s">
        <v>6606</v>
      </c>
      <c r="AB675" s="233">
        <v>14041102</v>
      </c>
    </row>
    <row r="676" spans="1:28" x14ac:dyDescent="0.25">
      <c r="A676" s="233">
        <v>9520</v>
      </c>
      <c r="B676" s="238">
        <v>46045</v>
      </c>
      <c r="C676" s="234" t="s">
        <v>6999</v>
      </c>
      <c r="D676" s="233">
        <v>3</v>
      </c>
      <c r="E676" s="233" t="s">
        <v>6201</v>
      </c>
      <c r="F676" s="233" t="s">
        <v>6604</v>
      </c>
      <c r="G676" s="232" t="s">
        <v>6580</v>
      </c>
      <c r="H676" s="233">
        <v>1404</v>
      </c>
      <c r="I676" s="233" t="s">
        <v>6562</v>
      </c>
      <c r="J676" s="233">
        <v>4</v>
      </c>
      <c r="K676" s="233">
        <v>11</v>
      </c>
      <c r="L676" s="236" t="s">
        <v>6997</v>
      </c>
      <c r="M676" s="234" t="s">
        <v>6999</v>
      </c>
      <c r="N676" s="232">
        <v>202601</v>
      </c>
      <c r="O676" s="233">
        <v>4</v>
      </c>
      <c r="P676" s="232">
        <v>202604</v>
      </c>
      <c r="Q676" s="233">
        <v>2026</v>
      </c>
      <c r="R676" s="232" t="s">
        <v>6193</v>
      </c>
      <c r="S676" s="232">
        <v>4</v>
      </c>
      <c r="T676" s="233">
        <v>313</v>
      </c>
      <c r="U676" s="233">
        <v>23</v>
      </c>
      <c r="V676" s="232" t="s">
        <v>6461</v>
      </c>
      <c r="W676" s="232" t="s">
        <v>6966</v>
      </c>
      <c r="X676" s="233">
        <v>2</v>
      </c>
      <c r="Y676" s="232" t="s">
        <v>6195</v>
      </c>
      <c r="Z676" s="232" t="s">
        <v>6565</v>
      </c>
      <c r="AA676" s="232" t="s">
        <v>6606</v>
      </c>
      <c r="AB676" s="233">
        <v>14041103</v>
      </c>
    </row>
    <row r="677" spans="1:28" x14ac:dyDescent="0.25">
      <c r="A677" s="233">
        <v>9521</v>
      </c>
      <c r="B677" s="238">
        <v>46046</v>
      </c>
      <c r="C677" s="234" t="s">
        <v>7000</v>
      </c>
      <c r="D677" s="233">
        <v>4</v>
      </c>
      <c r="E677" s="233" t="s">
        <v>6203</v>
      </c>
      <c r="F677" s="233" t="s">
        <v>6604</v>
      </c>
      <c r="G677" s="232" t="s">
        <v>6580</v>
      </c>
      <c r="H677" s="233">
        <v>1404</v>
      </c>
      <c r="I677" s="233" t="s">
        <v>6562</v>
      </c>
      <c r="J677" s="233">
        <v>4</v>
      </c>
      <c r="K677" s="233">
        <v>11</v>
      </c>
      <c r="L677" s="236" t="s">
        <v>6997</v>
      </c>
      <c r="M677" s="234" t="s">
        <v>7000</v>
      </c>
      <c r="N677" s="232">
        <v>202601</v>
      </c>
      <c r="O677" s="233">
        <v>4</v>
      </c>
      <c r="P677" s="232">
        <v>202604</v>
      </c>
      <c r="Q677" s="233">
        <v>2026</v>
      </c>
      <c r="R677" s="232" t="s">
        <v>6193</v>
      </c>
      <c r="S677" s="232">
        <v>4</v>
      </c>
      <c r="T677" s="233">
        <v>313</v>
      </c>
      <c r="U677" s="233">
        <v>24</v>
      </c>
      <c r="V677" s="232" t="s">
        <v>6461</v>
      </c>
      <c r="W677" s="232" t="s">
        <v>6966</v>
      </c>
      <c r="X677" s="233">
        <v>2</v>
      </c>
      <c r="Y677" s="232" t="s">
        <v>6195</v>
      </c>
      <c r="Z677" s="232" t="s">
        <v>6565</v>
      </c>
      <c r="AA677" s="232" t="s">
        <v>6606</v>
      </c>
      <c r="AB677" s="233">
        <v>14041104</v>
      </c>
    </row>
    <row r="678" spans="1:28" x14ac:dyDescent="0.25">
      <c r="A678" s="233">
        <v>9522</v>
      </c>
      <c r="B678" s="238">
        <v>46047</v>
      </c>
      <c r="C678" s="234" t="s">
        <v>7001</v>
      </c>
      <c r="D678" s="233">
        <v>5</v>
      </c>
      <c r="E678" s="233" t="s">
        <v>6205</v>
      </c>
      <c r="F678" s="233" t="s">
        <v>6604</v>
      </c>
      <c r="G678" s="232" t="s">
        <v>6580</v>
      </c>
      <c r="H678" s="233">
        <v>1404</v>
      </c>
      <c r="I678" s="233" t="s">
        <v>6562</v>
      </c>
      <c r="J678" s="233">
        <v>4</v>
      </c>
      <c r="K678" s="233">
        <v>11</v>
      </c>
      <c r="L678" s="236" t="s">
        <v>6997</v>
      </c>
      <c r="M678" s="234" t="s">
        <v>7001</v>
      </c>
      <c r="N678" s="232">
        <v>202601</v>
      </c>
      <c r="O678" s="233">
        <v>5</v>
      </c>
      <c r="P678" s="232">
        <v>202605</v>
      </c>
      <c r="Q678" s="233">
        <v>2026</v>
      </c>
      <c r="R678" s="232" t="s">
        <v>6193</v>
      </c>
      <c r="S678" s="232">
        <v>4</v>
      </c>
      <c r="T678" s="233">
        <v>313</v>
      </c>
      <c r="U678" s="233">
        <v>25</v>
      </c>
      <c r="V678" s="232" t="s">
        <v>6461</v>
      </c>
      <c r="W678" s="232" t="s">
        <v>6966</v>
      </c>
      <c r="X678" s="233">
        <v>2</v>
      </c>
      <c r="Y678" s="232" t="s">
        <v>6195</v>
      </c>
      <c r="Z678" s="232" t="s">
        <v>6565</v>
      </c>
      <c r="AA678" s="232" t="s">
        <v>6606</v>
      </c>
      <c r="AB678" s="233">
        <v>14041105</v>
      </c>
    </row>
    <row r="679" spans="1:28" x14ac:dyDescent="0.25">
      <c r="A679" s="233">
        <v>9523</v>
      </c>
      <c r="B679" s="238">
        <v>46048</v>
      </c>
      <c r="C679" s="234" t="s">
        <v>7002</v>
      </c>
      <c r="D679" s="233">
        <v>6</v>
      </c>
      <c r="E679" s="233" t="s">
        <v>6207</v>
      </c>
      <c r="F679" s="233" t="s">
        <v>6604</v>
      </c>
      <c r="G679" s="232" t="s">
        <v>6580</v>
      </c>
      <c r="H679" s="233">
        <v>1404</v>
      </c>
      <c r="I679" s="233" t="s">
        <v>6562</v>
      </c>
      <c r="J679" s="233">
        <v>4</v>
      </c>
      <c r="K679" s="233">
        <v>11</v>
      </c>
      <c r="L679" s="236" t="s">
        <v>6997</v>
      </c>
      <c r="M679" s="234" t="s">
        <v>7002</v>
      </c>
      <c r="N679" s="232">
        <v>202601</v>
      </c>
      <c r="O679" s="233">
        <v>5</v>
      </c>
      <c r="P679" s="232">
        <v>202605</v>
      </c>
      <c r="Q679" s="233">
        <v>2026</v>
      </c>
      <c r="R679" s="232" t="s">
        <v>6193</v>
      </c>
      <c r="S679" s="232">
        <v>4</v>
      </c>
      <c r="T679" s="233">
        <v>313</v>
      </c>
      <c r="U679" s="233">
        <v>26</v>
      </c>
      <c r="V679" s="232" t="s">
        <v>6461</v>
      </c>
      <c r="W679" s="232" t="s">
        <v>6966</v>
      </c>
      <c r="X679" s="233">
        <v>2</v>
      </c>
      <c r="Y679" s="232" t="s">
        <v>6195</v>
      </c>
      <c r="Z679" s="232" t="s">
        <v>6565</v>
      </c>
      <c r="AA679" s="232" t="s">
        <v>6606</v>
      </c>
      <c r="AB679" s="233">
        <v>14041106</v>
      </c>
    </row>
    <row r="680" spans="1:28" x14ac:dyDescent="0.25">
      <c r="A680" s="233">
        <v>9524</v>
      </c>
      <c r="B680" s="238">
        <v>46049</v>
      </c>
      <c r="C680" s="234" t="s">
        <v>7003</v>
      </c>
      <c r="D680" s="233">
        <v>7</v>
      </c>
      <c r="E680" s="233" t="s">
        <v>6209</v>
      </c>
      <c r="F680" s="233" t="s">
        <v>6604</v>
      </c>
      <c r="G680" s="232" t="s">
        <v>6580</v>
      </c>
      <c r="H680" s="233">
        <v>1404</v>
      </c>
      <c r="I680" s="233" t="s">
        <v>6562</v>
      </c>
      <c r="J680" s="233">
        <v>4</v>
      </c>
      <c r="K680" s="233">
        <v>11</v>
      </c>
      <c r="L680" s="236" t="s">
        <v>6997</v>
      </c>
      <c r="M680" s="234" t="s">
        <v>7003</v>
      </c>
      <c r="N680" s="232">
        <v>202601</v>
      </c>
      <c r="O680" s="233">
        <v>5</v>
      </c>
      <c r="P680" s="232">
        <v>202605</v>
      </c>
      <c r="Q680" s="233">
        <v>2026</v>
      </c>
      <c r="R680" s="232" t="s">
        <v>6193</v>
      </c>
      <c r="S680" s="232">
        <v>4</v>
      </c>
      <c r="T680" s="233">
        <v>313</v>
      </c>
      <c r="U680" s="233">
        <v>27</v>
      </c>
      <c r="V680" s="232" t="s">
        <v>6461</v>
      </c>
      <c r="W680" s="232" t="s">
        <v>6966</v>
      </c>
      <c r="X680" s="233">
        <v>2</v>
      </c>
      <c r="Y680" s="232" t="s">
        <v>6195</v>
      </c>
      <c r="Z680" s="232" t="s">
        <v>6565</v>
      </c>
      <c r="AA680" s="232" t="s">
        <v>6606</v>
      </c>
      <c r="AB680" s="233">
        <v>14041107</v>
      </c>
    </row>
    <row r="681" spans="1:28" x14ac:dyDescent="0.25">
      <c r="A681" s="233">
        <v>9525</v>
      </c>
      <c r="B681" s="238">
        <v>46050</v>
      </c>
      <c r="C681" s="234" t="s">
        <v>7004</v>
      </c>
      <c r="D681" s="233">
        <v>8</v>
      </c>
      <c r="E681" s="233" t="s">
        <v>6188</v>
      </c>
      <c r="F681" s="233" t="s">
        <v>6604</v>
      </c>
      <c r="G681" s="232" t="s">
        <v>6580</v>
      </c>
      <c r="H681" s="233">
        <v>1404</v>
      </c>
      <c r="I681" s="233" t="s">
        <v>6562</v>
      </c>
      <c r="J681" s="233">
        <v>4</v>
      </c>
      <c r="K681" s="233">
        <v>11</v>
      </c>
      <c r="L681" s="236" t="s">
        <v>6997</v>
      </c>
      <c r="M681" s="234" t="s">
        <v>7004</v>
      </c>
      <c r="N681" s="232">
        <v>202601</v>
      </c>
      <c r="O681" s="233">
        <v>5</v>
      </c>
      <c r="P681" s="232">
        <v>202605</v>
      </c>
      <c r="Q681" s="233">
        <v>2026</v>
      </c>
      <c r="R681" s="232" t="s">
        <v>6193</v>
      </c>
      <c r="S681" s="232">
        <v>4</v>
      </c>
      <c r="T681" s="233">
        <v>313</v>
      </c>
      <c r="U681" s="233">
        <v>28</v>
      </c>
      <c r="V681" s="232" t="s">
        <v>6461</v>
      </c>
      <c r="W681" s="232" t="s">
        <v>6966</v>
      </c>
      <c r="X681" s="233">
        <v>2</v>
      </c>
      <c r="Y681" s="232" t="s">
        <v>6211</v>
      </c>
      <c r="Z681" s="232" t="s">
        <v>6574</v>
      </c>
      <c r="AA681" s="232" t="s">
        <v>6614</v>
      </c>
      <c r="AB681" s="233">
        <v>14041108</v>
      </c>
    </row>
    <row r="682" spans="1:28" x14ac:dyDescent="0.25">
      <c r="A682" s="233">
        <v>9526</v>
      </c>
      <c r="B682" s="238">
        <v>46051</v>
      </c>
      <c r="C682" s="234" t="s">
        <v>7005</v>
      </c>
      <c r="D682" s="233">
        <v>9</v>
      </c>
      <c r="E682" s="233" t="s">
        <v>6199</v>
      </c>
      <c r="F682" s="233" t="s">
        <v>6604</v>
      </c>
      <c r="G682" s="232" t="s">
        <v>6580</v>
      </c>
      <c r="H682" s="233">
        <v>1404</v>
      </c>
      <c r="I682" s="233" t="s">
        <v>6562</v>
      </c>
      <c r="J682" s="233">
        <v>4</v>
      </c>
      <c r="K682" s="233">
        <v>11</v>
      </c>
      <c r="L682" s="236" t="s">
        <v>6997</v>
      </c>
      <c r="M682" s="234" t="s">
        <v>7005</v>
      </c>
      <c r="N682" s="232">
        <v>202601</v>
      </c>
      <c r="O682" s="233">
        <v>5</v>
      </c>
      <c r="P682" s="232">
        <v>202605</v>
      </c>
      <c r="Q682" s="233">
        <v>2026</v>
      </c>
      <c r="R682" s="232" t="s">
        <v>6193</v>
      </c>
      <c r="S682" s="232">
        <v>4</v>
      </c>
      <c r="T682" s="233">
        <v>313</v>
      </c>
      <c r="U682" s="233">
        <v>29</v>
      </c>
      <c r="V682" s="232" t="s">
        <v>6461</v>
      </c>
      <c r="W682" s="232" t="s">
        <v>6966</v>
      </c>
      <c r="X682" s="233">
        <v>2</v>
      </c>
      <c r="Y682" s="232" t="s">
        <v>6211</v>
      </c>
      <c r="Z682" s="232" t="s">
        <v>6574</v>
      </c>
      <c r="AA682" s="232" t="s">
        <v>6614</v>
      </c>
      <c r="AB682" s="233">
        <v>14041109</v>
      </c>
    </row>
    <row r="683" spans="1:28" x14ac:dyDescent="0.25">
      <c r="A683" s="233">
        <v>9527</v>
      </c>
      <c r="B683" s="238">
        <v>46052</v>
      </c>
      <c r="C683" s="237" t="s">
        <v>7006</v>
      </c>
      <c r="D683" s="233">
        <v>10</v>
      </c>
      <c r="E683" s="233" t="s">
        <v>6201</v>
      </c>
      <c r="F683" s="233" t="s">
        <v>6604</v>
      </c>
      <c r="G683" s="232" t="s">
        <v>6580</v>
      </c>
      <c r="H683" s="233">
        <v>1404</v>
      </c>
      <c r="I683" s="233" t="s">
        <v>6562</v>
      </c>
      <c r="J683" s="233">
        <v>4</v>
      </c>
      <c r="K683" s="233">
        <v>11</v>
      </c>
      <c r="L683" s="236" t="s">
        <v>6997</v>
      </c>
      <c r="M683" s="237" t="s">
        <v>7006</v>
      </c>
      <c r="N683" s="232">
        <v>202601</v>
      </c>
      <c r="O683" s="233">
        <v>5</v>
      </c>
      <c r="P683" s="232">
        <v>202605</v>
      </c>
      <c r="Q683" s="233">
        <v>2026</v>
      </c>
      <c r="R683" s="232" t="s">
        <v>6193</v>
      </c>
      <c r="S683" s="232">
        <v>4</v>
      </c>
      <c r="T683" s="233">
        <v>313</v>
      </c>
      <c r="U683" s="233">
        <v>30</v>
      </c>
      <c r="V683" s="232" t="s">
        <v>6461</v>
      </c>
      <c r="W683" s="232" t="s">
        <v>6966</v>
      </c>
      <c r="X683" s="233">
        <v>2</v>
      </c>
      <c r="Y683" s="232" t="s">
        <v>6211</v>
      </c>
      <c r="Z683" s="232" t="s">
        <v>6574</v>
      </c>
      <c r="AA683" s="232" t="s">
        <v>6614</v>
      </c>
      <c r="AB683" s="233">
        <v>14041110</v>
      </c>
    </row>
    <row r="684" spans="1:28" x14ac:dyDescent="0.25">
      <c r="A684" s="233">
        <v>9528</v>
      </c>
      <c r="B684" s="238">
        <v>46053</v>
      </c>
      <c r="C684" s="237" t="s">
        <v>7007</v>
      </c>
      <c r="D684" s="233">
        <v>11</v>
      </c>
      <c r="E684" s="233" t="s">
        <v>6203</v>
      </c>
      <c r="F684" s="233" t="s">
        <v>6604</v>
      </c>
      <c r="G684" s="232" t="s">
        <v>6580</v>
      </c>
      <c r="H684" s="233">
        <v>1404</v>
      </c>
      <c r="I684" s="233" t="s">
        <v>6562</v>
      </c>
      <c r="J684" s="233">
        <v>4</v>
      </c>
      <c r="K684" s="233">
        <v>11</v>
      </c>
      <c r="L684" s="236" t="s">
        <v>6997</v>
      </c>
      <c r="M684" s="237" t="s">
        <v>7007</v>
      </c>
      <c r="N684" s="232">
        <v>202601</v>
      </c>
      <c r="O684" s="233">
        <v>5</v>
      </c>
      <c r="P684" s="232">
        <v>202605</v>
      </c>
      <c r="Q684" s="233">
        <v>2026</v>
      </c>
      <c r="R684" s="232" t="s">
        <v>6193</v>
      </c>
      <c r="S684" s="232">
        <v>4</v>
      </c>
      <c r="T684" s="233">
        <v>313</v>
      </c>
      <c r="U684" s="233">
        <v>31</v>
      </c>
      <c r="V684" s="232" t="s">
        <v>6461</v>
      </c>
      <c r="W684" s="232" t="s">
        <v>6966</v>
      </c>
      <c r="X684" s="233">
        <v>2</v>
      </c>
      <c r="Y684" s="232" t="s">
        <v>6211</v>
      </c>
      <c r="Z684" s="232" t="s">
        <v>6574</v>
      </c>
      <c r="AA684" s="232" t="s">
        <v>6614</v>
      </c>
      <c r="AB684" s="233">
        <v>14041111</v>
      </c>
    </row>
    <row r="685" spans="1:28" x14ac:dyDescent="0.25">
      <c r="A685" s="233">
        <v>9529</v>
      </c>
      <c r="B685" s="238">
        <v>46054</v>
      </c>
      <c r="C685" s="237" t="s">
        <v>7008</v>
      </c>
      <c r="D685" s="233">
        <v>12</v>
      </c>
      <c r="E685" s="233" t="s">
        <v>6205</v>
      </c>
      <c r="F685" s="233" t="s">
        <v>6604</v>
      </c>
      <c r="G685" s="232" t="s">
        <v>6620</v>
      </c>
      <c r="H685" s="233">
        <v>1404</v>
      </c>
      <c r="I685" s="233" t="s">
        <v>6562</v>
      </c>
      <c r="J685" s="233">
        <v>4</v>
      </c>
      <c r="K685" s="233">
        <v>11</v>
      </c>
      <c r="L685" s="236" t="s">
        <v>6997</v>
      </c>
      <c r="M685" s="237" t="s">
        <v>7008</v>
      </c>
      <c r="N685" s="232">
        <v>202602</v>
      </c>
      <c r="O685" s="233">
        <v>6</v>
      </c>
      <c r="P685" s="232">
        <v>202606</v>
      </c>
      <c r="Q685" s="233">
        <v>2026</v>
      </c>
      <c r="R685" s="232" t="s">
        <v>6193</v>
      </c>
      <c r="S685" s="232">
        <v>1</v>
      </c>
      <c r="T685" s="233">
        <v>314</v>
      </c>
      <c r="U685" s="233">
        <v>1</v>
      </c>
      <c r="V685" s="232" t="s">
        <v>6461</v>
      </c>
      <c r="W685" s="232" t="s">
        <v>6966</v>
      </c>
      <c r="X685" s="233">
        <v>2</v>
      </c>
      <c r="Y685" s="232" t="s">
        <v>6211</v>
      </c>
      <c r="Z685" s="232" t="s">
        <v>6574</v>
      </c>
      <c r="AA685" s="232" t="s">
        <v>6614</v>
      </c>
      <c r="AB685" s="233">
        <v>14041112</v>
      </c>
    </row>
    <row r="686" spans="1:28" x14ac:dyDescent="0.25">
      <c r="A686" s="233">
        <v>9530</v>
      </c>
      <c r="B686" s="238">
        <v>46055</v>
      </c>
      <c r="C686" s="237" t="s">
        <v>7009</v>
      </c>
      <c r="D686" s="233">
        <v>13</v>
      </c>
      <c r="E686" s="233" t="s">
        <v>6207</v>
      </c>
      <c r="F686" s="233" t="s">
        <v>6604</v>
      </c>
      <c r="G686" s="232" t="s">
        <v>6620</v>
      </c>
      <c r="H686" s="233">
        <v>1404</v>
      </c>
      <c r="I686" s="233" t="s">
        <v>6562</v>
      </c>
      <c r="J686" s="233">
        <v>4</v>
      </c>
      <c r="K686" s="233">
        <v>11</v>
      </c>
      <c r="L686" s="236" t="s">
        <v>6997</v>
      </c>
      <c r="M686" s="237" t="s">
        <v>7009</v>
      </c>
      <c r="N686" s="232">
        <v>202602</v>
      </c>
      <c r="O686" s="233">
        <v>6</v>
      </c>
      <c r="P686" s="232">
        <v>202606</v>
      </c>
      <c r="Q686" s="233">
        <v>2026</v>
      </c>
      <c r="R686" s="232" t="s">
        <v>6193</v>
      </c>
      <c r="S686" s="232">
        <v>2</v>
      </c>
      <c r="T686" s="233">
        <v>314</v>
      </c>
      <c r="U686" s="233">
        <v>2</v>
      </c>
      <c r="V686" s="232" t="s">
        <v>6461</v>
      </c>
      <c r="W686" s="232" t="s">
        <v>6966</v>
      </c>
      <c r="X686" s="233">
        <v>2</v>
      </c>
      <c r="Y686" s="232" t="s">
        <v>6211</v>
      </c>
      <c r="Z686" s="232" t="s">
        <v>6574</v>
      </c>
      <c r="AA686" s="232" t="s">
        <v>6614</v>
      </c>
      <c r="AB686" s="233">
        <v>14041113</v>
      </c>
    </row>
    <row r="687" spans="1:28" x14ac:dyDescent="0.25">
      <c r="A687" s="233">
        <v>9531</v>
      </c>
      <c r="B687" s="238">
        <v>46056</v>
      </c>
      <c r="C687" s="237" t="s">
        <v>7010</v>
      </c>
      <c r="D687" s="233">
        <v>14</v>
      </c>
      <c r="E687" s="233" t="s">
        <v>6209</v>
      </c>
      <c r="F687" s="233" t="s">
        <v>6604</v>
      </c>
      <c r="G687" s="232" t="s">
        <v>6620</v>
      </c>
      <c r="H687" s="233">
        <v>1404</v>
      </c>
      <c r="I687" s="233" t="s">
        <v>6562</v>
      </c>
      <c r="J687" s="233">
        <v>4</v>
      </c>
      <c r="K687" s="233">
        <v>11</v>
      </c>
      <c r="L687" s="236" t="s">
        <v>6997</v>
      </c>
      <c r="M687" s="237" t="s">
        <v>7010</v>
      </c>
      <c r="N687" s="232">
        <v>202602</v>
      </c>
      <c r="O687" s="233">
        <v>6</v>
      </c>
      <c r="P687" s="232">
        <v>202606</v>
      </c>
      <c r="Q687" s="233">
        <v>2026</v>
      </c>
      <c r="R687" s="232" t="s">
        <v>6193</v>
      </c>
      <c r="S687" s="232">
        <v>2</v>
      </c>
      <c r="T687" s="233">
        <v>314</v>
      </c>
      <c r="U687" s="233">
        <v>3</v>
      </c>
      <c r="V687" s="232" t="s">
        <v>6461</v>
      </c>
      <c r="W687" s="232" t="s">
        <v>6966</v>
      </c>
      <c r="X687" s="233">
        <v>2</v>
      </c>
      <c r="Y687" s="232" t="s">
        <v>6211</v>
      </c>
      <c r="Z687" s="232" t="s">
        <v>6574</v>
      </c>
      <c r="AA687" s="232" t="s">
        <v>6614</v>
      </c>
      <c r="AB687" s="233">
        <v>14041114</v>
      </c>
    </row>
    <row r="688" spans="1:28" x14ac:dyDescent="0.25">
      <c r="A688" s="233">
        <v>9532</v>
      </c>
      <c r="B688" s="238">
        <v>46057</v>
      </c>
      <c r="C688" s="237" t="s">
        <v>7011</v>
      </c>
      <c r="D688" s="233">
        <v>15</v>
      </c>
      <c r="E688" s="233" t="s">
        <v>6188</v>
      </c>
      <c r="F688" s="233" t="s">
        <v>6604</v>
      </c>
      <c r="G688" s="232" t="s">
        <v>6620</v>
      </c>
      <c r="H688" s="233">
        <v>1404</v>
      </c>
      <c r="I688" s="233" t="s">
        <v>6562</v>
      </c>
      <c r="J688" s="233">
        <v>4</v>
      </c>
      <c r="K688" s="233">
        <v>11</v>
      </c>
      <c r="L688" s="236" t="s">
        <v>6997</v>
      </c>
      <c r="M688" s="237" t="s">
        <v>7011</v>
      </c>
      <c r="N688" s="232">
        <v>202602</v>
      </c>
      <c r="O688" s="233">
        <v>6</v>
      </c>
      <c r="P688" s="232">
        <v>202606</v>
      </c>
      <c r="Q688" s="233">
        <v>2026</v>
      </c>
      <c r="R688" s="232" t="s">
        <v>6193</v>
      </c>
      <c r="S688" s="232">
        <v>2</v>
      </c>
      <c r="T688" s="233">
        <v>314</v>
      </c>
      <c r="U688" s="233">
        <v>4</v>
      </c>
      <c r="V688" s="232" t="s">
        <v>6461</v>
      </c>
      <c r="W688" s="232" t="s">
        <v>6966</v>
      </c>
      <c r="X688" s="233">
        <v>2</v>
      </c>
      <c r="Y688" s="232" t="s">
        <v>6223</v>
      </c>
      <c r="Z688" s="232" t="s">
        <v>6584</v>
      </c>
      <c r="AA688" s="232" t="s">
        <v>6623</v>
      </c>
      <c r="AB688" s="233">
        <v>14041115</v>
      </c>
    </row>
    <row r="689" spans="1:28" x14ac:dyDescent="0.25">
      <c r="A689" s="233">
        <v>9533</v>
      </c>
      <c r="B689" s="238">
        <v>46058</v>
      </c>
      <c r="C689" s="237" t="s">
        <v>7012</v>
      </c>
      <c r="D689" s="233">
        <v>16</v>
      </c>
      <c r="E689" s="233" t="s">
        <v>6199</v>
      </c>
      <c r="F689" s="233" t="s">
        <v>6604</v>
      </c>
      <c r="G689" s="232" t="s">
        <v>6620</v>
      </c>
      <c r="H689" s="233">
        <v>1404</v>
      </c>
      <c r="I689" s="233" t="s">
        <v>6562</v>
      </c>
      <c r="J689" s="233">
        <v>4</v>
      </c>
      <c r="K689" s="233">
        <v>11</v>
      </c>
      <c r="L689" s="236" t="s">
        <v>6997</v>
      </c>
      <c r="M689" s="237" t="s">
        <v>7012</v>
      </c>
      <c r="N689" s="232">
        <v>202602</v>
      </c>
      <c r="O689" s="233">
        <v>6</v>
      </c>
      <c r="P689" s="232">
        <v>202606</v>
      </c>
      <c r="Q689" s="233">
        <v>2026</v>
      </c>
      <c r="R689" s="232" t="s">
        <v>6193</v>
      </c>
      <c r="S689" s="232">
        <v>2</v>
      </c>
      <c r="T689" s="233">
        <v>314</v>
      </c>
      <c r="U689" s="233">
        <v>5</v>
      </c>
      <c r="V689" s="232" t="s">
        <v>6461</v>
      </c>
      <c r="W689" s="232" t="s">
        <v>6966</v>
      </c>
      <c r="X689" s="233">
        <v>2</v>
      </c>
      <c r="Y689" s="232" t="s">
        <v>6223</v>
      </c>
      <c r="Z689" s="232" t="s">
        <v>6584</v>
      </c>
      <c r="AA689" s="232" t="s">
        <v>6623</v>
      </c>
      <c r="AB689" s="233">
        <v>14041116</v>
      </c>
    </row>
    <row r="690" spans="1:28" x14ac:dyDescent="0.25">
      <c r="A690" s="233">
        <v>9534</v>
      </c>
      <c r="B690" s="238">
        <v>46059</v>
      </c>
      <c r="C690" s="237" t="s">
        <v>7013</v>
      </c>
      <c r="D690" s="233">
        <v>17</v>
      </c>
      <c r="E690" s="233" t="s">
        <v>6201</v>
      </c>
      <c r="F690" s="233" t="s">
        <v>6604</v>
      </c>
      <c r="G690" s="232" t="s">
        <v>6620</v>
      </c>
      <c r="H690" s="233">
        <v>1404</v>
      </c>
      <c r="I690" s="233" t="s">
        <v>6562</v>
      </c>
      <c r="J690" s="233">
        <v>4</v>
      </c>
      <c r="K690" s="233">
        <v>11</v>
      </c>
      <c r="L690" s="236" t="s">
        <v>6997</v>
      </c>
      <c r="M690" s="237" t="s">
        <v>7013</v>
      </c>
      <c r="N690" s="232">
        <v>202602</v>
      </c>
      <c r="O690" s="233">
        <v>6</v>
      </c>
      <c r="P690" s="232">
        <v>202606</v>
      </c>
      <c r="Q690" s="233">
        <v>2026</v>
      </c>
      <c r="R690" s="232" t="s">
        <v>6193</v>
      </c>
      <c r="S690" s="232">
        <v>2</v>
      </c>
      <c r="T690" s="233">
        <v>314</v>
      </c>
      <c r="U690" s="233">
        <v>6</v>
      </c>
      <c r="V690" s="232" t="s">
        <v>6461</v>
      </c>
      <c r="W690" s="232" t="s">
        <v>6966</v>
      </c>
      <c r="X690" s="233">
        <v>2</v>
      </c>
      <c r="Y690" s="232" t="s">
        <v>6223</v>
      </c>
      <c r="Z690" s="232" t="s">
        <v>6584</v>
      </c>
      <c r="AA690" s="232" t="s">
        <v>6623</v>
      </c>
      <c r="AB690" s="233">
        <v>14041117</v>
      </c>
    </row>
    <row r="691" spans="1:28" x14ac:dyDescent="0.25">
      <c r="A691" s="233">
        <v>9535</v>
      </c>
      <c r="B691" s="238">
        <v>46060</v>
      </c>
      <c r="C691" s="237" t="s">
        <v>7014</v>
      </c>
      <c r="D691" s="233">
        <v>18</v>
      </c>
      <c r="E691" s="233" t="s">
        <v>6203</v>
      </c>
      <c r="F691" s="233" t="s">
        <v>6604</v>
      </c>
      <c r="G691" s="232" t="s">
        <v>6620</v>
      </c>
      <c r="H691" s="233">
        <v>1404</v>
      </c>
      <c r="I691" s="233" t="s">
        <v>6562</v>
      </c>
      <c r="J691" s="233">
        <v>4</v>
      </c>
      <c r="K691" s="233">
        <v>11</v>
      </c>
      <c r="L691" s="236" t="s">
        <v>6997</v>
      </c>
      <c r="M691" s="237" t="s">
        <v>7014</v>
      </c>
      <c r="N691" s="232">
        <v>202602</v>
      </c>
      <c r="O691" s="233">
        <v>6</v>
      </c>
      <c r="P691" s="232">
        <v>202606</v>
      </c>
      <c r="Q691" s="233">
        <v>2026</v>
      </c>
      <c r="R691" s="232" t="s">
        <v>6193</v>
      </c>
      <c r="S691" s="232">
        <v>2</v>
      </c>
      <c r="T691" s="233">
        <v>314</v>
      </c>
      <c r="U691" s="233">
        <v>7</v>
      </c>
      <c r="V691" s="232" t="s">
        <v>6461</v>
      </c>
      <c r="W691" s="232" t="s">
        <v>6966</v>
      </c>
      <c r="X691" s="233">
        <v>2</v>
      </c>
      <c r="Y691" s="232" t="s">
        <v>6223</v>
      </c>
      <c r="Z691" s="232" t="s">
        <v>6584</v>
      </c>
      <c r="AA691" s="232" t="s">
        <v>6623</v>
      </c>
      <c r="AB691" s="233">
        <v>14041118</v>
      </c>
    </row>
    <row r="692" spans="1:28" x14ac:dyDescent="0.25">
      <c r="A692" s="233">
        <v>9536</v>
      </c>
      <c r="B692" s="238">
        <v>46061</v>
      </c>
      <c r="C692" s="237" t="s">
        <v>7015</v>
      </c>
      <c r="D692" s="233">
        <v>19</v>
      </c>
      <c r="E692" s="233" t="s">
        <v>6205</v>
      </c>
      <c r="F692" s="233" t="s">
        <v>6604</v>
      </c>
      <c r="G692" s="232" t="s">
        <v>6620</v>
      </c>
      <c r="H692" s="233">
        <v>1404</v>
      </c>
      <c r="I692" s="233" t="s">
        <v>6562</v>
      </c>
      <c r="J692" s="233">
        <v>4</v>
      </c>
      <c r="K692" s="233">
        <v>11</v>
      </c>
      <c r="L692" s="236" t="s">
        <v>6997</v>
      </c>
      <c r="M692" s="237" t="s">
        <v>7015</v>
      </c>
      <c r="N692" s="232">
        <v>202602</v>
      </c>
      <c r="O692" s="233">
        <v>7</v>
      </c>
      <c r="P692" s="232">
        <v>202607</v>
      </c>
      <c r="Q692" s="233">
        <v>2026</v>
      </c>
      <c r="R692" s="232" t="s">
        <v>6193</v>
      </c>
      <c r="S692" s="232">
        <v>2</v>
      </c>
      <c r="T692" s="233">
        <v>314</v>
      </c>
      <c r="U692" s="233">
        <v>8</v>
      </c>
      <c r="V692" s="232" t="s">
        <v>6461</v>
      </c>
      <c r="W692" s="232" t="s">
        <v>6966</v>
      </c>
      <c r="X692" s="233">
        <v>2</v>
      </c>
      <c r="Y692" s="232" t="s">
        <v>6223</v>
      </c>
      <c r="Z692" s="232" t="s">
        <v>6584</v>
      </c>
      <c r="AA692" s="232" t="s">
        <v>6623</v>
      </c>
      <c r="AB692" s="233">
        <v>14041119</v>
      </c>
    </row>
    <row r="693" spans="1:28" x14ac:dyDescent="0.25">
      <c r="A693" s="233">
        <v>9537</v>
      </c>
      <c r="B693" s="238">
        <v>46062</v>
      </c>
      <c r="C693" s="237" t="s">
        <v>7016</v>
      </c>
      <c r="D693" s="233">
        <v>20</v>
      </c>
      <c r="E693" s="233" t="s">
        <v>6207</v>
      </c>
      <c r="F693" s="233" t="s">
        <v>6604</v>
      </c>
      <c r="G693" s="232" t="s">
        <v>6620</v>
      </c>
      <c r="H693" s="233">
        <v>1404</v>
      </c>
      <c r="I693" s="233" t="s">
        <v>6562</v>
      </c>
      <c r="J693" s="233">
        <v>4</v>
      </c>
      <c r="K693" s="233">
        <v>11</v>
      </c>
      <c r="L693" s="236" t="s">
        <v>6997</v>
      </c>
      <c r="M693" s="237" t="s">
        <v>7016</v>
      </c>
      <c r="N693" s="232">
        <v>202602</v>
      </c>
      <c r="O693" s="233">
        <v>7</v>
      </c>
      <c r="P693" s="232">
        <v>202607</v>
      </c>
      <c r="Q693" s="233">
        <v>2026</v>
      </c>
      <c r="R693" s="232" t="s">
        <v>6193</v>
      </c>
      <c r="S693" s="232">
        <v>3</v>
      </c>
      <c r="T693" s="233">
        <v>314</v>
      </c>
      <c r="U693" s="233">
        <v>9</v>
      </c>
      <c r="V693" s="232" t="s">
        <v>6461</v>
      </c>
      <c r="W693" s="232" t="s">
        <v>6966</v>
      </c>
      <c r="X693" s="233">
        <v>2</v>
      </c>
      <c r="Y693" s="232" t="s">
        <v>6223</v>
      </c>
      <c r="Z693" s="232" t="s">
        <v>6584</v>
      </c>
      <c r="AA693" s="232" t="s">
        <v>6623</v>
      </c>
      <c r="AB693" s="233">
        <v>14041120</v>
      </c>
    </row>
    <row r="694" spans="1:28" x14ac:dyDescent="0.25">
      <c r="A694" s="233">
        <v>9538</v>
      </c>
      <c r="B694" s="238">
        <v>46063</v>
      </c>
      <c r="C694" s="237" t="s">
        <v>7017</v>
      </c>
      <c r="D694" s="233">
        <v>21</v>
      </c>
      <c r="E694" s="233" t="s">
        <v>6209</v>
      </c>
      <c r="F694" s="233" t="s">
        <v>6604</v>
      </c>
      <c r="G694" s="232" t="s">
        <v>6620</v>
      </c>
      <c r="H694" s="233">
        <v>1404</v>
      </c>
      <c r="I694" s="233" t="s">
        <v>6562</v>
      </c>
      <c r="J694" s="233">
        <v>4</v>
      </c>
      <c r="K694" s="233">
        <v>11</v>
      </c>
      <c r="L694" s="236" t="s">
        <v>6997</v>
      </c>
      <c r="M694" s="237" t="s">
        <v>7017</v>
      </c>
      <c r="N694" s="232">
        <v>202602</v>
      </c>
      <c r="O694" s="233">
        <v>7</v>
      </c>
      <c r="P694" s="232">
        <v>202607</v>
      </c>
      <c r="Q694" s="233">
        <v>2026</v>
      </c>
      <c r="R694" s="232" t="s">
        <v>6193</v>
      </c>
      <c r="S694" s="232">
        <v>3</v>
      </c>
      <c r="T694" s="233">
        <v>314</v>
      </c>
      <c r="U694" s="233">
        <v>10</v>
      </c>
      <c r="V694" s="232" t="s">
        <v>6461</v>
      </c>
      <c r="W694" s="232" t="s">
        <v>6966</v>
      </c>
      <c r="X694" s="233">
        <v>2</v>
      </c>
      <c r="Y694" s="232" t="s">
        <v>6223</v>
      </c>
      <c r="Z694" s="232" t="s">
        <v>6584</v>
      </c>
      <c r="AA694" s="232" t="s">
        <v>6623</v>
      </c>
      <c r="AB694" s="233">
        <v>14041121</v>
      </c>
    </row>
    <row r="695" spans="1:28" x14ac:dyDescent="0.25">
      <c r="A695" s="233">
        <v>9539</v>
      </c>
      <c r="B695" s="238">
        <v>46064</v>
      </c>
      <c r="C695" s="237" t="s">
        <v>7018</v>
      </c>
      <c r="D695" s="233">
        <v>22</v>
      </c>
      <c r="E695" s="233" t="s">
        <v>6188</v>
      </c>
      <c r="F695" s="233" t="s">
        <v>6604</v>
      </c>
      <c r="G695" s="232" t="s">
        <v>6620</v>
      </c>
      <c r="H695" s="233">
        <v>1404</v>
      </c>
      <c r="I695" s="233" t="s">
        <v>6562</v>
      </c>
      <c r="J695" s="233">
        <v>4</v>
      </c>
      <c r="K695" s="233">
        <v>11</v>
      </c>
      <c r="L695" s="236" t="s">
        <v>6997</v>
      </c>
      <c r="M695" s="237" t="s">
        <v>7018</v>
      </c>
      <c r="N695" s="232">
        <v>202602</v>
      </c>
      <c r="O695" s="233">
        <v>7</v>
      </c>
      <c r="P695" s="232">
        <v>202607</v>
      </c>
      <c r="Q695" s="233">
        <v>2026</v>
      </c>
      <c r="R695" s="232" t="s">
        <v>6193</v>
      </c>
      <c r="S695" s="232">
        <v>3</v>
      </c>
      <c r="T695" s="233">
        <v>314</v>
      </c>
      <c r="U695" s="233">
        <v>11</v>
      </c>
      <c r="V695" s="232" t="s">
        <v>6461</v>
      </c>
      <c r="W695" s="232" t="s">
        <v>6966</v>
      </c>
      <c r="X695" s="233">
        <v>2</v>
      </c>
      <c r="Y695" s="232" t="s">
        <v>6233</v>
      </c>
      <c r="Z695" s="232" t="s">
        <v>6593</v>
      </c>
      <c r="AA695" s="232" t="s">
        <v>6631</v>
      </c>
      <c r="AB695" s="233">
        <v>14041122</v>
      </c>
    </row>
    <row r="696" spans="1:28" x14ac:dyDescent="0.25">
      <c r="A696" s="233">
        <v>9540</v>
      </c>
      <c r="B696" s="238">
        <v>46065</v>
      </c>
      <c r="C696" s="237" t="s">
        <v>7019</v>
      </c>
      <c r="D696" s="233">
        <v>23</v>
      </c>
      <c r="E696" s="233" t="s">
        <v>6199</v>
      </c>
      <c r="F696" s="233" t="s">
        <v>6604</v>
      </c>
      <c r="G696" s="232" t="s">
        <v>6620</v>
      </c>
      <c r="H696" s="233">
        <v>1404</v>
      </c>
      <c r="I696" s="233" t="s">
        <v>6562</v>
      </c>
      <c r="J696" s="233">
        <v>4</v>
      </c>
      <c r="K696" s="233">
        <v>11</v>
      </c>
      <c r="L696" s="236" t="s">
        <v>6997</v>
      </c>
      <c r="M696" s="237" t="s">
        <v>7019</v>
      </c>
      <c r="N696" s="232">
        <v>202602</v>
      </c>
      <c r="O696" s="233">
        <v>7</v>
      </c>
      <c r="P696" s="232">
        <v>202607</v>
      </c>
      <c r="Q696" s="233">
        <v>2026</v>
      </c>
      <c r="R696" s="232" t="s">
        <v>6193</v>
      </c>
      <c r="S696" s="232">
        <v>3</v>
      </c>
      <c r="T696" s="233">
        <v>314</v>
      </c>
      <c r="U696" s="233">
        <v>12</v>
      </c>
      <c r="V696" s="232" t="s">
        <v>6461</v>
      </c>
      <c r="W696" s="232" t="s">
        <v>6966</v>
      </c>
      <c r="X696" s="233">
        <v>2</v>
      </c>
      <c r="Y696" s="232" t="s">
        <v>6233</v>
      </c>
      <c r="Z696" s="232" t="s">
        <v>6593</v>
      </c>
      <c r="AA696" s="232" t="s">
        <v>6631</v>
      </c>
      <c r="AB696" s="233">
        <v>14041123</v>
      </c>
    </row>
    <row r="697" spans="1:28" x14ac:dyDescent="0.25">
      <c r="A697" s="233">
        <v>9541</v>
      </c>
      <c r="B697" s="238">
        <v>46066</v>
      </c>
      <c r="C697" s="237" t="s">
        <v>7020</v>
      </c>
      <c r="D697" s="233">
        <v>24</v>
      </c>
      <c r="E697" s="233" t="s">
        <v>6201</v>
      </c>
      <c r="F697" s="233" t="s">
        <v>6604</v>
      </c>
      <c r="G697" s="232" t="s">
        <v>6620</v>
      </c>
      <c r="H697" s="233">
        <v>1404</v>
      </c>
      <c r="I697" s="233" t="s">
        <v>6562</v>
      </c>
      <c r="J697" s="233">
        <v>4</v>
      </c>
      <c r="K697" s="233">
        <v>11</v>
      </c>
      <c r="L697" s="236" t="s">
        <v>6997</v>
      </c>
      <c r="M697" s="237" t="s">
        <v>7020</v>
      </c>
      <c r="N697" s="232">
        <v>202602</v>
      </c>
      <c r="O697" s="233">
        <v>7</v>
      </c>
      <c r="P697" s="232">
        <v>202607</v>
      </c>
      <c r="Q697" s="233">
        <v>2026</v>
      </c>
      <c r="R697" s="232" t="s">
        <v>6193</v>
      </c>
      <c r="S697" s="232">
        <v>3</v>
      </c>
      <c r="T697" s="233">
        <v>314</v>
      </c>
      <c r="U697" s="233">
        <v>13</v>
      </c>
      <c r="V697" s="232" t="s">
        <v>6461</v>
      </c>
      <c r="W697" s="232" t="s">
        <v>6966</v>
      </c>
      <c r="X697" s="233">
        <v>2</v>
      </c>
      <c r="Y697" s="232" t="s">
        <v>6233</v>
      </c>
      <c r="Z697" s="232" t="s">
        <v>6593</v>
      </c>
      <c r="AA697" s="232" t="s">
        <v>6631</v>
      </c>
      <c r="AB697" s="233">
        <v>14041124</v>
      </c>
    </row>
    <row r="698" spans="1:28" x14ac:dyDescent="0.25">
      <c r="A698" s="233">
        <v>9542</v>
      </c>
      <c r="B698" s="238">
        <v>46067</v>
      </c>
      <c r="C698" s="237" t="s">
        <v>7021</v>
      </c>
      <c r="D698" s="233">
        <v>25</v>
      </c>
      <c r="E698" s="233" t="s">
        <v>6203</v>
      </c>
      <c r="F698" s="233" t="s">
        <v>6604</v>
      </c>
      <c r="G698" s="232" t="s">
        <v>6620</v>
      </c>
      <c r="H698" s="233">
        <v>1404</v>
      </c>
      <c r="I698" s="233" t="s">
        <v>6562</v>
      </c>
      <c r="J698" s="233">
        <v>4</v>
      </c>
      <c r="K698" s="233">
        <v>11</v>
      </c>
      <c r="L698" s="236" t="s">
        <v>6997</v>
      </c>
      <c r="M698" s="237" t="s">
        <v>7021</v>
      </c>
      <c r="N698" s="232">
        <v>202602</v>
      </c>
      <c r="O698" s="233">
        <v>7</v>
      </c>
      <c r="P698" s="232">
        <v>202607</v>
      </c>
      <c r="Q698" s="233">
        <v>2026</v>
      </c>
      <c r="R698" s="232" t="s">
        <v>6193</v>
      </c>
      <c r="S698" s="232">
        <v>3</v>
      </c>
      <c r="T698" s="233">
        <v>314</v>
      </c>
      <c r="U698" s="233">
        <v>14</v>
      </c>
      <c r="V698" s="232" t="s">
        <v>6461</v>
      </c>
      <c r="W698" s="232" t="s">
        <v>6966</v>
      </c>
      <c r="X698" s="233">
        <v>2</v>
      </c>
      <c r="Y698" s="232" t="s">
        <v>6233</v>
      </c>
      <c r="Z698" s="232" t="s">
        <v>6593</v>
      </c>
      <c r="AA698" s="232" t="s">
        <v>6631</v>
      </c>
      <c r="AB698" s="233">
        <v>14041125</v>
      </c>
    </row>
    <row r="699" spans="1:28" x14ac:dyDescent="0.25">
      <c r="A699" s="233">
        <v>9543</v>
      </c>
      <c r="B699" s="238">
        <v>46068</v>
      </c>
      <c r="C699" s="237" t="s">
        <v>7022</v>
      </c>
      <c r="D699" s="233">
        <v>26</v>
      </c>
      <c r="E699" s="233" t="s">
        <v>6205</v>
      </c>
      <c r="F699" s="233" t="s">
        <v>6604</v>
      </c>
      <c r="G699" s="232" t="s">
        <v>6620</v>
      </c>
      <c r="H699" s="233">
        <v>1404</v>
      </c>
      <c r="I699" s="233" t="s">
        <v>6562</v>
      </c>
      <c r="J699" s="233">
        <v>4</v>
      </c>
      <c r="K699" s="233">
        <v>11</v>
      </c>
      <c r="L699" s="236" t="s">
        <v>6997</v>
      </c>
      <c r="M699" s="237" t="s">
        <v>7022</v>
      </c>
      <c r="N699" s="232">
        <v>202602</v>
      </c>
      <c r="O699" s="233">
        <v>8</v>
      </c>
      <c r="P699" s="232">
        <v>202608</v>
      </c>
      <c r="Q699" s="233">
        <v>2026</v>
      </c>
      <c r="R699" s="232" t="s">
        <v>6193</v>
      </c>
      <c r="S699" s="232">
        <v>3</v>
      </c>
      <c r="T699" s="233">
        <v>314</v>
      </c>
      <c r="U699" s="233">
        <v>15</v>
      </c>
      <c r="V699" s="232" t="s">
        <v>6461</v>
      </c>
      <c r="W699" s="232" t="s">
        <v>6966</v>
      </c>
      <c r="X699" s="233">
        <v>2</v>
      </c>
      <c r="Y699" s="232" t="s">
        <v>6233</v>
      </c>
      <c r="Z699" s="232" t="s">
        <v>6593</v>
      </c>
      <c r="AA699" s="232" t="s">
        <v>6631</v>
      </c>
      <c r="AB699" s="233">
        <v>14041126</v>
      </c>
    </row>
    <row r="700" spans="1:28" x14ac:dyDescent="0.25">
      <c r="A700" s="233">
        <v>9544</v>
      </c>
      <c r="B700" s="238">
        <v>46069</v>
      </c>
      <c r="C700" s="237" t="s">
        <v>7023</v>
      </c>
      <c r="D700" s="233">
        <v>27</v>
      </c>
      <c r="E700" s="233" t="s">
        <v>6207</v>
      </c>
      <c r="F700" s="233" t="s">
        <v>6604</v>
      </c>
      <c r="G700" s="232" t="s">
        <v>6620</v>
      </c>
      <c r="H700" s="233">
        <v>1404</v>
      </c>
      <c r="I700" s="233" t="s">
        <v>6562</v>
      </c>
      <c r="J700" s="233">
        <v>4</v>
      </c>
      <c r="K700" s="233">
        <v>11</v>
      </c>
      <c r="L700" s="236" t="s">
        <v>6997</v>
      </c>
      <c r="M700" s="237" t="s">
        <v>7023</v>
      </c>
      <c r="N700" s="232">
        <v>202602</v>
      </c>
      <c r="O700" s="233">
        <v>8</v>
      </c>
      <c r="P700" s="232">
        <v>202608</v>
      </c>
      <c r="Q700" s="233">
        <v>2026</v>
      </c>
      <c r="R700" s="232" t="s">
        <v>6193</v>
      </c>
      <c r="S700" s="232">
        <v>4</v>
      </c>
      <c r="T700" s="233">
        <v>314</v>
      </c>
      <c r="U700" s="233">
        <v>16</v>
      </c>
      <c r="V700" s="232" t="s">
        <v>6461</v>
      </c>
      <c r="W700" s="232" t="s">
        <v>6966</v>
      </c>
      <c r="X700" s="233">
        <v>2</v>
      </c>
      <c r="Y700" s="232" t="s">
        <v>6233</v>
      </c>
      <c r="Z700" s="232" t="s">
        <v>6593</v>
      </c>
      <c r="AA700" s="232" t="s">
        <v>6631</v>
      </c>
      <c r="AB700" s="233">
        <v>14041127</v>
      </c>
    </row>
    <row r="701" spans="1:28" x14ac:dyDescent="0.25">
      <c r="A701" s="233">
        <v>9545</v>
      </c>
      <c r="B701" s="238">
        <v>46070</v>
      </c>
      <c r="C701" s="237" t="s">
        <v>7024</v>
      </c>
      <c r="D701" s="233">
        <v>28</v>
      </c>
      <c r="E701" s="233" t="s">
        <v>6209</v>
      </c>
      <c r="F701" s="233" t="s">
        <v>6604</v>
      </c>
      <c r="G701" s="232" t="s">
        <v>6620</v>
      </c>
      <c r="H701" s="233">
        <v>1404</v>
      </c>
      <c r="I701" s="233" t="s">
        <v>6562</v>
      </c>
      <c r="J701" s="233">
        <v>4</v>
      </c>
      <c r="K701" s="233">
        <v>11</v>
      </c>
      <c r="L701" s="236" t="s">
        <v>6997</v>
      </c>
      <c r="M701" s="237" t="s">
        <v>7024</v>
      </c>
      <c r="N701" s="232">
        <v>202602</v>
      </c>
      <c r="O701" s="233">
        <v>8</v>
      </c>
      <c r="P701" s="232">
        <v>202608</v>
      </c>
      <c r="Q701" s="233">
        <v>2026</v>
      </c>
      <c r="R701" s="232" t="s">
        <v>6193</v>
      </c>
      <c r="S701" s="232">
        <v>4</v>
      </c>
      <c r="T701" s="233">
        <v>314</v>
      </c>
      <c r="U701" s="233">
        <v>17</v>
      </c>
      <c r="V701" s="232" t="s">
        <v>6461</v>
      </c>
      <c r="W701" s="232" t="s">
        <v>6966</v>
      </c>
      <c r="X701" s="233">
        <v>2</v>
      </c>
      <c r="Y701" s="232" t="s">
        <v>6233</v>
      </c>
      <c r="Z701" s="232" t="s">
        <v>6593</v>
      </c>
      <c r="AA701" s="232" t="s">
        <v>6631</v>
      </c>
      <c r="AB701" s="233">
        <v>14041128</v>
      </c>
    </row>
    <row r="702" spans="1:28" x14ac:dyDescent="0.25">
      <c r="A702" s="233">
        <v>9546</v>
      </c>
      <c r="B702" s="238">
        <v>46071</v>
      </c>
      <c r="C702" s="237" t="s">
        <v>7025</v>
      </c>
      <c r="D702" s="233">
        <v>29</v>
      </c>
      <c r="E702" s="233" t="s">
        <v>6188</v>
      </c>
      <c r="F702" s="233" t="s">
        <v>6604</v>
      </c>
      <c r="G702" s="232" t="s">
        <v>6620</v>
      </c>
      <c r="H702" s="233">
        <v>1404</v>
      </c>
      <c r="I702" s="233" t="s">
        <v>6562</v>
      </c>
      <c r="J702" s="233">
        <v>4</v>
      </c>
      <c r="K702" s="233">
        <v>11</v>
      </c>
      <c r="L702" s="236" t="s">
        <v>6997</v>
      </c>
      <c r="M702" s="237" t="s">
        <v>7025</v>
      </c>
      <c r="N702" s="232">
        <v>202602</v>
      </c>
      <c r="O702" s="233">
        <v>8</v>
      </c>
      <c r="P702" s="232">
        <v>202608</v>
      </c>
      <c r="Q702" s="233">
        <v>2026</v>
      </c>
      <c r="R702" s="232" t="s">
        <v>6193</v>
      </c>
      <c r="S702" s="232">
        <v>4</v>
      </c>
      <c r="T702" s="233">
        <v>314</v>
      </c>
      <c r="U702" s="233">
        <v>18</v>
      </c>
      <c r="V702" s="232" t="s">
        <v>6461</v>
      </c>
      <c r="W702" s="232" t="s">
        <v>6966</v>
      </c>
      <c r="X702" s="233">
        <v>2</v>
      </c>
      <c r="Y702" s="232" t="s">
        <v>6233</v>
      </c>
      <c r="Z702" s="232" t="s">
        <v>6593</v>
      </c>
      <c r="AA702" s="232" t="s">
        <v>6631</v>
      </c>
      <c r="AB702" s="233">
        <v>14041129</v>
      </c>
    </row>
    <row r="703" spans="1:28" x14ac:dyDescent="0.25">
      <c r="A703" s="233">
        <v>9547</v>
      </c>
      <c r="B703" s="238">
        <v>46072</v>
      </c>
      <c r="C703" s="237" t="s">
        <v>7026</v>
      </c>
      <c r="D703" s="233">
        <v>30</v>
      </c>
      <c r="E703" s="233" t="s">
        <v>6199</v>
      </c>
      <c r="F703" s="233" t="s">
        <v>6604</v>
      </c>
      <c r="G703" s="232" t="s">
        <v>6620</v>
      </c>
      <c r="H703" s="233">
        <v>1404</v>
      </c>
      <c r="I703" s="233" t="s">
        <v>6562</v>
      </c>
      <c r="J703" s="233">
        <v>4</v>
      </c>
      <c r="K703" s="233">
        <v>11</v>
      </c>
      <c r="L703" s="236" t="s">
        <v>6997</v>
      </c>
      <c r="M703" s="237" t="s">
        <v>7026</v>
      </c>
      <c r="N703" s="232">
        <v>202602</v>
      </c>
      <c r="O703" s="233">
        <v>8</v>
      </c>
      <c r="P703" s="232">
        <v>202608</v>
      </c>
      <c r="Q703" s="233">
        <v>2026</v>
      </c>
      <c r="R703" s="232" t="s">
        <v>6193</v>
      </c>
      <c r="S703" s="232">
        <v>4</v>
      </c>
      <c r="T703" s="233">
        <v>314</v>
      </c>
      <c r="U703" s="233">
        <v>19</v>
      </c>
      <c r="V703" s="232" t="s">
        <v>6461</v>
      </c>
      <c r="W703" s="232" t="s">
        <v>6966</v>
      </c>
      <c r="X703" s="233">
        <v>2</v>
      </c>
      <c r="Y703" s="232" t="s">
        <v>6233</v>
      </c>
      <c r="Z703" s="232" t="s">
        <v>6593</v>
      </c>
      <c r="AA703" s="232" t="s">
        <v>6631</v>
      </c>
      <c r="AB703" s="233">
        <v>14041130</v>
      </c>
    </row>
    <row r="704" spans="1:28" x14ac:dyDescent="0.25">
      <c r="A704" s="233">
        <v>9548</v>
      </c>
      <c r="B704" s="238">
        <v>46073</v>
      </c>
      <c r="C704" s="234" t="s">
        <v>7027</v>
      </c>
      <c r="D704" s="233">
        <v>1</v>
      </c>
      <c r="E704" s="233" t="s">
        <v>6201</v>
      </c>
      <c r="F704" s="233" t="s">
        <v>6641</v>
      </c>
      <c r="G704" s="232" t="s">
        <v>6620</v>
      </c>
      <c r="H704" s="233">
        <v>1404</v>
      </c>
      <c r="I704" s="233" t="s">
        <v>6562</v>
      </c>
      <c r="J704" s="233">
        <v>4</v>
      </c>
      <c r="K704" s="233">
        <v>12</v>
      </c>
      <c r="L704" s="236" t="s">
        <v>7028</v>
      </c>
      <c r="M704" s="234" t="s">
        <v>7027</v>
      </c>
      <c r="N704" s="232">
        <v>202602</v>
      </c>
      <c r="O704" s="233">
        <v>8</v>
      </c>
      <c r="P704" s="232">
        <v>202608</v>
      </c>
      <c r="Q704" s="233">
        <v>2026</v>
      </c>
      <c r="R704" s="232" t="s">
        <v>6193</v>
      </c>
      <c r="S704" s="232">
        <v>4</v>
      </c>
      <c r="T704" s="233">
        <v>314</v>
      </c>
      <c r="U704" s="233">
        <v>20</v>
      </c>
      <c r="V704" s="232" t="s">
        <v>6461</v>
      </c>
      <c r="W704" s="232" t="s">
        <v>6966</v>
      </c>
      <c r="X704" s="233">
        <v>3</v>
      </c>
      <c r="Y704" s="232" t="s">
        <v>6195</v>
      </c>
      <c r="Z704" s="232" t="s">
        <v>6565</v>
      </c>
      <c r="AA704" s="232" t="s">
        <v>6643</v>
      </c>
      <c r="AB704" s="233">
        <v>14041201</v>
      </c>
    </row>
    <row r="705" spans="1:28" x14ac:dyDescent="0.25">
      <c r="A705" s="233">
        <v>9549</v>
      </c>
      <c r="B705" s="238">
        <v>46074</v>
      </c>
      <c r="C705" s="234" t="s">
        <v>7029</v>
      </c>
      <c r="D705" s="233">
        <v>2</v>
      </c>
      <c r="E705" s="233" t="s">
        <v>6203</v>
      </c>
      <c r="F705" s="233" t="s">
        <v>6641</v>
      </c>
      <c r="G705" s="232" t="s">
        <v>6620</v>
      </c>
      <c r="H705" s="233">
        <v>1404</v>
      </c>
      <c r="I705" s="233" t="s">
        <v>6562</v>
      </c>
      <c r="J705" s="233">
        <v>4</v>
      </c>
      <c r="K705" s="233">
        <v>12</v>
      </c>
      <c r="L705" s="236" t="s">
        <v>7028</v>
      </c>
      <c r="M705" s="234" t="s">
        <v>7029</v>
      </c>
      <c r="N705" s="232">
        <v>202602</v>
      </c>
      <c r="O705" s="233">
        <v>8</v>
      </c>
      <c r="P705" s="232">
        <v>202608</v>
      </c>
      <c r="Q705" s="233">
        <v>2026</v>
      </c>
      <c r="R705" s="232" t="s">
        <v>6193</v>
      </c>
      <c r="S705" s="232">
        <v>4</v>
      </c>
      <c r="T705" s="233">
        <v>314</v>
      </c>
      <c r="U705" s="233">
        <v>21</v>
      </c>
      <c r="V705" s="232" t="s">
        <v>6461</v>
      </c>
      <c r="W705" s="232" t="s">
        <v>6966</v>
      </c>
      <c r="X705" s="233">
        <v>3</v>
      </c>
      <c r="Y705" s="232" t="s">
        <v>6195</v>
      </c>
      <c r="Z705" s="232" t="s">
        <v>6565</v>
      </c>
      <c r="AA705" s="232" t="s">
        <v>6643</v>
      </c>
      <c r="AB705" s="233">
        <v>14041202</v>
      </c>
    </row>
    <row r="706" spans="1:28" x14ac:dyDescent="0.25">
      <c r="A706" s="233">
        <v>9550</v>
      </c>
      <c r="B706" s="238">
        <v>46075</v>
      </c>
      <c r="C706" s="234" t="s">
        <v>7030</v>
      </c>
      <c r="D706" s="233">
        <v>3</v>
      </c>
      <c r="E706" s="233" t="s">
        <v>6205</v>
      </c>
      <c r="F706" s="233" t="s">
        <v>6641</v>
      </c>
      <c r="G706" s="232" t="s">
        <v>6620</v>
      </c>
      <c r="H706" s="233">
        <v>1404</v>
      </c>
      <c r="I706" s="233" t="s">
        <v>6562</v>
      </c>
      <c r="J706" s="233">
        <v>4</v>
      </c>
      <c r="K706" s="233">
        <v>12</v>
      </c>
      <c r="L706" s="236" t="s">
        <v>7028</v>
      </c>
      <c r="M706" s="234" t="s">
        <v>7030</v>
      </c>
      <c r="N706" s="232">
        <v>202602</v>
      </c>
      <c r="O706" s="233">
        <v>9</v>
      </c>
      <c r="P706" s="232">
        <v>202609</v>
      </c>
      <c r="Q706" s="233">
        <v>2026</v>
      </c>
      <c r="R706" s="232" t="s">
        <v>6193</v>
      </c>
      <c r="S706" s="232">
        <v>4</v>
      </c>
      <c r="T706" s="233">
        <v>314</v>
      </c>
      <c r="U706" s="233">
        <v>22</v>
      </c>
      <c r="V706" s="232" t="s">
        <v>6461</v>
      </c>
      <c r="W706" s="232" t="s">
        <v>6966</v>
      </c>
      <c r="X706" s="233">
        <v>3</v>
      </c>
      <c r="Y706" s="232" t="s">
        <v>6195</v>
      </c>
      <c r="Z706" s="232" t="s">
        <v>6565</v>
      </c>
      <c r="AA706" s="232" t="s">
        <v>6643</v>
      </c>
      <c r="AB706" s="233">
        <v>14041203</v>
      </c>
    </row>
    <row r="707" spans="1:28" x14ac:dyDescent="0.25">
      <c r="A707" s="233">
        <v>9551</v>
      </c>
      <c r="B707" s="238">
        <v>46076</v>
      </c>
      <c r="C707" s="234" t="s">
        <v>7031</v>
      </c>
      <c r="D707" s="233">
        <v>4</v>
      </c>
      <c r="E707" s="233" t="s">
        <v>6207</v>
      </c>
      <c r="F707" s="233" t="s">
        <v>6641</v>
      </c>
      <c r="G707" s="232" t="s">
        <v>6620</v>
      </c>
      <c r="H707" s="233">
        <v>1404</v>
      </c>
      <c r="I707" s="233" t="s">
        <v>6562</v>
      </c>
      <c r="J707" s="233">
        <v>4</v>
      </c>
      <c r="K707" s="233">
        <v>12</v>
      </c>
      <c r="L707" s="236" t="s">
        <v>7028</v>
      </c>
      <c r="M707" s="234" t="s">
        <v>7031</v>
      </c>
      <c r="N707" s="232">
        <v>202602</v>
      </c>
      <c r="O707" s="233">
        <v>9</v>
      </c>
      <c r="P707" s="232">
        <v>202609</v>
      </c>
      <c r="Q707" s="233">
        <v>2026</v>
      </c>
      <c r="R707" s="232" t="s">
        <v>6193</v>
      </c>
      <c r="S707" s="232">
        <v>4</v>
      </c>
      <c r="T707" s="233">
        <v>314</v>
      </c>
      <c r="U707" s="233">
        <v>23</v>
      </c>
      <c r="V707" s="232" t="s">
        <v>6461</v>
      </c>
      <c r="W707" s="232" t="s">
        <v>6966</v>
      </c>
      <c r="X707" s="233">
        <v>3</v>
      </c>
      <c r="Y707" s="232" t="s">
        <v>6195</v>
      </c>
      <c r="Z707" s="232" t="s">
        <v>6565</v>
      </c>
      <c r="AA707" s="232" t="s">
        <v>6643</v>
      </c>
      <c r="AB707" s="233">
        <v>14041204</v>
      </c>
    </row>
    <row r="708" spans="1:28" x14ac:dyDescent="0.25">
      <c r="A708" s="233">
        <v>9552</v>
      </c>
      <c r="B708" s="238">
        <v>46077</v>
      </c>
      <c r="C708" s="234" t="s">
        <v>7032</v>
      </c>
      <c r="D708" s="233">
        <v>5</v>
      </c>
      <c r="E708" s="233" t="s">
        <v>6209</v>
      </c>
      <c r="F708" s="233" t="s">
        <v>6641</v>
      </c>
      <c r="G708" s="232" t="s">
        <v>6620</v>
      </c>
      <c r="H708" s="233">
        <v>1404</v>
      </c>
      <c r="I708" s="233" t="s">
        <v>6562</v>
      </c>
      <c r="J708" s="233">
        <v>4</v>
      </c>
      <c r="K708" s="233">
        <v>12</v>
      </c>
      <c r="L708" s="236" t="s">
        <v>7028</v>
      </c>
      <c r="M708" s="234" t="s">
        <v>7032</v>
      </c>
      <c r="N708" s="232">
        <v>202602</v>
      </c>
      <c r="O708" s="233">
        <v>9</v>
      </c>
      <c r="P708" s="232">
        <v>202609</v>
      </c>
      <c r="Q708" s="233">
        <v>2026</v>
      </c>
      <c r="R708" s="232" t="s">
        <v>6193</v>
      </c>
      <c r="S708" s="232">
        <v>4</v>
      </c>
      <c r="T708" s="233">
        <v>314</v>
      </c>
      <c r="U708" s="233">
        <v>24</v>
      </c>
      <c r="V708" s="232" t="s">
        <v>6461</v>
      </c>
      <c r="W708" s="232" t="s">
        <v>6966</v>
      </c>
      <c r="X708" s="233">
        <v>3</v>
      </c>
      <c r="Y708" s="232" t="s">
        <v>6195</v>
      </c>
      <c r="Z708" s="232" t="s">
        <v>6565</v>
      </c>
      <c r="AA708" s="232" t="s">
        <v>6643</v>
      </c>
      <c r="AB708" s="233">
        <v>14041205</v>
      </c>
    </row>
    <row r="709" spans="1:28" x14ac:dyDescent="0.25">
      <c r="A709" s="233">
        <v>9553</v>
      </c>
      <c r="B709" s="238">
        <v>46078</v>
      </c>
      <c r="C709" s="234" t="s">
        <v>7033</v>
      </c>
      <c r="D709" s="233">
        <v>6</v>
      </c>
      <c r="E709" s="233" t="s">
        <v>6188</v>
      </c>
      <c r="F709" s="233" t="s">
        <v>6641</v>
      </c>
      <c r="G709" s="232" t="s">
        <v>6620</v>
      </c>
      <c r="H709" s="233">
        <v>1404</v>
      </c>
      <c r="I709" s="233" t="s">
        <v>6562</v>
      </c>
      <c r="J709" s="233">
        <v>4</v>
      </c>
      <c r="K709" s="233">
        <v>12</v>
      </c>
      <c r="L709" s="236" t="s">
        <v>7028</v>
      </c>
      <c r="M709" s="234" t="s">
        <v>7033</v>
      </c>
      <c r="N709" s="232">
        <v>202602</v>
      </c>
      <c r="O709" s="233">
        <v>9</v>
      </c>
      <c r="P709" s="232">
        <v>202609</v>
      </c>
      <c r="Q709" s="233">
        <v>2026</v>
      </c>
      <c r="R709" s="232" t="s">
        <v>6193</v>
      </c>
      <c r="S709" s="232">
        <v>4</v>
      </c>
      <c r="T709" s="233">
        <v>314</v>
      </c>
      <c r="U709" s="233">
        <v>25</v>
      </c>
      <c r="V709" s="232" t="s">
        <v>6461</v>
      </c>
      <c r="W709" s="232" t="s">
        <v>6966</v>
      </c>
      <c r="X709" s="233">
        <v>3</v>
      </c>
      <c r="Y709" s="232" t="s">
        <v>6195</v>
      </c>
      <c r="Z709" s="232" t="s">
        <v>6565</v>
      </c>
      <c r="AA709" s="232" t="s">
        <v>6643</v>
      </c>
      <c r="AB709" s="233">
        <v>14041206</v>
      </c>
    </row>
    <row r="710" spans="1:28" x14ac:dyDescent="0.25">
      <c r="A710" s="233">
        <v>9554</v>
      </c>
      <c r="B710" s="238">
        <v>46079</v>
      </c>
      <c r="C710" s="234" t="s">
        <v>7034</v>
      </c>
      <c r="D710" s="233">
        <v>7</v>
      </c>
      <c r="E710" s="233" t="s">
        <v>6199</v>
      </c>
      <c r="F710" s="233" t="s">
        <v>6641</v>
      </c>
      <c r="G710" s="232" t="s">
        <v>6620</v>
      </c>
      <c r="H710" s="233">
        <v>1404</v>
      </c>
      <c r="I710" s="233" t="s">
        <v>6562</v>
      </c>
      <c r="J710" s="233">
        <v>4</v>
      </c>
      <c r="K710" s="233">
        <v>12</v>
      </c>
      <c r="L710" s="236" t="s">
        <v>7028</v>
      </c>
      <c r="M710" s="234" t="s">
        <v>7034</v>
      </c>
      <c r="N710" s="232">
        <v>202602</v>
      </c>
      <c r="O710" s="233">
        <v>9</v>
      </c>
      <c r="P710" s="232">
        <v>202609</v>
      </c>
      <c r="Q710" s="233">
        <v>2026</v>
      </c>
      <c r="R710" s="232" t="s">
        <v>6193</v>
      </c>
      <c r="S710" s="232">
        <v>4</v>
      </c>
      <c r="T710" s="233">
        <v>314</v>
      </c>
      <c r="U710" s="233">
        <v>26</v>
      </c>
      <c r="V710" s="232" t="s">
        <v>6461</v>
      </c>
      <c r="W710" s="232" t="s">
        <v>6966</v>
      </c>
      <c r="X710" s="233">
        <v>3</v>
      </c>
      <c r="Y710" s="232" t="s">
        <v>6195</v>
      </c>
      <c r="Z710" s="232" t="s">
        <v>6565</v>
      </c>
      <c r="AA710" s="232" t="s">
        <v>6643</v>
      </c>
      <c r="AB710" s="233">
        <v>14041207</v>
      </c>
    </row>
    <row r="711" spans="1:28" x14ac:dyDescent="0.25">
      <c r="A711" s="233">
        <v>9555</v>
      </c>
      <c r="B711" s="238">
        <v>46080</v>
      </c>
      <c r="C711" s="234" t="s">
        <v>7035</v>
      </c>
      <c r="D711" s="233">
        <v>8</v>
      </c>
      <c r="E711" s="233" t="s">
        <v>6201</v>
      </c>
      <c r="F711" s="233" t="s">
        <v>6641</v>
      </c>
      <c r="G711" s="232" t="s">
        <v>6620</v>
      </c>
      <c r="H711" s="233">
        <v>1404</v>
      </c>
      <c r="I711" s="233" t="s">
        <v>6562</v>
      </c>
      <c r="J711" s="233">
        <v>4</v>
      </c>
      <c r="K711" s="233">
        <v>12</v>
      </c>
      <c r="L711" s="236" t="s">
        <v>7028</v>
      </c>
      <c r="M711" s="234" t="s">
        <v>7035</v>
      </c>
      <c r="N711" s="232">
        <v>202602</v>
      </c>
      <c r="O711" s="233">
        <v>9</v>
      </c>
      <c r="P711" s="232">
        <v>202609</v>
      </c>
      <c r="Q711" s="233">
        <v>2026</v>
      </c>
      <c r="R711" s="232" t="s">
        <v>6193</v>
      </c>
      <c r="S711" s="232">
        <v>4</v>
      </c>
      <c r="T711" s="233">
        <v>314</v>
      </c>
      <c r="U711" s="233">
        <v>27</v>
      </c>
      <c r="V711" s="232" t="s">
        <v>6461</v>
      </c>
      <c r="W711" s="232" t="s">
        <v>6966</v>
      </c>
      <c r="X711" s="233">
        <v>3</v>
      </c>
      <c r="Y711" s="232" t="s">
        <v>6211</v>
      </c>
      <c r="Z711" s="232" t="s">
        <v>6574</v>
      </c>
      <c r="AA711" s="232" t="s">
        <v>6651</v>
      </c>
      <c r="AB711" s="233">
        <v>14041208</v>
      </c>
    </row>
    <row r="712" spans="1:28" x14ac:dyDescent="0.25">
      <c r="A712" s="233">
        <v>9556</v>
      </c>
      <c r="B712" s="238">
        <v>46081</v>
      </c>
      <c r="C712" s="234" t="s">
        <v>7036</v>
      </c>
      <c r="D712" s="233">
        <v>9</v>
      </c>
      <c r="E712" s="233" t="s">
        <v>6203</v>
      </c>
      <c r="F712" s="233" t="s">
        <v>6641</v>
      </c>
      <c r="G712" s="232" t="s">
        <v>6620</v>
      </c>
      <c r="H712" s="233">
        <v>1404</v>
      </c>
      <c r="I712" s="233" t="s">
        <v>6562</v>
      </c>
      <c r="J712" s="233">
        <v>4</v>
      </c>
      <c r="K712" s="233">
        <v>12</v>
      </c>
      <c r="L712" s="236" t="s">
        <v>7028</v>
      </c>
      <c r="M712" s="234" t="s">
        <v>7036</v>
      </c>
      <c r="N712" s="232">
        <v>202602</v>
      </c>
      <c r="O712" s="233">
        <v>9</v>
      </c>
      <c r="P712" s="232">
        <v>202609</v>
      </c>
      <c r="Q712" s="233">
        <v>2026</v>
      </c>
      <c r="R712" s="232" t="s">
        <v>6193</v>
      </c>
      <c r="S712" s="232">
        <v>4</v>
      </c>
      <c r="T712" s="233">
        <v>314</v>
      </c>
      <c r="U712" s="233">
        <v>28</v>
      </c>
      <c r="V712" s="232" t="s">
        <v>6461</v>
      </c>
      <c r="W712" s="232" t="s">
        <v>6966</v>
      </c>
      <c r="X712" s="233">
        <v>3</v>
      </c>
      <c r="Y712" s="232" t="s">
        <v>6211</v>
      </c>
      <c r="Z712" s="232" t="s">
        <v>6574</v>
      </c>
      <c r="AA712" s="232" t="s">
        <v>6651</v>
      </c>
      <c r="AB712" s="233">
        <v>14041209</v>
      </c>
    </row>
    <row r="713" spans="1:28" x14ac:dyDescent="0.25">
      <c r="A713" s="233">
        <v>9557</v>
      </c>
      <c r="B713" s="238">
        <v>46082</v>
      </c>
      <c r="C713" s="237" t="s">
        <v>7037</v>
      </c>
      <c r="D713" s="233">
        <v>10</v>
      </c>
      <c r="E713" s="233" t="s">
        <v>6205</v>
      </c>
      <c r="F713" s="233" t="s">
        <v>6641</v>
      </c>
      <c r="G713" s="232" t="s">
        <v>6190</v>
      </c>
      <c r="H713" s="233">
        <v>1404</v>
      </c>
      <c r="I713" s="233" t="s">
        <v>6562</v>
      </c>
      <c r="J713" s="233">
        <v>4</v>
      </c>
      <c r="K713" s="233">
        <v>12</v>
      </c>
      <c r="L713" s="236" t="s">
        <v>7028</v>
      </c>
      <c r="M713" s="237" t="s">
        <v>7037</v>
      </c>
      <c r="N713" s="232">
        <v>202603</v>
      </c>
      <c r="O713" s="233">
        <v>10</v>
      </c>
      <c r="P713" s="232">
        <v>202610</v>
      </c>
      <c r="Q713" s="233">
        <v>2026</v>
      </c>
      <c r="R713" s="232" t="s">
        <v>6193</v>
      </c>
      <c r="S713" s="232">
        <v>1</v>
      </c>
      <c r="T713" s="233">
        <v>315</v>
      </c>
      <c r="U713" s="233">
        <v>1</v>
      </c>
      <c r="V713" s="232" t="s">
        <v>6461</v>
      </c>
      <c r="W713" s="232" t="s">
        <v>6966</v>
      </c>
      <c r="X713" s="233">
        <v>3</v>
      </c>
      <c r="Y713" s="232" t="s">
        <v>6211</v>
      </c>
      <c r="Z713" s="232" t="s">
        <v>6574</v>
      </c>
      <c r="AA713" s="232" t="s">
        <v>6651</v>
      </c>
      <c r="AB713" s="233">
        <v>14041210</v>
      </c>
    </row>
    <row r="714" spans="1:28" x14ac:dyDescent="0.25">
      <c r="A714" s="233">
        <v>9558</v>
      </c>
      <c r="B714" s="238">
        <v>46083</v>
      </c>
      <c r="C714" s="237" t="s">
        <v>7038</v>
      </c>
      <c r="D714" s="233">
        <v>11</v>
      </c>
      <c r="E714" s="233" t="s">
        <v>6207</v>
      </c>
      <c r="F714" s="233" t="s">
        <v>6641</v>
      </c>
      <c r="G714" s="232" t="s">
        <v>6190</v>
      </c>
      <c r="H714" s="233">
        <v>1404</v>
      </c>
      <c r="I714" s="233" t="s">
        <v>6562</v>
      </c>
      <c r="J714" s="233">
        <v>4</v>
      </c>
      <c r="K714" s="233">
        <v>12</v>
      </c>
      <c r="L714" s="236" t="s">
        <v>7028</v>
      </c>
      <c r="M714" s="237" t="s">
        <v>7038</v>
      </c>
      <c r="N714" s="232">
        <v>202603</v>
      </c>
      <c r="O714" s="233">
        <v>10</v>
      </c>
      <c r="P714" s="232">
        <v>202610</v>
      </c>
      <c r="Q714" s="233">
        <v>2026</v>
      </c>
      <c r="R714" s="232" t="s">
        <v>6193</v>
      </c>
      <c r="S714" s="232">
        <v>2</v>
      </c>
      <c r="T714" s="233">
        <v>315</v>
      </c>
      <c r="U714" s="233">
        <v>2</v>
      </c>
      <c r="V714" s="232" t="s">
        <v>6461</v>
      </c>
      <c r="W714" s="232" t="s">
        <v>6966</v>
      </c>
      <c r="X714" s="233">
        <v>3</v>
      </c>
      <c r="Y714" s="232" t="s">
        <v>6211</v>
      </c>
      <c r="Z714" s="232" t="s">
        <v>6574</v>
      </c>
      <c r="AA714" s="232" t="s">
        <v>6651</v>
      </c>
      <c r="AB714" s="233">
        <v>14041211</v>
      </c>
    </row>
    <row r="715" spans="1:28" x14ac:dyDescent="0.25">
      <c r="A715" s="233">
        <v>9559</v>
      </c>
      <c r="B715" s="238">
        <v>46084</v>
      </c>
      <c r="C715" s="237" t="s">
        <v>7039</v>
      </c>
      <c r="D715" s="233">
        <v>12</v>
      </c>
      <c r="E715" s="233" t="s">
        <v>6209</v>
      </c>
      <c r="F715" s="233" t="s">
        <v>6641</v>
      </c>
      <c r="G715" s="232" t="s">
        <v>6190</v>
      </c>
      <c r="H715" s="233">
        <v>1404</v>
      </c>
      <c r="I715" s="233" t="s">
        <v>6562</v>
      </c>
      <c r="J715" s="233">
        <v>4</v>
      </c>
      <c r="K715" s="233">
        <v>12</v>
      </c>
      <c r="L715" s="236" t="s">
        <v>7028</v>
      </c>
      <c r="M715" s="237" t="s">
        <v>7039</v>
      </c>
      <c r="N715" s="232">
        <v>202603</v>
      </c>
      <c r="O715" s="233">
        <v>10</v>
      </c>
      <c r="P715" s="232">
        <v>202610</v>
      </c>
      <c r="Q715" s="233">
        <v>2026</v>
      </c>
      <c r="R715" s="232" t="s">
        <v>6193</v>
      </c>
      <c r="S715" s="232">
        <v>2</v>
      </c>
      <c r="T715" s="233">
        <v>315</v>
      </c>
      <c r="U715" s="233">
        <v>3</v>
      </c>
      <c r="V715" s="232" t="s">
        <v>6461</v>
      </c>
      <c r="W715" s="232" t="s">
        <v>6966</v>
      </c>
      <c r="X715" s="233">
        <v>3</v>
      </c>
      <c r="Y715" s="232" t="s">
        <v>6211</v>
      </c>
      <c r="Z715" s="232" t="s">
        <v>6574</v>
      </c>
      <c r="AA715" s="232" t="s">
        <v>6651</v>
      </c>
      <c r="AB715" s="233">
        <v>14041212</v>
      </c>
    </row>
    <row r="716" spans="1:28" x14ac:dyDescent="0.25">
      <c r="A716" s="233">
        <v>9560</v>
      </c>
      <c r="B716" s="238">
        <v>46085</v>
      </c>
      <c r="C716" s="237" t="s">
        <v>7040</v>
      </c>
      <c r="D716" s="233">
        <v>13</v>
      </c>
      <c r="E716" s="233" t="s">
        <v>6188</v>
      </c>
      <c r="F716" s="233" t="s">
        <v>6641</v>
      </c>
      <c r="G716" s="232" t="s">
        <v>6190</v>
      </c>
      <c r="H716" s="233">
        <v>1404</v>
      </c>
      <c r="I716" s="233" t="s">
        <v>6562</v>
      </c>
      <c r="J716" s="233">
        <v>4</v>
      </c>
      <c r="K716" s="233">
        <v>12</v>
      </c>
      <c r="L716" s="236" t="s">
        <v>7028</v>
      </c>
      <c r="M716" s="237" t="s">
        <v>7040</v>
      </c>
      <c r="N716" s="232">
        <v>202603</v>
      </c>
      <c r="O716" s="233">
        <v>10</v>
      </c>
      <c r="P716" s="232">
        <v>202610</v>
      </c>
      <c r="Q716" s="233">
        <v>2026</v>
      </c>
      <c r="R716" s="232" t="s">
        <v>6193</v>
      </c>
      <c r="S716" s="232">
        <v>2</v>
      </c>
      <c r="T716" s="233">
        <v>315</v>
      </c>
      <c r="U716" s="233">
        <v>4</v>
      </c>
      <c r="V716" s="232" t="s">
        <v>6461</v>
      </c>
      <c r="W716" s="232" t="s">
        <v>6966</v>
      </c>
      <c r="X716" s="233">
        <v>3</v>
      </c>
      <c r="Y716" s="232" t="s">
        <v>6211</v>
      </c>
      <c r="Z716" s="232" t="s">
        <v>6574</v>
      </c>
      <c r="AA716" s="232" t="s">
        <v>6651</v>
      </c>
      <c r="AB716" s="233">
        <v>14041213</v>
      </c>
    </row>
    <row r="717" spans="1:28" x14ac:dyDescent="0.25">
      <c r="A717" s="233">
        <v>9561</v>
      </c>
      <c r="B717" s="238">
        <v>46086</v>
      </c>
      <c r="C717" s="237" t="s">
        <v>7041</v>
      </c>
      <c r="D717" s="233">
        <v>14</v>
      </c>
      <c r="E717" s="233" t="s">
        <v>6199</v>
      </c>
      <c r="F717" s="233" t="s">
        <v>6641</v>
      </c>
      <c r="G717" s="232" t="s">
        <v>6190</v>
      </c>
      <c r="H717" s="233">
        <v>1404</v>
      </c>
      <c r="I717" s="233" t="s">
        <v>6562</v>
      </c>
      <c r="J717" s="233">
        <v>4</v>
      </c>
      <c r="K717" s="233">
        <v>12</v>
      </c>
      <c r="L717" s="236" t="s">
        <v>7028</v>
      </c>
      <c r="M717" s="237" t="s">
        <v>7041</v>
      </c>
      <c r="N717" s="232">
        <v>202603</v>
      </c>
      <c r="O717" s="233">
        <v>10</v>
      </c>
      <c r="P717" s="232">
        <v>202610</v>
      </c>
      <c r="Q717" s="233">
        <v>2026</v>
      </c>
      <c r="R717" s="232" t="s">
        <v>6193</v>
      </c>
      <c r="S717" s="232">
        <v>2</v>
      </c>
      <c r="T717" s="233">
        <v>315</v>
      </c>
      <c r="U717" s="233">
        <v>5</v>
      </c>
      <c r="V717" s="232" t="s">
        <v>6461</v>
      </c>
      <c r="W717" s="232" t="s">
        <v>6966</v>
      </c>
      <c r="X717" s="233">
        <v>3</v>
      </c>
      <c r="Y717" s="232" t="s">
        <v>6211</v>
      </c>
      <c r="Z717" s="232" t="s">
        <v>6574</v>
      </c>
      <c r="AA717" s="232" t="s">
        <v>6651</v>
      </c>
      <c r="AB717" s="233">
        <v>14041214</v>
      </c>
    </row>
    <row r="718" spans="1:28" x14ac:dyDescent="0.25">
      <c r="A718" s="233">
        <v>9562</v>
      </c>
      <c r="B718" s="238">
        <v>46087</v>
      </c>
      <c r="C718" s="237" t="s">
        <v>7042</v>
      </c>
      <c r="D718" s="233">
        <v>15</v>
      </c>
      <c r="E718" s="233" t="s">
        <v>6201</v>
      </c>
      <c r="F718" s="233" t="s">
        <v>6641</v>
      </c>
      <c r="G718" s="232" t="s">
        <v>6190</v>
      </c>
      <c r="H718" s="233">
        <v>1404</v>
      </c>
      <c r="I718" s="233" t="s">
        <v>6562</v>
      </c>
      <c r="J718" s="233">
        <v>4</v>
      </c>
      <c r="K718" s="233">
        <v>12</v>
      </c>
      <c r="L718" s="236" t="s">
        <v>7028</v>
      </c>
      <c r="M718" s="237" t="s">
        <v>7042</v>
      </c>
      <c r="N718" s="232">
        <v>202603</v>
      </c>
      <c r="O718" s="233">
        <v>10</v>
      </c>
      <c r="P718" s="232">
        <v>202610</v>
      </c>
      <c r="Q718" s="233">
        <v>2026</v>
      </c>
      <c r="R718" s="232" t="s">
        <v>6193</v>
      </c>
      <c r="S718" s="232">
        <v>2</v>
      </c>
      <c r="T718" s="233">
        <v>315</v>
      </c>
      <c r="U718" s="233">
        <v>6</v>
      </c>
      <c r="V718" s="232" t="s">
        <v>6461</v>
      </c>
      <c r="W718" s="232" t="s">
        <v>6966</v>
      </c>
      <c r="X718" s="233">
        <v>3</v>
      </c>
      <c r="Y718" s="232" t="s">
        <v>6223</v>
      </c>
      <c r="Z718" s="232" t="s">
        <v>6584</v>
      </c>
      <c r="AA718" s="232" t="s">
        <v>6659</v>
      </c>
      <c r="AB718" s="233">
        <v>14041215</v>
      </c>
    </row>
    <row r="719" spans="1:28" x14ac:dyDescent="0.25">
      <c r="A719" s="233">
        <v>9563</v>
      </c>
      <c r="B719" s="238">
        <v>46088</v>
      </c>
      <c r="C719" s="237" t="s">
        <v>7043</v>
      </c>
      <c r="D719" s="233">
        <v>16</v>
      </c>
      <c r="E719" s="233" t="s">
        <v>6203</v>
      </c>
      <c r="F719" s="233" t="s">
        <v>6641</v>
      </c>
      <c r="G719" s="232" t="s">
        <v>6190</v>
      </c>
      <c r="H719" s="233">
        <v>1404</v>
      </c>
      <c r="I719" s="233" t="s">
        <v>6562</v>
      </c>
      <c r="J719" s="233">
        <v>4</v>
      </c>
      <c r="K719" s="233">
        <v>12</v>
      </c>
      <c r="L719" s="236" t="s">
        <v>7028</v>
      </c>
      <c r="M719" s="237" t="s">
        <v>7043</v>
      </c>
      <c r="N719" s="232">
        <v>202603</v>
      </c>
      <c r="O719" s="233">
        <v>10</v>
      </c>
      <c r="P719" s="232">
        <v>202610</v>
      </c>
      <c r="Q719" s="233">
        <v>2026</v>
      </c>
      <c r="R719" s="232" t="s">
        <v>6193</v>
      </c>
      <c r="S719" s="232">
        <v>2</v>
      </c>
      <c r="T719" s="233">
        <v>315</v>
      </c>
      <c r="U719" s="233">
        <v>7</v>
      </c>
      <c r="V719" s="232" t="s">
        <v>6461</v>
      </c>
      <c r="W719" s="232" t="s">
        <v>6966</v>
      </c>
      <c r="X719" s="233">
        <v>3</v>
      </c>
      <c r="Y719" s="232" t="s">
        <v>6223</v>
      </c>
      <c r="Z719" s="232" t="s">
        <v>6584</v>
      </c>
      <c r="AA719" s="232" t="s">
        <v>6659</v>
      </c>
      <c r="AB719" s="233">
        <v>14041216</v>
      </c>
    </row>
    <row r="720" spans="1:28" x14ac:dyDescent="0.25">
      <c r="A720" s="233">
        <v>9564</v>
      </c>
      <c r="B720" s="238">
        <v>46089</v>
      </c>
      <c r="C720" s="237" t="s">
        <v>7044</v>
      </c>
      <c r="D720" s="233">
        <v>17</v>
      </c>
      <c r="E720" s="233" t="s">
        <v>6205</v>
      </c>
      <c r="F720" s="233" t="s">
        <v>6641</v>
      </c>
      <c r="G720" s="232" t="s">
        <v>6190</v>
      </c>
      <c r="H720" s="233">
        <v>1404</v>
      </c>
      <c r="I720" s="233" t="s">
        <v>6562</v>
      </c>
      <c r="J720" s="233">
        <v>4</v>
      </c>
      <c r="K720" s="233">
        <v>12</v>
      </c>
      <c r="L720" s="236" t="s">
        <v>7028</v>
      </c>
      <c r="M720" s="237" t="s">
        <v>7044</v>
      </c>
      <c r="N720" s="232">
        <v>202603</v>
      </c>
      <c r="O720" s="233">
        <v>11</v>
      </c>
      <c r="P720" s="232">
        <v>202611</v>
      </c>
      <c r="Q720" s="233">
        <v>2026</v>
      </c>
      <c r="R720" s="232" t="s">
        <v>6193</v>
      </c>
      <c r="S720" s="232">
        <v>2</v>
      </c>
      <c r="T720" s="233">
        <v>315</v>
      </c>
      <c r="U720" s="233">
        <v>8</v>
      </c>
      <c r="V720" s="232" t="s">
        <v>6461</v>
      </c>
      <c r="W720" s="232" t="s">
        <v>6966</v>
      </c>
      <c r="X720" s="233">
        <v>3</v>
      </c>
      <c r="Y720" s="232" t="s">
        <v>6223</v>
      </c>
      <c r="Z720" s="232" t="s">
        <v>6584</v>
      </c>
      <c r="AA720" s="232" t="s">
        <v>6659</v>
      </c>
      <c r="AB720" s="233">
        <v>14041217</v>
      </c>
    </row>
    <row r="721" spans="1:28" x14ac:dyDescent="0.25">
      <c r="A721" s="233">
        <v>9565</v>
      </c>
      <c r="B721" s="238">
        <v>46090</v>
      </c>
      <c r="C721" s="237" t="s">
        <v>7045</v>
      </c>
      <c r="D721" s="233">
        <v>18</v>
      </c>
      <c r="E721" s="233" t="s">
        <v>6207</v>
      </c>
      <c r="F721" s="233" t="s">
        <v>6641</v>
      </c>
      <c r="G721" s="232" t="s">
        <v>6190</v>
      </c>
      <c r="H721" s="233">
        <v>1404</v>
      </c>
      <c r="I721" s="233" t="s">
        <v>6562</v>
      </c>
      <c r="J721" s="233">
        <v>4</v>
      </c>
      <c r="K721" s="233">
        <v>12</v>
      </c>
      <c r="L721" s="236" t="s">
        <v>7028</v>
      </c>
      <c r="M721" s="237" t="s">
        <v>7045</v>
      </c>
      <c r="N721" s="232">
        <v>202603</v>
      </c>
      <c r="O721" s="233">
        <v>11</v>
      </c>
      <c r="P721" s="232">
        <v>202611</v>
      </c>
      <c r="Q721" s="233">
        <v>2026</v>
      </c>
      <c r="R721" s="232" t="s">
        <v>6193</v>
      </c>
      <c r="S721" s="232">
        <v>3</v>
      </c>
      <c r="T721" s="233">
        <v>315</v>
      </c>
      <c r="U721" s="233">
        <v>9</v>
      </c>
      <c r="V721" s="232" t="s">
        <v>6461</v>
      </c>
      <c r="W721" s="232" t="s">
        <v>6966</v>
      </c>
      <c r="X721" s="233">
        <v>3</v>
      </c>
      <c r="Y721" s="232" t="s">
        <v>6223</v>
      </c>
      <c r="Z721" s="232" t="s">
        <v>6584</v>
      </c>
      <c r="AA721" s="232" t="s">
        <v>6659</v>
      </c>
      <c r="AB721" s="233">
        <v>14041218</v>
      </c>
    </row>
    <row r="722" spans="1:28" x14ac:dyDescent="0.25">
      <c r="A722" s="233">
        <v>9566</v>
      </c>
      <c r="B722" s="238">
        <v>46091</v>
      </c>
      <c r="C722" s="237" t="s">
        <v>7046</v>
      </c>
      <c r="D722" s="233">
        <v>19</v>
      </c>
      <c r="E722" s="233" t="s">
        <v>6209</v>
      </c>
      <c r="F722" s="233" t="s">
        <v>6641</v>
      </c>
      <c r="G722" s="232" t="s">
        <v>6190</v>
      </c>
      <c r="H722" s="233">
        <v>1404</v>
      </c>
      <c r="I722" s="233" t="s">
        <v>6562</v>
      </c>
      <c r="J722" s="233">
        <v>4</v>
      </c>
      <c r="K722" s="233">
        <v>12</v>
      </c>
      <c r="L722" s="236" t="s">
        <v>7028</v>
      </c>
      <c r="M722" s="237" t="s">
        <v>7046</v>
      </c>
      <c r="N722" s="232">
        <v>202603</v>
      </c>
      <c r="O722" s="233">
        <v>11</v>
      </c>
      <c r="P722" s="232">
        <v>202611</v>
      </c>
      <c r="Q722" s="233">
        <v>2026</v>
      </c>
      <c r="R722" s="232" t="s">
        <v>6193</v>
      </c>
      <c r="S722" s="232">
        <v>3</v>
      </c>
      <c r="T722" s="233">
        <v>315</v>
      </c>
      <c r="U722" s="233">
        <v>10</v>
      </c>
      <c r="V722" s="232" t="s">
        <v>6461</v>
      </c>
      <c r="W722" s="232" t="s">
        <v>6966</v>
      </c>
      <c r="X722" s="233">
        <v>3</v>
      </c>
      <c r="Y722" s="232" t="s">
        <v>6223</v>
      </c>
      <c r="Z722" s="232" t="s">
        <v>6584</v>
      </c>
      <c r="AA722" s="232" t="s">
        <v>6659</v>
      </c>
      <c r="AB722" s="233">
        <v>14041219</v>
      </c>
    </row>
    <row r="723" spans="1:28" x14ac:dyDescent="0.25">
      <c r="A723" s="233">
        <v>9567</v>
      </c>
      <c r="B723" s="238">
        <v>46092</v>
      </c>
      <c r="C723" s="237" t="s">
        <v>7047</v>
      </c>
      <c r="D723" s="233">
        <v>20</v>
      </c>
      <c r="E723" s="233" t="s">
        <v>6188</v>
      </c>
      <c r="F723" s="233" t="s">
        <v>6641</v>
      </c>
      <c r="G723" s="232" t="s">
        <v>6190</v>
      </c>
      <c r="H723" s="233">
        <v>1404</v>
      </c>
      <c r="I723" s="233" t="s">
        <v>6562</v>
      </c>
      <c r="J723" s="233">
        <v>4</v>
      </c>
      <c r="K723" s="233">
        <v>12</v>
      </c>
      <c r="L723" s="236" t="s">
        <v>7028</v>
      </c>
      <c r="M723" s="237" t="s">
        <v>7047</v>
      </c>
      <c r="N723" s="232">
        <v>202603</v>
      </c>
      <c r="O723" s="233">
        <v>11</v>
      </c>
      <c r="P723" s="232">
        <v>202611</v>
      </c>
      <c r="Q723" s="233">
        <v>2026</v>
      </c>
      <c r="R723" s="232" t="s">
        <v>6193</v>
      </c>
      <c r="S723" s="232">
        <v>3</v>
      </c>
      <c r="T723" s="233">
        <v>315</v>
      </c>
      <c r="U723" s="233">
        <v>11</v>
      </c>
      <c r="V723" s="232" t="s">
        <v>6461</v>
      </c>
      <c r="W723" s="232" t="s">
        <v>6966</v>
      </c>
      <c r="X723" s="233">
        <v>3</v>
      </c>
      <c r="Y723" s="232" t="s">
        <v>6223</v>
      </c>
      <c r="Z723" s="232" t="s">
        <v>6584</v>
      </c>
      <c r="AA723" s="232" t="s">
        <v>6659</v>
      </c>
      <c r="AB723" s="233">
        <v>14041220</v>
      </c>
    </row>
    <row r="724" spans="1:28" x14ac:dyDescent="0.25">
      <c r="A724" s="233">
        <v>9568</v>
      </c>
      <c r="B724" s="238">
        <v>46093</v>
      </c>
      <c r="C724" s="237" t="s">
        <v>7048</v>
      </c>
      <c r="D724" s="233">
        <v>21</v>
      </c>
      <c r="E724" s="233" t="s">
        <v>6199</v>
      </c>
      <c r="F724" s="233" t="s">
        <v>6641</v>
      </c>
      <c r="G724" s="232" t="s">
        <v>6190</v>
      </c>
      <c r="H724" s="233">
        <v>1404</v>
      </c>
      <c r="I724" s="233" t="s">
        <v>6562</v>
      </c>
      <c r="J724" s="233">
        <v>4</v>
      </c>
      <c r="K724" s="233">
        <v>12</v>
      </c>
      <c r="L724" s="236" t="s">
        <v>7028</v>
      </c>
      <c r="M724" s="237" t="s">
        <v>7048</v>
      </c>
      <c r="N724" s="232">
        <v>202603</v>
      </c>
      <c r="O724" s="233">
        <v>11</v>
      </c>
      <c r="P724" s="232">
        <v>202611</v>
      </c>
      <c r="Q724" s="233">
        <v>2026</v>
      </c>
      <c r="R724" s="232" t="s">
        <v>6193</v>
      </c>
      <c r="S724" s="232">
        <v>3</v>
      </c>
      <c r="T724" s="233">
        <v>315</v>
      </c>
      <c r="U724" s="233">
        <v>12</v>
      </c>
      <c r="V724" s="232" t="s">
        <v>6461</v>
      </c>
      <c r="W724" s="232" t="s">
        <v>6966</v>
      </c>
      <c r="X724" s="233">
        <v>3</v>
      </c>
      <c r="Y724" s="232" t="s">
        <v>6223</v>
      </c>
      <c r="Z724" s="232" t="s">
        <v>6584</v>
      </c>
      <c r="AA724" s="232" t="s">
        <v>6659</v>
      </c>
      <c r="AB724" s="233">
        <v>14041221</v>
      </c>
    </row>
    <row r="725" spans="1:28" x14ac:dyDescent="0.25">
      <c r="A725" s="233">
        <v>9569</v>
      </c>
      <c r="B725" s="238">
        <v>46094</v>
      </c>
      <c r="C725" s="237" t="s">
        <v>7049</v>
      </c>
      <c r="D725" s="233">
        <v>22</v>
      </c>
      <c r="E725" s="233" t="s">
        <v>6201</v>
      </c>
      <c r="F725" s="233" t="s">
        <v>6641</v>
      </c>
      <c r="G725" s="232" t="s">
        <v>6190</v>
      </c>
      <c r="H725" s="233">
        <v>1404</v>
      </c>
      <c r="I725" s="233" t="s">
        <v>6562</v>
      </c>
      <c r="J725" s="233">
        <v>4</v>
      </c>
      <c r="K725" s="233">
        <v>12</v>
      </c>
      <c r="L725" s="236" t="s">
        <v>7028</v>
      </c>
      <c r="M725" s="237" t="s">
        <v>7049</v>
      </c>
      <c r="N725" s="232">
        <v>202603</v>
      </c>
      <c r="O725" s="233">
        <v>11</v>
      </c>
      <c r="P725" s="232">
        <v>202611</v>
      </c>
      <c r="Q725" s="233">
        <v>2026</v>
      </c>
      <c r="R725" s="232" t="s">
        <v>6193</v>
      </c>
      <c r="S725" s="232">
        <v>3</v>
      </c>
      <c r="T725" s="233">
        <v>315</v>
      </c>
      <c r="U725" s="233">
        <v>13</v>
      </c>
      <c r="V725" s="232" t="s">
        <v>6461</v>
      </c>
      <c r="W725" s="232" t="s">
        <v>6966</v>
      </c>
      <c r="X725" s="233">
        <v>3</v>
      </c>
      <c r="Y725" s="232" t="s">
        <v>6233</v>
      </c>
      <c r="Z725" s="232" t="s">
        <v>6593</v>
      </c>
      <c r="AA725" s="232" t="s">
        <v>6667</v>
      </c>
      <c r="AB725" s="233">
        <v>14041222</v>
      </c>
    </row>
    <row r="726" spans="1:28" x14ac:dyDescent="0.25">
      <c r="A726" s="233">
        <v>9570</v>
      </c>
      <c r="B726" s="238">
        <v>46095</v>
      </c>
      <c r="C726" s="237" t="s">
        <v>7050</v>
      </c>
      <c r="D726" s="233">
        <v>23</v>
      </c>
      <c r="E726" s="233" t="s">
        <v>6203</v>
      </c>
      <c r="F726" s="233" t="s">
        <v>6641</v>
      </c>
      <c r="G726" s="232" t="s">
        <v>6190</v>
      </c>
      <c r="H726" s="233">
        <v>1404</v>
      </c>
      <c r="I726" s="233" t="s">
        <v>6562</v>
      </c>
      <c r="J726" s="233">
        <v>4</v>
      </c>
      <c r="K726" s="233">
        <v>12</v>
      </c>
      <c r="L726" s="236" t="s">
        <v>7028</v>
      </c>
      <c r="M726" s="237" t="s">
        <v>7050</v>
      </c>
      <c r="N726" s="232">
        <v>202603</v>
      </c>
      <c r="O726" s="233">
        <v>11</v>
      </c>
      <c r="P726" s="232">
        <v>202611</v>
      </c>
      <c r="Q726" s="233">
        <v>2026</v>
      </c>
      <c r="R726" s="232" t="s">
        <v>6193</v>
      </c>
      <c r="S726" s="232">
        <v>3</v>
      </c>
      <c r="T726" s="233">
        <v>315</v>
      </c>
      <c r="U726" s="233">
        <v>14</v>
      </c>
      <c r="V726" s="232" t="s">
        <v>6461</v>
      </c>
      <c r="W726" s="232" t="s">
        <v>6966</v>
      </c>
      <c r="X726" s="233">
        <v>3</v>
      </c>
      <c r="Y726" s="232" t="s">
        <v>6233</v>
      </c>
      <c r="Z726" s="232" t="s">
        <v>6593</v>
      </c>
      <c r="AA726" s="232" t="s">
        <v>6667</v>
      </c>
      <c r="AB726" s="233">
        <v>14041223</v>
      </c>
    </row>
    <row r="727" spans="1:28" x14ac:dyDescent="0.25">
      <c r="A727" s="233">
        <v>9571</v>
      </c>
      <c r="B727" s="238">
        <v>46096</v>
      </c>
      <c r="C727" s="237" t="s">
        <v>7051</v>
      </c>
      <c r="D727" s="233">
        <v>24</v>
      </c>
      <c r="E727" s="233" t="s">
        <v>6205</v>
      </c>
      <c r="F727" s="233" t="s">
        <v>6641</v>
      </c>
      <c r="G727" s="232" t="s">
        <v>6190</v>
      </c>
      <c r="H727" s="233">
        <v>1404</v>
      </c>
      <c r="I727" s="233" t="s">
        <v>6562</v>
      </c>
      <c r="J727" s="233">
        <v>4</v>
      </c>
      <c r="K727" s="233">
        <v>12</v>
      </c>
      <c r="L727" s="236" t="s">
        <v>7028</v>
      </c>
      <c r="M727" s="237" t="s">
        <v>7051</v>
      </c>
      <c r="N727" s="232">
        <v>202603</v>
      </c>
      <c r="O727" s="233">
        <v>12</v>
      </c>
      <c r="P727" s="232">
        <v>202612</v>
      </c>
      <c r="Q727" s="233">
        <v>2026</v>
      </c>
      <c r="R727" s="232" t="s">
        <v>6193</v>
      </c>
      <c r="S727" s="232">
        <v>3</v>
      </c>
      <c r="T727" s="233">
        <v>315</v>
      </c>
      <c r="U727" s="233">
        <v>15</v>
      </c>
      <c r="V727" s="232" t="s">
        <v>6461</v>
      </c>
      <c r="W727" s="232" t="s">
        <v>6966</v>
      </c>
      <c r="X727" s="233">
        <v>3</v>
      </c>
      <c r="Y727" s="232" t="s">
        <v>6233</v>
      </c>
      <c r="Z727" s="232" t="s">
        <v>6593</v>
      </c>
      <c r="AA727" s="232" t="s">
        <v>6667</v>
      </c>
      <c r="AB727" s="233">
        <v>14041224</v>
      </c>
    </row>
    <row r="728" spans="1:28" x14ac:dyDescent="0.25">
      <c r="A728" s="233">
        <v>9572</v>
      </c>
      <c r="B728" s="238">
        <v>46097</v>
      </c>
      <c r="C728" s="237" t="s">
        <v>7052</v>
      </c>
      <c r="D728" s="233">
        <v>25</v>
      </c>
      <c r="E728" s="233" t="s">
        <v>6207</v>
      </c>
      <c r="F728" s="233" t="s">
        <v>6641</v>
      </c>
      <c r="G728" s="232" t="s">
        <v>6190</v>
      </c>
      <c r="H728" s="233">
        <v>1404</v>
      </c>
      <c r="I728" s="233" t="s">
        <v>6562</v>
      </c>
      <c r="J728" s="233">
        <v>4</v>
      </c>
      <c r="K728" s="233">
        <v>12</v>
      </c>
      <c r="L728" s="236" t="s">
        <v>7028</v>
      </c>
      <c r="M728" s="237" t="s">
        <v>7052</v>
      </c>
      <c r="N728" s="232">
        <v>202603</v>
      </c>
      <c r="O728" s="233">
        <v>12</v>
      </c>
      <c r="P728" s="232">
        <v>202612</v>
      </c>
      <c r="Q728" s="233">
        <v>2026</v>
      </c>
      <c r="R728" s="232" t="s">
        <v>6193</v>
      </c>
      <c r="S728" s="232">
        <v>4</v>
      </c>
      <c r="T728" s="233">
        <v>315</v>
      </c>
      <c r="U728" s="233">
        <v>16</v>
      </c>
      <c r="V728" s="232" t="s">
        <v>6461</v>
      </c>
      <c r="W728" s="232" t="s">
        <v>6966</v>
      </c>
      <c r="X728" s="233">
        <v>3</v>
      </c>
      <c r="Y728" s="232" t="s">
        <v>6233</v>
      </c>
      <c r="Z728" s="232" t="s">
        <v>6593</v>
      </c>
      <c r="AA728" s="232" t="s">
        <v>6667</v>
      </c>
      <c r="AB728" s="233">
        <v>14041225</v>
      </c>
    </row>
    <row r="729" spans="1:28" x14ac:dyDescent="0.25">
      <c r="A729" s="233">
        <v>9573</v>
      </c>
      <c r="B729" s="238">
        <v>46098</v>
      </c>
      <c r="C729" s="237" t="s">
        <v>7053</v>
      </c>
      <c r="D729" s="233">
        <v>26</v>
      </c>
      <c r="E729" s="233" t="s">
        <v>6209</v>
      </c>
      <c r="F729" s="233" t="s">
        <v>6641</v>
      </c>
      <c r="G729" s="232" t="s">
        <v>6190</v>
      </c>
      <c r="H729" s="233">
        <v>1404</v>
      </c>
      <c r="I729" s="233" t="s">
        <v>6562</v>
      </c>
      <c r="J729" s="233">
        <v>4</v>
      </c>
      <c r="K729" s="233">
        <v>12</v>
      </c>
      <c r="L729" s="236" t="s">
        <v>7028</v>
      </c>
      <c r="M729" s="237" t="s">
        <v>7053</v>
      </c>
      <c r="N729" s="232">
        <v>202603</v>
      </c>
      <c r="O729" s="233">
        <v>12</v>
      </c>
      <c r="P729" s="232">
        <v>202612</v>
      </c>
      <c r="Q729" s="233">
        <v>2026</v>
      </c>
      <c r="R729" s="232" t="s">
        <v>6193</v>
      </c>
      <c r="S729" s="232">
        <v>4</v>
      </c>
      <c r="T729" s="233">
        <v>315</v>
      </c>
      <c r="U729" s="233">
        <v>17</v>
      </c>
      <c r="V729" s="232" t="s">
        <v>6461</v>
      </c>
      <c r="W729" s="232" t="s">
        <v>6966</v>
      </c>
      <c r="X729" s="233">
        <v>3</v>
      </c>
      <c r="Y729" s="232" t="s">
        <v>6233</v>
      </c>
      <c r="Z729" s="232" t="s">
        <v>6593</v>
      </c>
      <c r="AA729" s="232" t="s">
        <v>6667</v>
      </c>
      <c r="AB729" s="233">
        <v>14041226</v>
      </c>
    </row>
    <row r="730" spans="1:28" x14ac:dyDescent="0.25">
      <c r="A730" s="233">
        <v>9574</v>
      </c>
      <c r="B730" s="238">
        <v>46099</v>
      </c>
      <c r="C730" s="237" t="s">
        <v>7054</v>
      </c>
      <c r="D730" s="233">
        <v>27</v>
      </c>
      <c r="E730" s="233" t="s">
        <v>6188</v>
      </c>
      <c r="F730" s="233" t="s">
        <v>6641</v>
      </c>
      <c r="G730" s="232" t="s">
        <v>6190</v>
      </c>
      <c r="H730" s="233">
        <v>1404</v>
      </c>
      <c r="I730" s="233" t="s">
        <v>6562</v>
      </c>
      <c r="J730" s="233">
        <v>4</v>
      </c>
      <c r="K730" s="233">
        <v>12</v>
      </c>
      <c r="L730" s="236" t="s">
        <v>7028</v>
      </c>
      <c r="M730" s="237" t="s">
        <v>7054</v>
      </c>
      <c r="N730" s="232">
        <v>202603</v>
      </c>
      <c r="O730" s="233">
        <v>12</v>
      </c>
      <c r="P730" s="232">
        <v>202612</v>
      </c>
      <c r="Q730" s="233">
        <v>2026</v>
      </c>
      <c r="R730" s="232" t="s">
        <v>6193</v>
      </c>
      <c r="S730" s="232">
        <v>4</v>
      </c>
      <c r="T730" s="233">
        <v>315</v>
      </c>
      <c r="U730" s="233">
        <v>18</v>
      </c>
      <c r="V730" s="232" t="s">
        <v>6461</v>
      </c>
      <c r="W730" s="232" t="s">
        <v>6966</v>
      </c>
      <c r="X730" s="233">
        <v>3</v>
      </c>
      <c r="Y730" s="232" t="s">
        <v>6233</v>
      </c>
      <c r="Z730" s="232" t="s">
        <v>6593</v>
      </c>
      <c r="AA730" s="232" t="s">
        <v>6667</v>
      </c>
      <c r="AB730" s="233">
        <v>14041227</v>
      </c>
    </row>
    <row r="731" spans="1:28" x14ac:dyDescent="0.25">
      <c r="A731" s="233">
        <v>9575</v>
      </c>
      <c r="B731" s="238">
        <v>46100</v>
      </c>
      <c r="C731" s="237" t="s">
        <v>7055</v>
      </c>
      <c r="D731" s="233">
        <v>28</v>
      </c>
      <c r="E731" s="233" t="s">
        <v>6199</v>
      </c>
      <c r="F731" s="233" t="s">
        <v>6641</v>
      </c>
      <c r="G731" s="232" t="s">
        <v>6190</v>
      </c>
      <c r="H731" s="233">
        <v>1404</v>
      </c>
      <c r="I731" s="233" t="s">
        <v>6562</v>
      </c>
      <c r="J731" s="233">
        <v>4</v>
      </c>
      <c r="K731" s="233">
        <v>12</v>
      </c>
      <c r="L731" s="236" t="s">
        <v>7028</v>
      </c>
      <c r="M731" s="237" t="s">
        <v>7055</v>
      </c>
      <c r="N731" s="232">
        <v>202603</v>
      </c>
      <c r="O731" s="233">
        <v>12</v>
      </c>
      <c r="P731" s="232">
        <v>202612</v>
      </c>
      <c r="Q731" s="233">
        <v>2026</v>
      </c>
      <c r="R731" s="232" t="s">
        <v>6193</v>
      </c>
      <c r="S731" s="232">
        <v>4</v>
      </c>
      <c r="T731" s="233">
        <v>315</v>
      </c>
      <c r="U731" s="233">
        <v>19</v>
      </c>
      <c r="V731" s="232" t="s">
        <v>6461</v>
      </c>
      <c r="W731" s="232" t="s">
        <v>6966</v>
      </c>
      <c r="X731" s="233">
        <v>3</v>
      </c>
      <c r="Y731" s="232" t="s">
        <v>6233</v>
      </c>
      <c r="Z731" s="232" t="s">
        <v>6593</v>
      </c>
      <c r="AA731" s="232" t="s">
        <v>6667</v>
      </c>
      <c r="AB731" s="233">
        <v>14041228</v>
      </c>
    </row>
    <row r="732" spans="1:28" x14ac:dyDescent="0.25">
      <c r="A732" s="233">
        <v>9576</v>
      </c>
      <c r="B732" s="238">
        <v>46101</v>
      </c>
      <c r="C732" s="237" t="s">
        <v>7056</v>
      </c>
      <c r="D732" s="233">
        <v>29</v>
      </c>
      <c r="E732" s="233" t="s">
        <v>6201</v>
      </c>
      <c r="F732" s="233" t="s">
        <v>6641</v>
      </c>
      <c r="G732" s="232" t="s">
        <v>6190</v>
      </c>
      <c r="H732" s="233">
        <v>1404</v>
      </c>
      <c r="I732" s="233" t="s">
        <v>6562</v>
      </c>
      <c r="J732" s="233">
        <v>4</v>
      </c>
      <c r="K732" s="233">
        <v>12</v>
      </c>
      <c r="L732" s="236" t="s">
        <v>7028</v>
      </c>
      <c r="M732" s="237" t="s">
        <v>7056</v>
      </c>
      <c r="N732" s="232">
        <v>202603</v>
      </c>
      <c r="O732" s="233">
        <v>12</v>
      </c>
      <c r="P732" s="232">
        <v>202612</v>
      </c>
      <c r="Q732" s="233">
        <v>2026</v>
      </c>
      <c r="R732" s="232" t="s">
        <v>6193</v>
      </c>
      <c r="S732" s="232">
        <v>4</v>
      </c>
      <c r="T732" s="233">
        <v>315</v>
      </c>
      <c r="U732" s="233">
        <v>20</v>
      </c>
      <c r="V732" s="232" t="s">
        <v>6461</v>
      </c>
      <c r="W732" s="232" t="s">
        <v>6966</v>
      </c>
      <c r="X732" s="233">
        <v>3</v>
      </c>
      <c r="Y732" s="232" t="s">
        <v>6233</v>
      </c>
      <c r="Z732" s="232" t="s">
        <v>6593</v>
      </c>
      <c r="AA732" s="232" t="s">
        <v>6667</v>
      </c>
      <c r="AB732" s="233">
        <v>14041229</v>
      </c>
    </row>
    <row r="733" spans="1:28" x14ac:dyDescent="0.25">
      <c r="A733" s="233">
        <v>9577</v>
      </c>
      <c r="B733" s="238">
        <v>46102</v>
      </c>
      <c r="C733" s="234" t="s">
        <v>7057</v>
      </c>
      <c r="D733" s="233">
        <v>1</v>
      </c>
      <c r="E733" s="233" t="s">
        <v>6203</v>
      </c>
      <c r="F733" s="233" t="s">
        <v>6189</v>
      </c>
      <c r="G733" s="232" t="s">
        <v>6190</v>
      </c>
      <c r="H733" s="233">
        <v>1405</v>
      </c>
      <c r="I733" s="233" t="s">
        <v>6191</v>
      </c>
      <c r="J733" s="233">
        <v>1</v>
      </c>
      <c r="K733" s="233">
        <v>1</v>
      </c>
      <c r="L733" s="235" t="s">
        <v>7058</v>
      </c>
      <c r="M733" s="234" t="s">
        <v>7057</v>
      </c>
      <c r="N733" s="232">
        <v>202603</v>
      </c>
      <c r="O733" s="233">
        <v>12</v>
      </c>
      <c r="P733" s="232">
        <v>202612</v>
      </c>
      <c r="Q733" s="233">
        <v>2026</v>
      </c>
      <c r="R733" s="232" t="s">
        <v>6193</v>
      </c>
      <c r="S733" s="232">
        <v>4</v>
      </c>
      <c r="T733" s="233">
        <v>315</v>
      </c>
      <c r="U733" s="233">
        <v>21</v>
      </c>
      <c r="V733" s="232" t="s">
        <v>6193</v>
      </c>
      <c r="W733" s="232" t="s">
        <v>7059</v>
      </c>
      <c r="X733" s="233">
        <v>1</v>
      </c>
      <c r="Y733" s="232" t="s">
        <v>6195</v>
      </c>
      <c r="Z733" s="232" t="s">
        <v>6196</v>
      </c>
      <c r="AA733" s="232" t="s">
        <v>6197</v>
      </c>
      <c r="AB733" s="233">
        <v>14050101</v>
      </c>
    </row>
    <row r="734" spans="1:28" x14ac:dyDescent="0.25">
      <c r="A734" s="233">
        <v>9578</v>
      </c>
      <c r="B734" s="238">
        <v>46103</v>
      </c>
      <c r="C734" s="234" t="s">
        <v>7060</v>
      </c>
      <c r="D734" s="233">
        <v>2</v>
      </c>
      <c r="E734" s="233" t="s">
        <v>6205</v>
      </c>
      <c r="F734" s="233" t="s">
        <v>6189</v>
      </c>
      <c r="G734" s="232" t="s">
        <v>6190</v>
      </c>
      <c r="H734" s="233">
        <v>1405</v>
      </c>
      <c r="I734" s="233" t="s">
        <v>6191</v>
      </c>
      <c r="J734" s="233">
        <v>1</v>
      </c>
      <c r="K734" s="233">
        <v>1</v>
      </c>
      <c r="L734" s="235" t="s">
        <v>7058</v>
      </c>
      <c r="M734" s="234" t="s">
        <v>7060</v>
      </c>
      <c r="N734" s="232">
        <v>202603</v>
      </c>
      <c r="O734" s="233">
        <v>13</v>
      </c>
      <c r="P734" s="232">
        <v>202613</v>
      </c>
      <c r="Q734" s="233">
        <v>2026</v>
      </c>
      <c r="R734" s="232" t="s">
        <v>6193</v>
      </c>
      <c r="S734" s="232">
        <v>4</v>
      </c>
      <c r="T734" s="233">
        <v>315</v>
      </c>
      <c r="U734" s="233">
        <v>22</v>
      </c>
      <c r="V734" s="232" t="s">
        <v>6193</v>
      </c>
      <c r="W734" s="232" t="s">
        <v>7059</v>
      </c>
      <c r="X734" s="233">
        <v>1</v>
      </c>
      <c r="Y734" s="232" t="s">
        <v>6195</v>
      </c>
      <c r="Z734" s="232" t="s">
        <v>6196</v>
      </c>
      <c r="AA734" s="232" t="s">
        <v>6197</v>
      </c>
      <c r="AB734" s="233">
        <v>14050102</v>
      </c>
    </row>
    <row r="735" spans="1:28" x14ac:dyDescent="0.25">
      <c r="A735" s="233">
        <v>9579</v>
      </c>
      <c r="B735" s="238">
        <v>46104</v>
      </c>
      <c r="C735" s="234" t="s">
        <v>7061</v>
      </c>
      <c r="D735" s="233">
        <v>3</v>
      </c>
      <c r="E735" s="233" t="s">
        <v>6207</v>
      </c>
      <c r="F735" s="233" t="s">
        <v>6189</v>
      </c>
      <c r="G735" s="232" t="s">
        <v>6190</v>
      </c>
      <c r="H735" s="233">
        <v>1405</v>
      </c>
      <c r="I735" s="233" t="s">
        <v>6191</v>
      </c>
      <c r="J735" s="233">
        <v>1</v>
      </c>
      <c r="K735" s="233">
        <v>1</v>
      </c>
      <c r="L735" s="235" t="s">
        <v>7058</v>
      </c>
      <c r="M735" s="234" t="s">
        <v>7061</v>
      </c>
      <c r="N735" s="232">
        <v>202603</v>
      </c>
      <c r="O735" s="233">
        <v>13</v>
      </c>
      <c r="P735" s="232">
        <v>202613</v>
      </c>
      <c r="Q735" s="233">
        <v>2026</v>
      </c>
      <c r="R735" s="232" t="s">
        <v>6193</v>
      </c>
      <c r="S735" s="232">
        <v>4</v>
      </c>
      <c r="T735" s="233">
        <v>315</v>
      </c>
      <c r="U735" s="233">
        <v>23</v>
      </c>
      <c r="V735" s="232" t="s">
        <v>6193</v>
      </c>
      <c r="W735" s="232" t="s">
        <v>7059</v>
      </c>
      <c r="X735" s="233">
        <v>1</v>
      </c>
      <c r="Y735" s="232" t="s">
        <v>6195</v>
      </c>
      <c r="Z735" s="232" t="s">
        <v>6196</v>
      </c>
      <c r="AA735" s="232" t="s">
        <v>6197</v>
      </c>
      <c r="AB735" s="233">
        <v>14050103</v>
      </c>
    </row>
    <row r="736" spans="1:28" x14ac:dyDescent="0.25">
      <c r="A736" s="233">
        <v>9580</v>
      </c>
      <c r="B736" s="238">
        <v>46105</v>
      </c>
      <c r="C736" s="234" t="s">
        <v>7062</v>
      </c>
      <c r="D736" s="233">
        <v>4</v>
      </c>
      <c r="E736" s="233" t="s">
        <v>6209</v>
      </c>
      <c r="F736" s="233" t="s">
        <v>6189</v>
      </c>
      <c r="G736" s="232" t="s">
        <v>6190</v>
      </c>
      <c r="H736" s="233">
        <v>1405</v>
      </c>
      <c r="I736" s="233" t="s">
        <v>6191</v>
      </c>
      <c r="J736" s="233">
        <v>1</v>
      </c>
      <c r="K736" s="233">
        <v>1</v>
      </c>
      <c r="L736" s="235" t="s">
        <v>7058</v>
      </c>
      <c r="M736" s="234" t="s">
        <v>7062</v>
      </c>
      <c r="N736" s="232">
        <v>202603</v>
      </c>
      <c r="O736" s="233">
        <v>13</v>
      </c>
      <c r="P736" s="232">
        <v>202613</v>
      </c>
      <c r="Q736" s="233">
        <v>2026</v>
      </c>
      <c r="R736" s="232" t="s">
        <v>6193</v>
      </c>
      <c r="S736" s="232">
        <v>4</v>
      </c>
      <c r="T736" s="233">
        <v>315</v>
      </c>
      <c r="U736" s="233">
        <v>24</v>
      </c>
      <c r="V736" s="232" t="s">
        <v>6193</v>
      </c>
      <c r="W736" s="232" t="s">
        <v>7059</v>
      </c>
      <c r="X736" s="233">
        <v>1</v>
      </c>
      <c r="Y736" s="232" t="s">
        <v>6195</v>
      </c>
      <c r="Z736" s="232" t="s">
        <v>6196</v>
      </c>
      <c r="AA736" s="232" t="s">
        <v>6197</v>
      </c>
      <c r="AB736" s="233">
        <v>14050104</v>
      </c>
    </row>
    <row r="737" spans="1:28" x14ac:dyDescent="0.25">
      <c r="A737" s="233">
        <v>9581</v>
      </c>
      <c r="B737" s="238">
        <v>46106</v>
      </c>
      <c r="C737" s="234" t="s">
        <v>7063</v>
      </c>
      <c r="D737" s="233">
        <v>5</v>
      </c>
      <c r="E737" s="233" t="s">
        <v>6188</v>
      </c>
      <c r="F737" s="233" t="s">
        <v>6189</v>
      </c>
      <c r="G737" s="232" t="s">
        <v>6190</v>
      </c>
      <c r="H737" s="233">
        <v>1405</v>
      </c>
      <c r="I737" s="233" t="s">
        <v>6191</v>
      </c>
      <c r="J737" s="233">
        <v>1</v>
      </c>
      <c r="K737" s="233">
        <v>1</v>
      </c>
      <c r="L737" s="235" t="s">
        <v>7058</v>
      </c>
      <c r="M737" s="234" t="s">
        <v>7063</v>
      </c>
      <c r="N737" s="232">
        <v>202603</v>
      </c>
      <c r="O737" s="233">
        <v>13</v>
      </c>
      <c r="P737" s="232">
        <v>202613</v>
      </c>
      <c r="Q737" s="233">
        <v>2026</v>
      </c>
      <c r="R737" s="232" t="s">
        <v>6193</v>
      </c>
      <c r="S737" s="232">
        <v>4</v>
      </c>
      <c r="T737" s="233">
        <v>315</v>
      </c>
      <c r="U737" s="233">
        <v>25</v>
      </c>
      <c r="V737" s="232" t="s">
        <v>6193</v>
      </c>
      <c r="W737" s="232" t="s">
        <v>7059</v>
      </c>
      <c r="X737" s="233">
        <v>1</v>
      </c>
      <c r="Y737" s="232" t="s">
        <v>6195</v>
      </c>
      <c r="Z737" s="232" t="s">
        <v>6196</v>
      </c>
      <c r="AA737" s="232" t="s">
        <v>6197</v>
      </c>
      <c r="AB737" s="233">
        <v>14050105</v>
      </c>
    </row>
    <row r="738" spans="1:28" x14ac:dyDescent="0.25">
      <c r="A738" s="233">
        <v>9582</v>
      </c>
      <c r="B738" s="238">
        <v>46107</v>
      </c>
      <c r="C738" s="234" t="s">
        <v>7064</v>
      </c>
      <c r="D738" s="233">
        <v>6</v>
      </c>
      <c r="E738" s="233" t="s">
        <v>6199</v>
      </c>
      <c r="F738" s="233" t="s">
        <v>6189</v>
      </c>
      <c r="G738" s="232" t="s">
        <v>6190</v>
      </c>
      <c r="H738" s="233">
        <v>1405</v>
      </c>
      <c r="I738" s="233" t="s">
        <v>6191</v>
      </c>
      <c r="J738" s="233">
        <v>1</v>
      </c>
      <c r="K738" s="233">
        <v>1</v>
      </c>
      <c r="L738" s="235" t="s">
        <v>7058</v>
      </c>
      <c r="M738" s="234" t="s">
        <v>7064</v>
      </c>
      <c r="N738" s="232">
        <v>202603</v>
      </c>
      <c r="O738" s="233">
        <v>13</v>
      </c>
      <c r="P738" s="232">
        <v>202613</v>
      </c>
      <c r="Q738" s="233">
        <v>2026</v>
      </c>
      <c r="R738" s="232" t="s">
        <v>6193</v>
      </c>
      <c r="S738" s="232">
        <v>4</v>
      </c>
      <c r="T738" s="233">
        <v>315</v>
      </c>
      <c r="U738" s="233">
        <v>26</v>
      </c>
      <c r="V738" s="232" t="s">
        <v>6193</v>
      </c>
      <c r="W738" s="232" t="s">
        <v>7059</v>
      </c>
      <c r="X738" s="233">
        <v>1</v>
      </c>
      <c r="Y738" s="232" t="s">
        <v>6195</v>
      </c>
      <c r="Z738" s="232" t="s">
        <v>6196</v>
      </c>
      <c r="AA738" s="232" t="s">
        <v>6197</v>
      </c>
      <c r="AB738" s="233">
        <v>14050106</v>
      </c>
    </row>
    <row r="739" spans="1:28" x14ac:dyDescent="0.25">
      <c r="A739" s="233">
        <v>9583</v>
      </c>
      <c r="B739" s="238">
        <v>46108</v>
      </c>
      <c r="C739" s="234" t="s">
        <v>7065</v>
      </c>
      <c r="D739" s="233">
        <v>7</v>
      </c>
      <c r="E739" s="233" t="s">
        <v>6201</v>
      </c>
      <c r="F739" s="233" t="s">
        <v>6189</v>
      </c>
      <c r="G739" s="232" t="s">
        <v>6190</v>
      </c>
      <c r="H739" s="233">
        <v>1405</v>
      </c>
      <c r="I739" s="233" t="s">
        <v>6191</v>
      </c>
      <c r="J739" s="233">
        <v>1</v>
      </c>
      <c r="K739" s="233">
        <v>1</v>
      </c>
      <c r="L739" s="235" t="s">
        <v>7058</v>
      </c>
      <c r="M739" s="234" t="s">
        <v>7065</v>
      </c>
      <c r="N739" s="232">
        <v>202603</v>
      </c>
      <c r="O739" s="233">
        <v>13</v>
      </c>
      <c r="P739" s="232">
        <v>202613</v>
      </c>
      <c r="Q739" s="233">
        <v>2026</v>
      </c>
      <c r="R739" s="232" t="s">
        <v>6193</v>
      </c>
      <c r="S739" s="232">
        <v>4</v>
      </c>
      <c r="T739" s="233">
        <v>315</v>
      </c>
      <c r="U739" s="233">
        <v>27</v>
      </c>
      <c r="V739" s="232" t="s">
        <v>6193</v>
      </c>
      <c r="W739" s="232" t="s">
        <v>7059</v>
      </c>
      <c r="X739" s="233">
        <v>1</v>
      </c>
      <c r="Y739" s="232" t="s">
        <v>6195</v>
      </c>
      <c r="Z739" s="232" t="s">
        <v>6196</v>
      </c>
      <c r="AA739" s="232" t="s">
        <v>6197</v>
      </c>
      <c r="AB739" s="233">
        <v>14050107</v>
      </c>
    </row>
    <row r="740" spans="1:28" x14ac:dyDescent="0.25">
      <c r="A740" s="233">
        <v>9584</v>
      </c>
      <c r="B740" s="238">
        <v>46109</v>
      </c>
      <c r="C740" s="234" t="s">
        <v>7066</v>
      </c>
      <c r="D740" s="233">
        <v>8</v>
      </c>
      <c r="E740" s="233" t="s">
        <v>6203</v>
      </c>
      <c r="F740" s="233" t="s">
        <v>6189</v>
      </c>
      <c r="G740" s="232" t="s">
        <v>6190</v>
      </c>
      <c r="H740" s="233">
        <v>1405</v>
      </c>
      <c r="I740" s="233" t="s">
        <v>6191</v>
      </c>
      <c r="J740" s="233">
        <v>1</v>
      </c>
      <c r="K740" s="233">
        <v>1</v>
      </c>
      <c r="L740" s="235" t="s">
        <v>7058</v>
      </c>
      <c r="M740" s="234" t="s">
        <v>7066</v>
      </c>
      <c r="N740" s="232">
        <v>202603</v>
      </c>
      <c r="O740" s="233">
        <v>13</v>
      </c>
      <c r="P740" s="232">
        <v>202613</v>
      </c>
      <c r="Q740" s="233">
        <v>2026</v>
      </c>
      <c r="R740" s="232" t="s">
        <v>6193</v>
      </c>
      <c r="S740" s="232">
        <v>4</v>
      </c>
      <c r="T740" s="233">
        <v>315</v>
      </c>
      <c r="U740" s="233">
        <v>28</v>
      </c>
      <c r="V740" s="232" t="s">
        <v>6193</v>
      </c>
      <c r="W740" s="232" t="s">
        <v>7059</v>
      </c>
      <c r="X740" s="233">
        <v>1</v>
      </c>
      <c r="Y740" s="232" t="s">
        <v>6211</v>
      </c>
      <c r="Z740" s="232" t="s">
        <v>6212</v>
      </c>
      <c r="AA740" s="232" t="s">
        <v>6213</v>
      </c>
      <c r="AB740" s="233">
        <v>14050108</v>
      </c>
    </row>
    <row r="741" spans="1:28" x14ac:dyDescent="0.25">
      <c r="A741" s="233">
        <v>9585</v>
      </c>
      <c r="B741" s="238">
        <v>46110</v>
      </c>
      <c r="C741" s="234" t="s">
        <v>7067</v>
      </c>
      <c r="D741" s="233">
        <v>9</v>
      </c>
      <c r="E741" s="233" t="s">
        <v>6205</v>
      </c>
      <c r="F741" s="233" t="s">
        <v>6189</v>
      </c>
      <c r="G741" s="232" t="s">
        <v>6190</v>
      </c>
      <c r="H741" s="233">
        <v>1405</v>
      </c>
      <c r="I741" s="233" t="s">
        <v>6191</v>
      </c>
      <c r="J741" s="233">
        <v>1</v>
      </c>
      <c r="K741" s="233">
        <v>1</v>
      </c>
      <c r="L741" s="235" t="s">
        <v>7058</v>
      </c>
      <c r="M741" s="234" t="s">
        <v>7067</v>
      </c>
      <c r="N741" s="232">
        <v>202603</v>
      </c>
      <c r="O741" s="233">
        <v>14</v>
      </c>
      <c r="P741" s="232">
        <v>202614</v>
      </c>
      <c r="Q741" s="233">
        <v>2026</v>
      </c>
      <c r="R741" s="232" t="s">
        <v>6193</v>
      </c>
      <c r="S741" s="232">
        <v>4</v>
      </c>
      <c r="T741" s="233">
        <v>315</v>
      </c>
      <c r="U741" s="233">
        <v>29</v>
      </c>
      <c r="V741" s="232" t="s">
        <v>6193</v>
      </c>
      <c r="W741" s="232" t="s">
        <v>7059</v>
      </c>
      <c r="X741" s="233">
        <v>1</v>
      </c>
      <c r="Y741" s="232" t="s">
        <v>6211</v>
      </c>
      <c r="Z741" s="232" t="s">
        <v>6212</v>
      </c>
      <c r="AA741" s="232" t="s">
        <v>6213</v>
      </c>
      <c r="AB741" s="233">
        <v>14050109</v>
      </c>
    </row>
    <row r="742" spans="1:28" x14ac:dyDescent="0.25">
      <c r="A742" s="233">
        <v>9586</v>
      </c>
      <c r="B742" s="238">
        <v>46111</v>
      </c>
      <c r="C742" s="234" t="s">
        <v>7068</v>
      </c>
      <c r="D742" s="233">
        <v>10</v>
      </c>
      <c r="E742" s="233" t="s">
        <v>6207</v>
      </c>
      <c r="F742" s="233" t="s">
        <v>6189</v>
      </c>
      <c r="G742" s="232" t="s">
        <v>6190</v>
      </c>
      <c r="H742" s="233">
        <v>1405</v>
      </c>
      <c r="I742" s="233" t="s">
        <v>6191</v>
      </c>
      <c r="J742" s="233">
        <v>1</v>
      </c>
      <c r="K742" s="233">
        <v>1</v>
      </c>
      <c r="L742" s="235" t="s">
        <v>7058</v>
      </c>
      <c r="M742" s="234" t="s">
        <v>7068</v>
      </c>
      <c r="N742" s="232">
        <v>202603</v>
      </c>
      <c r="O742" s="233">
        <v>14</v>
      </c>
      <c r="P742" s="232">
        <v>202614</v>
      </c>
      <c r="Q742" s="233">
        <v>2026</v>
      </c>
      <c r="R742" s="232" t="s">
        <v>6193</v>
      </c>
      <c r="S742" s="232">
        <v>4</v>
      </c>
      <c r="T742" s="233">
        <v>315</v>
      </c>
      <c r="U742" s="233">
        <v>30</v>
      </c>
      <c r="V742" s="232" t="s">
        <v>6193</v>
      </c>
      <c r="W742" s="232" t="s">
        <v>7059</v>
      </c>
      <c r="X742" s="233">
        <v>1</v>
      </c>
      <c r="Y742" s="232" t="s">
        <v>6211</v>
      </c>
      <c r="Z742" s="232" t="s">
        <v>6212</v>
      </c>
      <c r="AA742" s="232" t="s">
        <v>6213</v>
      </c>
      <c r="AB742" s="233">
        <v>14050110</v>
      </c>
    </row>
    <row r="743" spans="1:28" x14ac:dyDescent="0.25">
      <c r="A743" s="233">
        <v>9587</v>
      </c>
      <c r="B743" s="238">
        <v>46112</v>
      </c>
      <c r="C743" s="234" t="s">
        <v>7069</v>
      </c>
      <c r="D743" s="233">
        <v>11</v>
      </c>
      <c r="E743" s="233" t="s">
        <v>6209</v>
      </c>
      <c r="F743" s="233" t="s">
        <v>6189</v>
      </c>
      <c r="G743" s="232" t="s">
        <v>6190</v>
      </c>
      <c r="H743" s="233">
        <v>1405</v>
      </c>
      <c r="I743" s="233" t="s">
        <v>6191</v>
      </c>
      <c r="J743" s="233">
        <v>1</v>
      </c>
      <c r="K743" s="233">
        <v>1</v>
      </c>
      <c r="L743" s="235" t="s">
        <v>7058</v>
      </c>
      <c r="M743" s="234" t="s">
        <v>7069</v>
      </c>
      <c r="N743" s="232">
        <v>202603</v>
      </c>
      <c r="O743" s="233">
        <v>14</v>
      </c>
      <c r="P743" s="232">
        <v>202614</v>
      </c>
      <c r="Q743" s="233">
        <v>2026</v>
      </c>
      <c r="R743" s="232" t="s">
        <v>6193</v>
      </c>
      <c r="S743" s="232">
        <v>4</v>
      </c>
      <c r="T743" s="233">
        <v>315</v>
      </c>
      <c r="U743" s="233">
        <v>31</v>
      </c>
      <c r="V743" s="232" t="s">
        <v>6193</v>
      </c>
      <c r="W743" s="232" t="s">
        <v>7059</v>
      </c>
      <c r="X743" s="233">
        <v>1</v>
      </c>
      <c r="Y743" s="232" t="s">
        <v>6211</v>
      </c>
      <c r="Z743" s="232" t="s">
        <v>6212</v>
      </c>
      <c r="AA743" s="232" t="s">
        <v>6213</v>
      </c>
      <c r="AB743" s="233">
        <v>14050111</v>
      </c>
    </row>
    <row r="744" spans="1:28" x14ac:dyDescent="0.25">
      <c r="A744" s="233">
        <v>9588</v>
      </c>
      <c r="B744" s="238">
        <v>46113</v>
      </c>
      <c r="C744" s="234" t="s">
        <v>7070</v>
      </c>
      <c r="D744" s="233">
        <v>12</v>
      </c>
      <c r="E744" s="233" t="s">
        <v>6188</v>
      </c>
      <c r="F744" s="233" t="s">
        <v>6189</v>
      </c>
      <c r="G744" s="232" t="s">
        <v>6219</v>
      </c>
      <c r="H744" s="233">
        <v>1405</v>
      </c>
      <c r="I744" s="233" t="s">
        <v>6191</v>
      </c>
      <c r="J744" s="233">
        <v>1</v>
      </c>
      <c r="K744" s="233">
        <v>1</v>
      </c>
      <c r="L744" s="235" t="s">
        <v>7058</v>
      </c>
      <c r="M744" s="234" t="s">
        <v>7070</v>
      </c>
      <c r="N744" s="232">
        <v>202604</v>
      </c>
      <c r="O744" s="233">
        <v>14</v>
      </c>
      <c r="P744" s="232">
        <v>202614</v>
      </c>
      <c r="Q744" s="233">
        <v>2026</v>
      </c>
      <c r="R744" s="232" t="s">
        <v>6220</v>
      </c>
      <c r="S744" s="232">
        <v>1</v>
      </c>
      <c r="T744" s="233">
        <v>316</v>
      </c>
      <c r="U744" s="233">
        <v>1</v>
      </c>
      <c r="V744" s="232" t="s">
        <v>6193</v>
      </c>
      <c r="W744" s="232" t="s">
        <v>7059</v>
      </c>
      <c r="X744" s="233">
        <v>1</v>
      </c>
      <c r="Y744" s="232" t="s">
        <v>6211</v>
      </c>
      <c r="Z744" s="232" t="s">
        <v>6212</v>
      </c>
      <c r="AA744" s="232" t="s">
        <v>6213</v>
      </c>
      <c r="AB744" s="233">
        <v>14050112</v>
      </c>
    </row>
    <row r="745" spans="1:28" x14ac:dyDescent="0.25">
      <c r="A745" s="233">
        <v>9589</v>
      </c>
      <c r="B745" s="238">
        <v>46114</v>
      </c>
      <c r="C745" s="234" t="s">
        <v>7071</v>
      </c>
      <c r="D745" s="233">
        <v>13</v>
      </c>
      <c r="E745" s="233" t="s">
        <v>6199</v>
      </c>
      <c r="F745" s="233" t="s">
        <v>6189</v>
      </c>
      <c r="G745" s="232" t="s">
        <v>6219</v>
      </c>
      <c r="H745" s="233">
        <v>1405</v>
      </c>
      <c r="I745" s="233" t="s">
        <v>6191</v>
      </c>
      <c r="J745" s="233">
        <v>1</v>
      </c>
      <c r="K745" s="233">
        <v>1</v>
      </c>
      <c r="L745" s="235" t="s">
        <v>7058</v>
      </c>
      <c r="M745" s="234" t="s">
        <v>7071</v>
      </c>
      <c r="N745" s="232">
        <v>202604</v>
      </c>
      <c r="O745" s="233">
        <v>14</v>
      </c>
      <c r="P745" s="232">
        <v>202614</v>
      </c>
      <c r="Q745" s="233">
        <v>2026</v>
      </c>
      <c r="R745" s="232" t="s">
        <v>6220</v>
      </c>
      <c r="S745" s="232">
        <v>1</v>
      </c>
      <c r="T745" s="233">
        <v>316</v>
      </c>
      <c r="U745" s="233">
        <v>2</v>
      </c>
      <c r="V745" s="232" t="s">
        <v>6193</v>
      </c>
      <c r="W745" s="232" t="s">
        <v>7059</v>
      </c>
      <c r="X745" s="233">
        <v>1</v>
      </c>
      <c r="Y745" s="232" t="s">
        <v>6211</v>
      </c>
      <c r="Z745" s="232" t="s">
        <v>6212</v>
      </c>
      <c r="AA745" s="232" t="s">
        <v>6213</v>
      </c>
      <c r="AB745" s="233">
        <v>14050113</v>
      </c>
    </row>
    <row r="746" spans="1:28" x14ac:dyDescent="0.25">
      <c r="A746" s="233">
        <v>9590</v>
      </c>
      <c r="B746" s="238">
        <v>46115</v>
      </c>
      <c r="C746" s="234" t="s">
        <v>7072</v>
      </c>
      <c r="D746" s="233">
        <v>14</v>
      </c>
      <c r="E746" s="233" t="s">
        <v>6201</v>
      </c>
      <c r="F746" s="233" t="s">
        <v>6189</v>
      </c>
      <c r="G746" s="232" t="s">
        <v>6219</v>
      </c>
      <c r="H746" s="233">
        <v>1405</v>
      </c>
      <c r="I746" s="233" t="s">
        <v>6191</v>
      </c>
      <c r="J746" s="233">
        <v>1</v>
      </c>
      <c r="K746" s="233">
        <v>1</v>
      </c>
      <c r="L746" s="235" t="s">
        <v>7058</v>
      </c>
      <c r="M746" s="234" t="s">
        <v>7072</v>
      </c>
      <c r="N746" s="232">
        <v>202604</v>
      </c>
      <c r="O746" s="233">
        <v>14</v>
      </c>
      <c r="P746" s="232">
        <v>202614</v>
      </c>
      <c r="Q746" s="233">
        <v>2026</v>
      </c>
      <c r="R746" s="232" t="s">
        <v>6220</v>
      </c>
      <c r="S746" s="232">
        <v>1</v>
      </c>
      <c r="T746" s="233">
        <v>316</v>
      </c>
      <c r="U746" s="233">
        <v>3</v>
      </c>
      <c r="V746" s="232" t="s">
        <v>6193</v>
      </c>
      <c r="W746" s="232" t="s">
        <v>7059</v>
      </c>
      <c r="X746" s="233">
        <v>1</v>
      </c>
      <c r="Y746" s="232" t="s">
        <v>6211</v>
      </c>
      <c r="Z746" s="232" t="s">
        <v>6212</v>
      </c>
      <c r="AA746" s="232" t="s">
        <v>6213</v>
      </c>
      <c r="AB746" s="233">
        <v>14050114</v>
      </c>
    </row>
    <row r="747" spans="1:28" x14ac:dyDescent="0.25">
      <c r="A747" s="233">
        <v>9591</v>
      </c>
      <c r="B747" s="238">
        <v>46116</v>
      </c>
      <c r="C747" s="234" t="s">
        <v>7073</v>
      </c>
      <c r="D747" s="233">
        <v>15</v>
      </c>
      <c r="E747" s="233" t="s">
        <v>6203</v>
      </c>
      <c r="F747" s="233" t="s">
        <v>6189</v>
      </c>
      <c r="G747" s="232" t="s">
        <v>6219</v>
      </c>
      <c r="H747" s="233">
        <v>1405</v>
      </c>
      <c r="I747" s="233" t="s">
        <v>6191</v>
      </c>
      <c r="J747" s="233">
        <v>1</v>
      </c>
      <c r="K747" s="233">
        <v>1</v>
      </c>
      <c r="L747" s="235" t="s">
        <v>7058</v>
      </c>
      <c r="M747" s="234" t="s">
        <v>7073</v>
      </c>
      <c r="N747" s="232">
        <v>202604</v>
      </c>
      <c r="O747" s="233">
        <v>14</v>
      </c>
      <c r="P747" s="232">
        <v>202614</v>
      </c>
      <c r="Q747" s="233">
        <v>2026</v>
      </c>
      <c r="R747" s="232" t="s">
        <v>6220</v>
      </c>
      <c r="S747" s="232">
        <v>1</v>
      </c>
      <c r="T747" s="233">
        <v>316</v>
      </c>
      <c r="U747" s="233">
        <v>4</v>
      </c>
      <c r="V747" s="232" t="s">
        <v>6193</v>
      </c>
      <c r="W747" s="232" t="s">
        <v>7059</v>
      </c>
      <c r="X747" s="233">
        <v>1</v>
      </c>
      <c r="Y747" s="232" t="s">
        <v>6223</v>
      </c>
      <c r="Z747" s="232" t="s">
        <v>6224</v>
      </c>
      <c r="AA747" s="232" t="s">
        <v>6225</v>
      </c>
      <c r="AB747" s="233">
        <v>14050115</v>
      </c>
    </row>
    <row r="748" spans="1:28" x14ac:dyDescent="0.25">
      <c r="A748" s="233">
        <v>9592</v>
      </c>
      <c r="B748" s="238">
        <v>46117</v>
      </c>
      <c r="C748" s="234" t="s">
        <v>7074</v>
      </c>
      <c r="D748" s="233">
        <v>16</v>
      </c>
      <c r="E748" s="233" t="s">
        <v>6205</v>
      </c>
      <c r="F748" s="233" t="s">
        <v>6189</v>
      </c>
      <c r="G748" s="232" t="s">
        <v>6219</v>
      </c>
      <c r="H748" s="233">
        <v>1405</v>
      </c>
      <c r="I748" s="233" t="s">
        <v>6191</v>
      </c>
      <c r="J748" s="233">
        <v>1</v>
      </c>
      <c r="K748" s="233">
        <v>1</v>
      </c>
      <c r="L748" s="235" t="s">
        <v>7058</v>
      </c>
      <c r="M748" s="234" t="s">
        <v>7074</v>
      </c>
      <c r="N748" s="232">
        <v>202604</v>
      </c>
      <c r="O748" s="233">
        <v>15</v>
      </c>
      <c r="P748" s="232">
        <v>202615</v>
      </c>
      <c r="Q748" s="233">
        <v>2026</v>
      </c>
      <c r="R748" s="232" t="s">
        <v>6220</v>
      </c>
      <c r="S748" s="232">
        <v>1</v>
      </c>
      <c r="T748" s="233">
        <v>316</v>
      </c>
      <c r="U748" s="233">
        <v>5</v>
      </c>
      <c r="V748" s="232" t="s">
        <v>6193</v>
      </c>
      <c r="W748" s="232" t="s">
        <v>7059</v>
      </c>
      <c r="X748" s="233">
        <v>1</v>
      </c>
      <c r="Y748" s="232" t="s">
        <v>6223</v>
      </c>
      <c r="Z748" s="232" t="s">
        <v>6224</v>
      </c>
      <c r="AA748" s="232" t="s">
        <v>6225</v>
      </c>
      <c r="AB748" s="233">
        <v>14050116</v>
      </c>
    </row>
    <row r="749" spans="1:28" x14ac:dyDescent="0.25">
      <c r="A749" s="233">
        <v>9593</v>
      </c>
      <c r="B749" s="238">
        <v>46118</v>
      </c>
      <c r="C749" s="234" t="s">
        <v>7075</v>
      </c>
      <c r="D749" s="233">
        <v>17</v>
      </c>
      <c r="E749" s="233" t="s">
        <v>6207</v>
      </c>
      <c r="F749" s="233" t="s">
        <v>6189</v>
      </c>
      <c r="G749" s="232" t="s">
        <v>6219</v>
      </c>
      <c r="H749" s="233">
        <v>1405</v>
      </c>
      <c r="I749" s="233" t="s">
        <v>6191</v>
      </c>
      <c r="J749" s="233">
        <v>1</v>
      </c>
      <c r="K749" s="233">
        <v>1</v>
      </c>
      <c r="L749" s="235" t="s">
        <v>7058</v>
      </c>
      <c r="M749" s="234" t="s">
        <v>7075</v>
      </c>
      <c r="N749" s="232">
        <v>202604</v>
      </c>
      <c r="O749" s="233">
        <v>15</v>
      </c>
      <c r="P749" s="232">
        <v>202615</v>
      </c>
      <c r="Q749" s="233">
        <v>2026</v>
      </c>
      <c r="R749" s="232" t="s">
        <v>6220</v>
      </c>
      <c r="S749" s="232">
        <v>2</v>
      </c>
      <c r="T749" s="233">
        <v>316</v>
      </c>
      <c r="U749" s="233">
        <v>6</v>
      </c>
      <c r="V749" s="232" t="s">
        <v>6193</v>
      </c>
      <c r="W749" s="232" t="s">
        <v>7059</v>
      </c>
      <c r="X749" s="233">
        <v>1</v>
      </c>
      <c r="Y749" s="232" t="s">
        <v>6223</v>
      </c>
      <c r="Z749" s="232" t="s">
        <v>6224</v>
      </c>
      <c r="AA749" s="232" t="s">
        <v>6225</v>
      </c>
      <c r="AB749" s="233">
        <v>14050117</v>
      </c>
    </row>
    <row r="750" spans="1:28" x14ac:dyDescent="0.25">
      <c r="A750" s="233">
        <v>9594</v>
      </c>
      <c r="B750" s="238">
        <v>46119</v>
      </c>
      <c r="C750" s="234" t="s">
        <v>7076</v>
      </c>
      <c r="D750" s="233">
        <v>18</v>
      </c>
      <c r="E750" s="233" t="s">
        <v>6209</v>
      </c>
      <c r="F750" s="233" t="s">
        <v>6189</v>
      </c>
      <c r="G750" s="232" t="s">
        <v>6219</v>
      </c>
      <c r="H750" s="233">
        <v>1405</v>
      </c>
      <c r="I750" s="233" t="s">
        <v>6191</v>
      </c>
      <c r="J750" s="233">
        <v>1</v>
      </c>
      <c r="K750" s="233">
        <v>1</v>
      </c>
      <c r="L750" s="235" t="s">
        <v>7058</v>
      </c>
      <c r="M750" s="234" t="s">
        <v>7076</v>
      </c>
      <c r="N750" s="232">
        <v>202604</v>
      </c>
      <c r="O750" s="233">
        <v>15</v>
      </c>
      <c r="P750" s="232">
        <v>202615</v>
      </c>
      <c r="Q750" s="233">
        <v>2026</v>
      </c>
      <c r="R750" s="232" t="s">
        <v>6220</v>
      </c>
      <c r="S750" s="232">
        <v>2</v>
      </c>
      <c r="T750" s="233">
        <v>316</v>
      </c>
      <c r="U750" s="233">
        <v>7</v>
      </c>
      <c r="V750" s="232" t="s">
        <v>6193</v>
      </c>
      <c r="W750" s="232" t="s">
        <v>7059</v>
      </c>
      <c r="X750" s="233">
        <v>1</v>
      </c>
      <c r="Y750" s="232" t="s">
        <v>6223</v>
      </c>
      <c r="Z750" s="232" t="s">
        <v>6224</v>
      </c>
      <c r="AA750" s="232" t="s">
        <v>6225</v>
      </c>
      <c r="AB750" s="233">
        <v>14050118</v>
      </c>
    </row>
    <row r="751" spans="1:28" x14ac:dyDescent="0.25">
      <c r="A751" s="233">
        <v>9595</v>
      </c>
      <c r="B751" s="238">
        <v>46120</v>
      </c>
      <c r="C751" s="234" t="s">
        <v>7077</v>
      </c>
      <c r="D751" s="233">
        <v>19</v>
      </c>
      <c r="E751" s="233" t="s">
        <v>6188</v>
      </c>
      <c r="F751" s="233" t="s">
        <v>6189</v>
      </c>
      <c r="G751" s="232" t="s">
        <v>6219</v>
      </c>
      <c r="H751" s="233">
        <v>1405</v>
      </c>
      <c r="I751" s="233" t="s">
        <v>6191</v>
      </c>
      <c r="J751" s="233">
        <v>1</v>
      </c>
      <c r="K751" s="233">
        <v>1</v>
      </c>
      <c r="L751" s="235" t="s">
        <v>7058</v>
      </c>
      <c r="M751" s="234" t="s">
        <v>7077</v>
      </c>
      <c r="N751" s="232">
        <v>202604</v>
      </c>
      <c r="O751" s="233">
        <v>15</v>
      </c>
      <c r="P751" s="232">
        <v>202615</v>
      </c>
      <c r="Q751" s="233">
        <v>2026</v>
      </c>
      <c r="R751" s="232" t="s">
        <v>6220</v>
      </c>
      <c r="S751" s="232">
        <v>2</v>
      </c>
      <c r="T751" s="233">
        <v>316</v>
      </c>
      <c r="U751" s="233">
        <v>8</v>
      </c>
      <c r="V751" s="232" t="s">
        <v>6193</v>
      </c>
      <c r="W751" s="232" t="s">
        <v>7059</v>
      </c>
      <c r="X751" s="233">
        <v>1</v>
      </c>
      <c r="Y751" s="232" t="s">
        <v>6223</v>
      </c>
      <c r="Z751" s="232" t="s">
        <v>6224</v>
      </c>
      <c r="AA751" s="232" t="s">
        <v>6225</v>
      </c>
      <c r="AB751" s="233">
        <v>14050119</v>
      </c>
    </row>
    <row r="752" spans="1:28" x14ac:dyDescent="0.25">
      <c r="A752" s="233">
        <v>9596</v>
      </c>
      <c r="B752" s="238">
        <v>46121</v>
      </c>
      <c r="C752" s="234" t="s">
        <v>7078</v>
      </c>
      <c r="D752" s="233">
        <v>20</v>
      </c>
      <c r="E752" s="233" t="s">
        <v>6199</v>
      </c>
      <c r="F752" s="233" t="s">
        <v>6189</v>
      </c>
      <c r="G752" s="232" t="s">
        <v>6219</v>
      </c>
      <c r="H752" s="233">
        <v>1405</v>
      </c>
      <c r="I752" s="233" t="s">
        <v>6191</v>
      </c>
      <c r="J752" s="233">
        <v>1</v>
      </c>
      <c r="K752" s="233">
        <v>1</v>
      </c>
      <c r="L752" s="235" t="s">
        <v>7058</v>
      </c>
      <c r="M752" s="234" t="s">
        <v>7078</v>
      </c>
      <c r="N752" s="232">
        <v>202604</v>
      </c>
      <c r="O752" s="233">
        <v>15</v>
      </c>
      <c r="P752" s="232">
        <v>202615</v>
      </c>
      <c r="Q752" s="233">
        <v>2026</v>
      </c>
      <c r="R752" s="232" t="s">
        <v>6220</v>
      </c>
      <c r="S752" s="232">
        <v>2</v>
      </c>
      <c r="T752" s="233">
        <v>316</v>
      </c>
      <c r="U752" s="233">
        <v>9</v>
      </c>
      <c r="V752" s="232" t="s">
        <v>6193</v>
      </c>
      <c r="W752" s="232" t="s">
        <v>7059</v>
      </c>
      <c r="X752" s="233">
        <v>1</v>
      </c>
      <c r="Y752" s="232" t="s">
        <v>6223</v>
      </c>
      <c r="Z752" s="232" t="s">
        <v>6224</v>
      </c>
      <c r="AA752" s="232" t="s">
        <v>6225</v>
      </c>
      <c r="AB752" s="233">
        <v>14050120</v>
      </c>
    </row>
    <row r="753" spans="1:28" x14ac:dyDescent="0.25">
      <c r="A753" s="233">
        <v>9597</v>
      </c>
      <c r="B753" s="238">
        <v>46122</v>
      </c>
      <c r="C753" s="234" t="s">
        <v>7079</v>
      </c>
      <c r="D753" s="233">
        <v>21</v>
      </c>
      <c r="E753" s="233" t="s">
        <v>6201</v>
      </c>
      <c r="F753" s="233" t="s">
        <v>6189</v>
      </c>
      <c r="G753" s="232" t="s">
        <v>6219</v>
      </c>
      <c r="H753" s="233">
        <v>1405</v>
      </c>
      <c r="I753" s="233" t="s">
        <v>6191</v>
      </c>
      <c r="J753" s="233">
        <v>1</v>
      </c>
      <c r="K753" s="233">
        <v>1</v>
      </c>
      <c r="L753" s="235" t="s">
        <v>7058</v>
      </c>
      <c r="M753" s="234" t="s">
        <v>7079</v>
      </c>
      <c r="N753" s="232">
        <v>202604</v>
      </c>
      <c r="O753" s="233">
        <v>15</v>
      </c>
      <c r="P753" s="232">
        <v>202615</v>
      </c>
      <c r="Q753" s="233">
        <v>2026</v>
      </c>
      <c r="R753" s="232" t="s">
        <v>6220</v>
      </c>
      <c r="S753" s="232">
        <v>2</v>
      </c>
      <c r="T753" s="233">
        <v>316</v>
      </c>
      <c r="U753" s="233">
        <v>10</v>
      </c>
      <c r="V753" s="232" t="s">
        <v>6193</v>
      </c>
      <c r="W753" s="232" t="s">
        <v>7059</v>
      </c>
      <c r="X753" s="233">
        <v>1</v>
      </c>
      <c r="Y753" s="232" t="s">
        <v>6223</v>
      </c>
      <c r="Z753" s="232" t="s">
        <v>6224</v>
      </c>
      <c r="AA753" s="232" t="s">
        <v>6225</v>
      </c>
      <c r="AB753" s="233">
        <v>14050121</v>
      </c>
    </row>
    <row r="754" spans="1:28" x14ac:dyDescent="0.25">
      <c r="A754" s="233">
        <v>9598</v>
      </c>
      <c r="B754" s="238">
        <v>46123</v>
      </c>
      <c r="C754" s="234" t="s">
        <v>7080</v>
      </c>
      <c r="D754" s="233">
        <v>22</v>
      </c>
      <c r="E754" s="233" t="s">
        <v>6203</v>
      </c>
      <c r="F754" s="233" t="s">
        <v>6189</v>
      </c>
      <c r="G754" s="232" t="s">
        <v>6219</v>
      </c>
      <c r="H754" s="233">
        <v>1405</v>
      </c>
      <c r="I754" s="233" t="s">
        <v>6191</v>
      </c>
      <c r="J754" s="233">
        <v>1</v>
      </c>
      <c r="K754" s="233">
        <v>1</v>
      </c>
      <c r="L754" s="235" t="s">
        <v>7058</v>
      </c>
      <c r="M754" s="234" t="s">
        <v>7080</v>
      </c>
      <c r="N754" s="232">
        <v>202604</v>
      </c>
      <c r="O754" s="233">
        <v>15</v>
      </c>
      <c r="P754" s="232">
        <v>202615</v>
      </c>
      <c r="Q754" s="233">
        <v>2026</v>
      </c>
      <c r="R754" s="232" t="s">
        <v>6220</v>
      </c>
      <c r="S754" s="232">
        <v>2</v>
      </c>
      <c r="T754" s="233">
        <v>316</v>
      </c>
      <c r="U754" s="233">
        <v>11</v>
      </c>
      <c r="V754" s="232" t="s">
        <v>6193</v>
      </c>
      <c r="W754" s="232" t="s">
        <v>7059</v>
      </c>
      <c r="X754" s="233">
        <v>1</v>
      </c>
      <c r="Y754" s="232" t="s">
        <v>6233</v>
      </c>
      <c r="Z754" s="232" t="s">
        <v>6234</v>
      </c>
      <c r="AA754" s="232" t="s">
        <v>6235</v>
      </c>
      <c r="AB754" s="233">
        <v>14050122</v>
      </c>
    </row>
    <row r="755" spans="1:28" x14ac:dyDescent="0.25">
      <c r="A755" s="233">
        <v>9599</v>
      </c>
      <c r="B755" s="238">
        <v>46124</v>
      </c>
      <c r="C755" s="234" t="s">
        <v>7081</v>
      </c>
      <c r="D755" s="233">
        <v>23</v>
      </c>
      <c r="E755" s="233" t="s">
        <v>6205</v>
      </c>
      <c r="F755" s="233" t="s">
        <v>6189</v>
      </c>
      <c r="G755" s="232" t="s">
        <v>6219</v>
      </c>
      <c r="H755" s="233">
        <v>1405</v>
      </c>
      <c r="I755" s="233" t="s">
        <v>6191</v>
      </c>
      <c r="J755" s="233">
        <v>1</v>
      </c>
      <c r="K755" s="233">
        <v>1</v>
      </c>
      <c r="L755" s="235" t="s">
        <v>7058</v>
      </c>
      <c r="M755" s="234" t="s">
        <v>7081</v>
      </c>
      <c r="N755" s="232">
        <v>202604</v>
      </c>
      <c r="O755" s="233">
        <v>16</v>
      </c>
      <c r="P755" s="232">
        <v>202616</v>
      </c>
      <c r="Q755" s="233">
        <v>2026</v>
      </c>
      <c r="R755" s="232" t="s">
        <v>6220</v>
      </c>
      <c r="S755" s="232">
        <v>2</v>
      </c>
      <c r="T755" s="233">
        <v>316</v>
      </c>
      <c r="U755" s="233">
        <v>12</v>
      </c>
      <c r="V755" s="232" t="s">
        <v>6193</v>
      </c>
      <c r="W755" s="232" t="s">
        <v>7059</v>
      </c>
      <c r="X755" s="233">
        <v>1</v>
      </c>
      <c r="Y755" s="232" t="s">
        <v>6233</v>
      </c>
      <c r="Z755" s="232" t="s">
        <v>6234</v>
      </c>
      <c r="AA755" s="232" t="s">
        <v>6235</v>
      </c>
      <c r="AB755" s="233">
        <v>14050123</v>
      </c>
    </row>
    <row r="756" spans="1:28" x14ac:dyDescent="0.25">
      <c r="A756" s="233">
        <v>9600</v>
      </c>
      <c r="B756" s="238">
        <v>46125</v>
      </c>
      <c r="C756" s="234" t="s">
        <v>7082</v>
      </c>
      <c r="D756" s="233">
        <v>24</v>
      </c>
      <c r="E756" s="233" t="s">
        <v>6207</v>
      </c>
      <c r="F756" s="233" t="s">
        <v>6189</v>
      </c>
      <c r="G756" s="232" t="s">
        <v>6219</v>
      </c>
      <c r="H756" s="233">
        <v>1405</v>
      </c>
      <c r="I756" s="233" t="s">
        <v>6191</v>
      </c>
      <c r="J756" s="233">
        <v>1</v>
      </c>
      <c r="K756" s="233">
        <v>1</v>
      </c>
      <c r="L756" s="235" t="s">
        <v>7058</v>
      </c>
      <c r="M756" s="234" t="s">
        <v>7082</v>
      </c>
      <c r="N756" s="232">
        <v>202604</v>
      </c>
      <c r="O756" s="233">
        <v>16</v>
      </c>
      <c r="P756" s="232">
        <v>202616</v>
      </c>
      <c r="Q756" s="233">
        <v>2026</v>
      </c>
      <c r="R756" s="232" t="s">
        <v>6220</v>
      </c>
      <c r="S756" s="232">
        <v>3</v>
      </c>
      <c r="T756" s="233">
        <v>316</v>
      </c>
      <c r="U756" s="233">
        <v>13</v>
      </c>
      <c r="V756" s="232" t="s">
        <v>6193</v>
      </c>
      <c r="W756" s="232" t="s">
        <v>7059</v>
      </c>
      <c r="X756" s="233">
        <v>1</v>
      </c>
      <c r="Y756" s="232" t="s">
        <v>6233</v>
      </c>
      <c r="Z756" s="232" t="s">
        <v>6234</v>
      </c>
      <c r="AA756" s="232" t="s">
        <v>6235</v>
      </c>
      <c r="AB756" s="233">
        <v>14050124</v>
      </c>
    </row>
    <row r="757" spans="1:28" x14ac:dyDescent="0.25">
      <c r="A757" s="233">
        <v>9601</v>
      </c>
      <c r="B757" s="238">
        <v>46126</v>
      </c>
      <c r="C757" s="234" t="s">
        <v>7083</v>
      </c>
      <c r="D757" s="233">
        <v>25</v>
      </c>
      <c r="E757" s="233" t="s">
        <v>6209</v>
      </c>
      <c r="F757" s="233" t="s">
        <v>6189</v>
      </c>
      <c r="G757" s="232" t="s">
        <v>6219</v>
      </c>
      <c r="H757" s="233">
        <v>1405</v>
      </c>
      <c r="I757" s="233" t="s">
        <v>6191</v>
      </c>
      <c r="J757" s="233">
        <v>1</v>
      </c>
      <c r="K757" s="233">
        <v>1</v>
      </c>
      <c r="L757" s="235" t="s">
        <v>7058</v>
      </c>
      <c r="M757" s="234" t="s">
        <v>7083</v>
      </c>
      <c r="N757" s="232">
        <v>202604</v>
      </c>
      <c r="O757" s="233">
        <v>16</v>
      </c>
      <c r="P757" s="232">
        <v>202616</v>
      </c>
      <c r="Q757" s="233">
        <v>2026</v>
      </c>
      <c r="R757" s="232" t="s">
        <v>6220</v>
      </c>
      <c r="S757" s="232">
        <v>3</v>
      </c>
      <c r="T757" s="233">
        <v>316</v>
      </c>
      <c r="U757" s="233">
        <v>14</v>
      </c>
      <c r="V757" s="232" t="s">
        <v>6193</v>
      </c>
      <c r="W757" s="232" t="s">
        <v>7059</v>
      </c>
      <c r="X757" s="233">
        <v>1</v>
      </c>
      <c r="Y757" s="232" t="s">
        <v>6233</v>
      </c>
      <c r="Z757" s="232" t="s">
        <v>6234</v>
      </c>
      <c r="AA757" s="232" t="s">
        <v>6235</v>
      </c>
      <c r="AB757" s="233">
        <v>14050125</v>
      </c>
    </row>
    <row r="758" spans="1:28" x14ac:dyDescent="0.25">
      <c r="A758" s="233">
        <v>9602</v>
      </c>
      <c r="B758" s="238">
        <v>46127</v>
      </c>
      <c r="C758" s="234" t="s">
        <v>7084</v>
      </c>
      <c r="D758" s="233">
        <v>26</v>
      </c>
      <c r="E758" s="233" t="s">
        <v>6188</v>
      </c>
      <c r="F758" s="233" t="s">
        <v>6189</v>
      </c>
      <c r="G758" s="232" t="s">
        <v>6219</v>
      </c>
      <c r="H758" s="233">
        <v>1405</v>
      </c>
      <c r="I758" s="233" t="s">
        <v>6191</v>
      </c>
      <c r="J758" s="233">
        <v>1</v>
      </c>
      <c r="K758" s="233">
        <v>1</v>
      </c>
      <c r="L758" s="235" t="s">
        <v>7058</v>
      </c>
      <c r="M758" s="234" t="s">
        <v>7084</v>
      </c>
      <c r="N758" s="232">
        <v>202604</v>
      </c>
      <c r="O758" s="233">
        <v>16</v>
      </c>
      <c r="P758" s="232">
        <v>202616</v>
      </c>
      <c r="Q758" s="233">
        <v>2026</v>
      </c>
      <c r="R758" s="232" t="s">
        <v>6220</v>
      </c>
      <c r="S758" s="232">
        <v>3</v>
      </c>
      <c r="T758" s="233">
        <v>316</v>
      </c>
      <c r="U758" s="233">
        <v>15</v>
      </c>
      <c r="V758" s="232" t="s">
        <v>6193</v>
      </c>
      <c r="W758" s="232" t="s">
        <v>7059</v>
      </c>
      <c r="X758" s="233">
        <v>1</v>
      </c>
      <c r="Y758" s="232" t="s">
        <v>6233</v>
      </c>
      <c r="Z758" s="232" t="s">
        <v>6234</v>
      </c>
      <c r="AA758" s="232" t="s">
        <v>6235</v>
      </c>
      <c r="AB758" s="233">
        <v>14050126</v>
      </c>
    </row>
    <row r="759" spans="1:28" x14ac:dyDescent="0.25">
      <c r="A759" s="233">
        <v>9603</v>
      </c>
      <c r="B759" s="238">
        <v>46128</v>
      </c>
      <c r="C759" s="234" t="s">
        <v>7085</v>
      </c>
      <c r="D759" s="233">
        <v>27</v>
      </c>
      <c r="E759" s="233" t="s">
        <v>6199</v>
      </c>
      <c r="F759" s="233" t="s">
        <v>6189</v>
      </c>
      <c r="G759" s="232" t="s">
        <v>6219</v>
      </c>
      <c r="H759" s="233">
        <v>1405</v>
      </c>
      <c r="I759" s="233" t="s">
        <v>6191</v>
      </c>
      <c r="J759" s="233">
        <v>1</v>
      </c>
      <c r="K759" s="233">
        <v>1</v>
      </c>
      <c r="L759" s="235" t="s">
        <v>7058</v>
      </c>
      <c r="M759" s="234" t="s">
        <v>7085</v>
      </c>
      <c r="N759" s="232">
        <v>202604</v>
      </c>
      <c r="O759" s="233">
        <v>16</v>
      </c>
      <c r="P759" s="232">
        <v>202616</v>
      </c>
      <c r="Q759" s="233">
        <v>2026</v>
      </c>
      <c r="R759" s="232" t="s">
        <v>6220</v>
      </c>
      <c r="S759" s="232">
        <v>3</v>
      </c>
      <c r="T759" s="233">
        <v>316</v>
      </c>
      <c r="U759" s="233">
        <v>16</v>
      </c>
      <c r="V759" s="232" t="s">
        <v>6193</v>
      </c>
      <c r="W759" s="232" t="s">
        <v>7059</v>
      </c>
      <c r="X759" s="233">
        <v>1</v>
      </c>
      <c r="Y759" s="232" t="s">
        <v>6233</v>
      </c>
      <c r="Z759" s="232" t="s">
        <v>6234</v>
      </c>
      <c r="AA759" s="232" t="s">
        <v>6235</v>
      </c>
      <c r="AB759" s="233">
        <v>14050127</v>
      </c>
    </row>
    <row r="760" spans="1:28" x14ac:dyDescent="0.25">
      <c r="A760" s="233">
        <v>9604</v>
      </c>
      <c r="B760" s="238">
        <v>46129</v>
      </c>
      <c r="C760" s="234" t="s">
        <v>7086</v>
      </c>
      <c r="D760" s="233">
        <v>28</v>
      </c>
      <c r="E760" s="233" t="s">
        <v>6201</v>
      </c>
      <c r="F760" s="233" t="s">
        <v>6189</v>
      </c>
      <c r="G760" s="232" t="s">
        <v>6219</v>
      </c>
      <c r="H760" s="233">
        <v>1405</v>
      </c>
      <c r="I760" s="233" t="s">
        <v>6191</v>
      </c>
      <c r="J760" s="233">
        <v>1</v>
      </c>
      <c r="K760" s="233">
        <v>1</v>
      </c>
      <c r="L760" s="235" t="s">
        <v>7058</v>
      </c>
      <c r="M760" s="234" t="s">
        <v>7086</v>
      </c>
      <c r="N760" s="232">
        <v>202604</v>
      </c>
      <c r="O760" s="233">
        <v>16</v>
      </c>
      <c r="P760" s="232">
        <v>202616</v>
      </c>
      <c r="Q760" s="233">
        <v>2026</v>
      </c>
      <c r="R760" s="232" t="s">
        <v>6220</v>
      </c>
      <c r="S760" s="232">
        <v>3</v>
      </c>
      <c r="T760" s="233">
        <v>316</v>
      </c>
      <c r="U760" s="233">
        <v>17</v>
      </c>
      <c r="V760" s="232" t="s">
        <v>6193</v>
      </c>
      <c r="W760" s="232" t="s">
        <v>7059</v>
      </c>
      <c r="X760" s="233">
        <v>1</v>
      </c>
      <c r="Y760" s="232" t="s">
        <v>6233</v>
      </c>
      <c r="Z760" s="232" t="s">
        <v>6234</v>
      </c>
      <c r="AA760" s="232" t="s">
        <v>6235</v>
      </c>
      <c r="AB760" s="233">
        <v>14050128</v>
      </c>
    </row>
    <row r="761" spans="1:28" x14ac:dyDescent="0.25">
      <c r="A761" s="233">
        <v>9605</v>
      </c>
      <c r="B761" s="238">
        <v>46130</v>
      </c>
      <c r="C761" s="234" t="s">
        <v>7087</v>
      </c>
      <c r="D761" s="233">
        <v>29</v>
      </c>
      <c r="E761" s="233" t="s">
        <v>6203</v>
      </c>
      <c r="F761" s="233" t="s">
        <v>6189</v>
      </c>
      <c r="G761" s="232" t="s">
        <v>6219</v>
      </c>
      <c r="H761" s="233">
        <v>1405</v>
      </c>
      <c r="I761" s="233" t="s">
        <v>6191</v>
      </c>
      <c r="J761" s="233">
        <v>1</v>
      </c>
      <c r="K761" s="233">
        <v>1</v>
      </c>
      <c r="L761" s="235" t="s">
        <v>7058</v>
      </c>
      <c r="M761" s="234" t="s">
        <v>7087</v>
      </c>
      <c r="N761" s="232">
        <v>202604</v>
      </c>
      <c r="O761" s="233">
        <v>16</v>
      </c>
      <c r="P761" s="232">
        <v>202616</v>
      </c>
      <c r="Q761" s="233">
        <v>2026</v>
      </c>
      <c r="R761" s="232" t="s">
        <v>6220</v>
      </c>
      <c r="S761" s="232">
        <v>3</v>
      </c>
      <c r="T761" s="233">
        <v>316</v>
      </c>
      <c r="U761" s="233">
        <v>18</v>
      </c>
      <c r="V761" s="232" t="s">
        <v>6193</v>
      </c>
      <c r="W761" s="232" t="s">
        <v>7059</v>
      </c>
      <c r="X761" s="233">
        <v>1</v>
      </c>
      <c r="Y761" s="232" t="s">
        <v>6233</v>
      </c>
      <c r="Z761" s="232" t="s">
        <v>6234</v>
      </c>
      <c r="AA761" s="232" t="s">
        <v>6235</v>
      </c>
      <c r="AB761" s="233">
        <v>14050129</v>
      </c>
    </row>
    <row r="762" spans="1:28" x14ac:dyDescent="0.25">
      <c r="A762" s="233">
        <v>9606</v>
      </c>
      <c r="B762" s="238">
        <v>46131</v>
      </c>
      <c r="C762" s="234" t="s">
        <v>7088</v>
      </c>
      <c r="D762" s="233">
        <v>30</v>
      </c>
      <c r="E762" s="233" t="s">
        <v>6205</v>
      </c>
      <c r="F762" s="233" t="s">
        <v>6189</v>
      </c>
      <c r="G762" s="232" t="s">
        <v>6219</v>
      </c>
      <c r="H762" s="233">
        <v>1405</v>
      </c>
      <c r="I762" s="233" t="s">
        <v>6191</v>
      </c>
      <c r="J762" s="233">
        <v>1</v>
      </c>
      <c r="K762" s="233">
        <v>1</v>
      </c>
      <c r="L762" s="235" t="s">
        <v>7058</v>
      </c>
      <c r="M762" s="234" t="s">
        <v>7088</v>
      </c>
      <c r="N762" s="232">
        <v>202604</v>
      </c>
      <c r="O762" s="233">
        <v>17</v>
      </c>
      <c r="P762" s="232">
        <v>202617</v>
      </c>
      <c r="Q762" s="233">
        <v>2026</v>
      </c>
      <c r="R762" s="232" t="s">
        <v>6220</v>
      </c>
      <c r="S762" s="232">
        <v>3</v>
      </c>
      <c r="T762" s="233">
        <v>316</v>
      </c>
      <c r="U762" s="233">
        <v>19</v>
      </c>
      <c r="V762" s="232" t="s">
        <v>6193</v>
      </c>
      <c r="W762" s="232" t="s">
        <v>7059</v>
      </c>
      <c r="X762" s="233">
        <v>1</v>
      </c>
      <c r="Y762" s="232" t="s">
        <v>6233</v>
      </c>
      <c r="Z762" s="232" t="s">
        <v>6234</v>
      </c>
      <c r="AA762" s="232" t="s">
        <v>6235</v>
      </c>
      <c r="AB762" s="233">
        <v>14050130</v>
      </c>
    </row>
    <row r="763" spans="1:28" x14ac:dyDescent="0.25">
      <c r="A763" s="233">
        <v>9607</v>
      </c>
      <c r="B763" s="238">
        <v>46132</v>
      </c>
      <c r="C763" s="234" t="s">
        <v>7089</v>
      </c>
      <c r="D763" s="233">
        <v>31</v>
      </c>
      <c r="E763" s="233" t="s">
        <v>6207</v>
      </c>
      <c r="F763" s="233" t="s">
        <v>6189</v>
      </c>
      <c r="G763" s="232" t="s">
        <v>6219</v>
      </c>
      <c r="H763" s="233">
        <v>1405</v>
      </c>
      <c r="I763" s="233" t="s">
        <v>6191</v>
      </c>
      <c r="J763" s="233">
        <v>1</v>
      </c>
      <c r="K763" s="233">
        <v>1</v>
      </c>
      <c r="L763" s="235" t="s">
        <v>7058</v>
      </c>
      <c r="M763" s="234" t="s">
        <v>7089</v>
      </c>
      <c r="N763" s="232">
        <v>202604</v>
      </c>
      <c r="O763" s="233">
        <v>17</v>
      </c>
      <c r="P763" s="232">
        <v>202617</v>
      </c>
      <c r="Q763" s="233">
        <v>2026</v>
      </c>
      <c r="R763" s="232" t="s">
        <v>6220</v>
      </c>
      <c r="S763" s="232">
        <v>4</v>
      </c>
      <c r="T763" s="233">
        <v>316</v>
      </c>
      <c r="U763" s="233">
        <v>20</v>
      </c>
      <c r="V763" s="232" t="s">
        <v>6193</v>
      </c>
      <c r="W763" s="232" t="s">
        <v>7059</v>
      </c>
      <c r="X763" s="233">
        <v>1</v>
      </c>
      <c r="Y763" s="232" t="s">
        <v>6233</v>
      </c>
      <c r="Z763" s="232" t="s">
        <v>6234</v>
      </c>
      <c r="AA763" s="232" t="s">
        <v>6235</v>
      </c>
      <c r="AB763" s="233">
        <v>14050131</v>
      </c>
    </row>
    <row r="764" spans="1:28" x14ac:dyDescent="0.25">
      <c r="A764" s="233">
        <v>9608</v>
      </c>
      <c r="B764" s="238">
        <v>46133</v>
      </c>
      <c r="C764" s="234" t="s">
        <v>7090</v>
      </c>
      <c r="D764" s="233">
        <v>1</v>
      </c>
      <c r="E764" s="233" t="s">
        <v>6209</v>
      </c>
      <c r="F764" s="233" t="s">
        <v>6246</v>
      </c>
      <c r="G764" s="232" t="s">
        <v>6219</v>
      </c>
      <c r="H764" s="233">
        <v>1405</v>
      </c>
      <c r="I764" s="233" t="s">
        <v>6191</v>
      </c>
      <c r="J764" s="233">
        <v>1</v>
      </c>
      <c r="K764" s="233">
        <v>2</v>
      </c>
      <c r="L764" s="235" t="s">
        <v>7091</v>
      </c>
      <c r="M764" s="234" t="s">
        <v>7090</v>
      </c>
      <c r="N764" s="232">
        <v>202604</v>
      </c>
      <c r="O764" s="233">
        <v>17</v>
      </c>
      <c r="P764" s="232">
        <v>202617</v>
      </c>
      <c r="Q764" s="233">
        <v>2026</v>
      </c>
      <c r="R764" s="232" t="s">
        <v>6220</v>
      </c>
      <c r="S764" s="232">
        <v>4</v>
      </c>
      <c r="T764" s="233">
        <v>316</v>
      </c>
      <c r="U764" s="233">
        <v>21</v>
      </c>
      <c r="V764" s="232" t="s">
        <v>6193</v>
      </c>
      <c r="W764" s="232" t="s">
        <v>7059</v>
      </c>
      <c r="X764" s="233">
        <v>2</v>
      </c>
      <c r="Y764" s="232" t="s">
        <v>6195</v>
      </c>
      <c r="Z764" s="232" t="s">
        <v>6196</v>
      </c>
      <c r="AA764" s="232" t="s">
        <v>6248</v>
      </c>
      <c r="AB764" s="233">
        <v>14050201</v>
      </c>
    </row>
    <row r="765" spans="1:28" x14ac:dyDescent="0.25">
      <c r="A765" s="233">
        <v>9609</v>
      </c>
      <c r="B765" s="238">
        <v>46134</v>
      </c>
      <c r="C765" s="234" t="s">
        <v>7092</v>
      </c>
      <c r="D765" s="233">
        <v>2</v>
      </c>
      <c r="E765" s="233" t="s">
        <v>6188</v>
      </c>
      <c r="F765" s="233" t="s">
        <v>6246</v>
      </c>
      <c r="G765" s="232" t="s">
        <v>6219</v>
      </c>
      <c r="H765" s="233">
        <v>1405</v>
      </c>
      <c r="I765" s="233" t="s">
        <v>6191</v>
      </c>
      <c r="J765" s="233">
        <v>1</v>
      </c>
      <c r="K765" s="233">
        <v>2</v>
      </c>
      <c r="L765" s="235" t="s">
        <v>7091</v>
      </c>
      <c r="M765" s="234" t="s">
        <v>7092</v>
      </c>
      <c r="N765" s="232">
        <v>202604</v>
      </c>
      <c r="O765" s="233">
        <v>17</v>
      </c>
      <c r="P765" s="232">
        <v>202617</v>
      </c>
      <c r="Q765" s="233">
        <v>2026</v>
      </c>
      <c r="R765" s="232" t="s">
        <v>6220</v>
      </c>
      <c r="S765" s="232">
        <v>4</v>
      </c>
      <c r="T765" s="233">
        <v>316</v>
      </c>
      <c r="U765" s="233">
        <v>22</v>
      </c>
      <c r="V765" s="232" t="s">
        <v>6193</v>
      </c>
      <c r="W765" s="232" t="s">
        <v>7059</v>
      </c>
      <c r="X765" s="233">
        <v>2</v>
      </c>
      <c r="Y765" s="232" t="s">
        <v>6195</v>
      </c>
      <c r="Z765" s="232" t="s">
        <v>6196</v>
      </c>
      <c r="AA765" s="232" t="s">
        <v>6248</v>
      </c>
      <c r="AB765" s="233">
        <v>14050202</v>
      </c>
    </row>
    <row r="766" spans="1:28" x14ac:dyDescent="0.25">
      <c r="A766" s="233">
        <v>9610</v>
      </c>
      <c r="B766" s="238">
        <v>46135</v>
      </c>
      <c r="C766" s="234" t="s">
        <v>7093</v>
      </c>
      <c r="D766" s="233">
        <v>3</v>
      </c>
      <c r="E766" s="233" t="s">
        <v>6199</v>
      </c>
      <c r="F766" s="233" t="s">
        <v>6246</v>
      </c>
      <c r="G766" s="232" t="s">
        <v>6219</v>
      </c>
      <c r="H766" s="233">
        <v>1405</v>
      </c>
      <c r="I766" s="233" t="s">
        <v>6191</v>
      </c>
      <c r="J766" s="233">
        <v>1</v>
      </c>
      <c r="K766" s="233">
        <v>2</v>
      </c>
      <c r="L766" s="235" t="s">
        <v>7091</v>
      </c>
      <c r="M766" s="234" t="s">
        <v>7093</v>
      </c>
      <c r="N766" s="232">
        <v>202604</v>
      </c>
      <c r="O766" s="233">
        <v>17</v>
      </c>
      <c r="P766" s="232">
        <v>202617</v>
      </c>
      <c r="Q766" s="233">
        <v>2026</v>
      </c>
      <c r="R766" s="232" t="s">
        <v>6220</v>
      </c>
      <c r="S766" s="232">
        <v>4</v>
      </c>
      <c r="T766" s="233">
        <v>316</v>
      </c>
      <c r="U766" s="233">
        <v>23</v>
      </c>
      <c r="V766" s="232" t="s">
        <v>6193</v>
      </c>
      <c r="W766" s="232" t="s">
        <v>7059</v>
      </c>
      <c r="X766" s="233">
        <v>2</v>
      </c>
      <c r="Y766" s="232" t="s">
        <v>6195</v>
      </c>
      <c r="Z766" s="232" t="s">
        <v>6196</v>
      </c>
      <c r="AA766" s="232" t="s">
        <v>6248</v>
      </c>
      <c r="AB766" s="233">
        <v>14050203</v>
      </c>
    </row>
    <row r="767" spans="1:28" x14ac:dyDescent="0.25">
      <c r="A767" s="233">
        <v>9611</v>
      </c>
      <c r="B767" s="238">
        <v>46136</v>
      </c>
      <c r="C767" s="234" t="s">
        <v>7094</v>
      </c>
      <c r="D767" s="233">
        <v>4</v>
      </c>
      <c r="E767" s="233" t="s">
        <v>6201</v>
      </c>
      <c r="F767" s="233" t="s">
        <v>6246</v>
      </c>
      <c r="G767" s="232" t="s">
        <v>6219</v>
      </c>
      <c r="H767" s="233">
        <v>1405</v>
      </c>
      <c r="I767" s="233" t="s">
        <v>6191</v>
      </c>
      <c r="J767" s="233">
        <v>1</v>
      </c>
      <c r="K767" s="233">
        <v>2</v>
      </c>
      <c r="L767" s="235" t="s">
        <v>7091</v>
      </c>
      <c r="M767" s="234" t="s">
        <v>7094</v>
      </c>
      <c r="N767" s="232">
        <v>202604</v>
      </c>
      <c r="O767" s="233">
        <v>17</v>
      </c>
      <c r="P767" s="232">
        <v>202617</v>
      </c>
      <c r="Q767" s="233">
        <v>2026</v>
      </c>
      <c r="R767" s="232" t="s">
        <v>6220</v>
      </c>
      <c r="S767" s="232">
        <v>4</v>
      </c>
      <c r="T767" s="233">
        <v>316</v>
      </c>
      <c r="U767" s="233">
        <v>24</v>
      </c>
      <c r="V767" s="232" t="s">
        <v>6193</v>
      </c>
      <c r="W767" s="232" t="s">
        <v>7059</v>
      </c>
      <c r="X767" s="233">
        <v>2</v>
      </c>
      <c r="Y767" s="232" t="s">
        <v>6195</v>
      </c>
      <c r="Z767" s="232" t="s">
        <v>6196</v>
      </c>
      <c r="AA767" s="232" t="s">
        <v>6248</v>
      </c>
      <c r="AB767" s="233">
        <v>14050204</v>
      </c>
    </row>
    <row r="768" spans="1:28" x14ac:dyDescent="0.25">
      <c r="A768" s="233">
        <v>9612</v>
      </c>
      <c r="B768" s="238">
        <v>46137</v>
      </c>
      <c r="C768" s="234" t="s">
        <v>7095</v>
      </c>
      <c r="D768" s="233">
        <v>5</v>
      </c>
      <c r="E768" s="233" t="s">
        <v>6203</v>
      </c>
      <c r="F768" s="233" t="s">
        <v>6246</v>
      </c>
      <c r="G768" s="232" t="s">
        <v>6219</v>
      </c>
      <c r="H768" s="233">
        <v>1405</v>
      </c>
      <c r="I768" s="233" t="s">
        <v>6191</v>
      </c>
      <c r="J768" s="233">
        <v>1</v>
      </c>
      <c r="K768" s="233">
        <v>2</v>
      </c>
      <c r="L768" s="235" t="s">
        <v>7091</v>
      </c>
      <c r="M768" s="234" t="s">
        <v>7095</v>
      </c>
      <c r="N768" s="232">
        <v>202604</v>
      </c>
      <c r="O768" s="233">
        <v>17</v>
      </c>
      <c r="P768" s="232">
        <v>202617</v>
      </c>
      <c r="Q768" s="233">
        <v>2026</v>
      </c>
      <c r="R768" s="232" t="s">
        <v>6220</v>
      </c>
      <c r="S768" s="232">
        <v>4</v>
      </c>
      <c r="T768" s="233">
        <v>316</v>
      </c>
      <c r="U768" s="233">
        <v>25</v>
      </c>
      <c r="V768" s="232" t="s">
        <v>6193</v>
      </c>
      <c r="W768" s="232" t="s">
        <v>7059</v>
      </c>
      <c r="X768" s="233">
        <v>2</v>
      </c>
      <c r="Y768" s="232" t="s">
        <v>6195</v>
      </c>
      <c r="Z768" s="232" t="s">
        <v>6196</v>
      </c>
      <c r="AA768" s="232" t="s">
        <v>6248</v>
      </c>
      <c r="AB768" s="233">
        <v>14050205</v>
      </c>
    </row>
    <row r="769" spans="1:28" x14ac:dyDescent="0.25">
      <c r="A769" s="233">
        <v>9613</v>
      </c>
      <c r="B769" s="238">
        <v>46138</v>
      </c>
      <c r="C769" s="234" t="s">
        <v>7096</v>
      </c>
      <c r="D769" s="233">
        <v>6</v>
      </c>
      <c r="E769" s="233" t="s">
        <v>6205</v>
      </c>
      <c r="F769" s="233" t="s">
        <v>6246</v>
      </c>
      <c r="G769" s="232" t="s">
        <v>6219</v>
      </c>
      <c r="H769" s="233">
        <v>1405</v>
      </c>
      <c r="I769" s="233" t="s">
        <v>6191</v>
      </c>
      <c r="J769" s="233">
        <v>1</v>
      </c>
      <c r="K769" s="233">
        <v>2</v>
      </c>
      <c r="L769" s="235" t="s">
        <v>7091</v>
      </c>
      <c r="M769" s="234" t="s">
        <v>7096</v>
      </c>
      <c r="N769" s="232">
        <v>202604</v>
      </c>
      <c r="O769" s="233">
        <v>18</v>
      </c>
      <c r="P769" s="232">
        <v>202618</v>
      </c>
      <c r="Q769" s="233">
        <v>2026</v>
      </c>
      <c r="R769" s="232" t="s">
        <v>6220</v>
      </c>
      <c r="S769" s="232">
        <v>4</v>
      </c>
      <c r="T769" s="233">
        <v>316</v>
      </c>
      <c r="U769" s="233">
        <v>26</v>
      </c>
      <c r="V769" s="232" t="s">
        <v>6193</v>
      </c>
      <c r="W769" s="232" t="s">
        <v>7059</v>
      </c>
      <c r="X769" s="233">
        <v>2</v>
      </c>
      <c r="Y769" s="232" t="s">
        <v>6195</v>
      </c>
      <c r="Z769" s="232" t="s">
        <v>6196</v>
      </c>
      <c r="AA769" s="232" t="s">
        <v>6248</v>
      </c>
      <c r="AB769" s="233">
        <v>14050206</v>
      </c>
    </row>
    <row r="770" spans="1:28" x14ac:dyDescent="0.25">
      <c r="A770" s="233">
        <v>9614</v>
      </c>
      <c r="B770" s="238">
        <v>46139</v>
      </c>
      <c r="C770" s="234" t="s">
        <v>7097</v>
      </c>
      <c r="D770" s="233">
        <v>7</v>
      </c>
      <c r="E770" s="233" t="s">
        <v>6207</v>
      </c>
      <c r="F770" s="233" t="s">
        <v>6246</v>
      </c>
      <c r="G770" s="232" t="s">
        <v>6219</v>
      </c>
      <c r="H770" s="233">
        <v>1405</v>
      </c>
      <c r="I770" s="233" t="s">
        <v>6191</v>
      </c>
      <c r="J770" s="233">
        <v>1</v>
      </c>
      <c r="K770" s="233">
        <v>2</v>
      </c>
      <c r="L770" s="235" t="s">
        <v>7091</v>
      </c>
      <c r="M770" s="234" t="s">
        <v>7097</v>
      </c>
      <c r="N770" s="232">
        <v>202604</v>
      </c>
      <c r="O770" s="233">
        <v>18</v>
      </c>
      <c r="P770" s="232">
        <v>202618</v>
      </c>
      <c r="Q770" s="233">
        <v>2026</v>
      </c>
      <c r="R770" s="232" t="s">
        <v>6220</v>
      </c>
      <c r="S770" s="232">
        <v>4</v>
      </c>
      <c r="T770" s="233">
        <v>316</v>
      </c>
      <c r="U770" s="233">
        <v>27</v>
      </c>
      <c r="V770" s="232" t="s">
        <v>6193</v>
      </c>
      <c r="W770" s="232" t="s">
        <v>7059</v>
      </c>
      <c r="X770" s="233">
        <v>2</v>
      </c>
      <c r="Y770" s="232" t="s">
        <v>6195</v>
      </c>
      <c r="Z770" s="232" t="s">
        <v>6196</v>
      </c>
      <c r="AA770" s="232" t="s">
        <v>6248</v>
      </c>
      <c r="AB770" s="233">
        <v>14050207</v>
      </c>
    </row>
    <row r="771" spans="1:28" x14ac:dyDescent="0.25">
      <c r="A771" s="233">
        <v>9615</v>
      </c>
      <c r="B771" s="238">
        <v>46140</v>
      </c>
      <c r="C771" s="234" t="s">
        <v>7098</v>
      </c>
      <c r="D771" s="233">
        <v>8</v>
      </c>
      <c r="E771" s="233" t="s">
        <v>6209</v>
      </c>
      <c r="F771" s="233" t="s">
        <v>6246</v>
      </c>
      <c r="G771" s="232" t="s">
        <v>6219</v>
      </c>
      <c r="H771" s="233">
        <v>1405</v>
      </c>
      <c r="I771" s="233" t="s">
        <v>6191</v>
      </c>
      <c r="J771" s="233">
        <v>1</v>
      </c>
      <c r="K771" s="233">
        <v>2</v>
      </c>
      <c r="L771" s="235" t="s">
        <v>7091</v>
      </c>
      <c r="M771" s="234" t="s">
        <v>7098</v>
      </c>
      <c r="N771" s="232">
        <v>202604</v>
      </c>
      <c r="O771" s="233">
        <v>18</v>
      </c>
      <c r="P771" s="232">
        <v>202618</v>
      </c>
      <c r="Q771" s="233">
        <v>2026</v>
      </c>
      <c r="R771" s="232" t="s">
        <v>6220</v>
      </c>
      <c r="S771" s="232">
        <v>4</v>
      </c>
      <c r="T771" s="233">
        <v>316</v>
      </c>
      <c r="U771" s="233">
        <v>28</v>
      </c>
      <c r="V771" s="232" t="s">
        <v>6193</v>
      </c>
      <c r="W771" s="232" t="s">
        <v>7059</v>
      </c>
      <c r="X771" s="233">
        <v>2</v>
      </c>
      <c r="Y771" s="232" t="s">
        <v>6211</v>
      </c>
      <c r="Z771" s="232" t="s">
        <v>6212</v>
      </c>
      <c r="AA771" s="232" t="s">
        <v>6256</v>
      </c>
      <c r="AB771" s="233">
        <v>14050208</v>
      </c>
    </row>
    <row r="772" spans="1:28" x14ac:dyDescent="0.25">
      <c r="A772" s="233">
        <v>9616</v>
      </c>
      <c r="B772" s="238">
        <v>46141</v>
      </c>
      <c r="C772" s="234" t="s">
        <v>7099</v>
      </c>
      <c r="D772" s="233">
        <v>9</v>
      </c>
      <c r="E772" s="233" t="s">
        <v>6188</v>
      </c>
      <c r="F772" s="233" t="s">
        <v>6246</v>
      </c>
      <c r="G772" s="232" t="s">
        <v>6219</v>
      </c>
      <c r="H772" s="233">
        <v>1405</v>
      </c>
      <c r="I772" s="233" t="s">
        <v>6191</v>
      </c>
      <c r="J772" s="233">
        <v>1</v>
      </c>
      <c r="K772" s="233">
        <v>2</v>
      </c>
      <c r="L772" s="235" t="s">
        <v>7091</v>
      </c>
      <c r="M772" s="234" t="s">
        <v>7099</v>
      </c>
      <c r="N772" s="232">
        <v>202604</v>
      </c>
      <c r="O772" s="233">
        <v>18</v>
      </c>
      <c r="P772" s="232">
        <v>202618</v>
      </c>
      <c r="Q772" s="233">
        <v>2026</v>
      </c>
      <c r="R772" s="232" t="s">
        <v>6220</v>
      </c>
      <c r="S772" s="232">
        <v>4</v>
      </c>
      <c r="T772" s="233">
        <v>316</v>
      </c>
      <c r="U772" s="233">
        <v>29</v>
      </c>
      <c r="V772" s="232" t="s">
        <v>6193</v>
      </c>
      <c r="W772" s="232" t="s">
        <v>7059</v>
      </c>
      <c r="X772" s="233">
        <v>2</v>
      </c>
      <c r="Y772" s="232" t="s">
        <v>6211</v>
      </c>
      <c r="Z772" s="232" t="s">
        <v>6212</v>
      </c>
      <c r="AA772" s="232" t="s">
        <v>6256</v>
      </c>
      <c r="AB772" s="233">
        <v>14050209</v>
      </c>
    </row>
    <row r="773" spans="1:28" x14ac:dyDescent="0.25">
      <c r="A773" s="233">
        <v>9617</v>
      </c>
      <c r="B773" s="238">
        <v>46142</v>
      </c>
      <c r="C773" s="234" t="s">
        <v>7100</v>
      </c>
      <c r="D773" s="233">
        <v>10</v>
      </c>
      <c r="E773" s="233" t="s">
        <v>6199</v>
      </c>
      <c r="F773" s="233" t="s">
        <v>6246</v>
      </c>
      <c r="G773" s="232" t="s">
        <v>6219</v>
      </c>
      <c r="H773" s="233">
        <v>1405</v>
      </c>
      <c r="I773" s="233" t="s">
        <v>6191</v>
      </c>
      <c r="J773" s="233">
        <v>1</v>
      </c>
      <c r="K773" s="233">
        <v>2</v>
      </c>
      <c r="L773" s="235" t="s">
        <v>7091</v>
      </c>
      <c r="M773" s="234" t="s">
        <v>7100</v>
      </c>
      <c r="N773" s="232">
        <v>202604</v>
      </c>
      <c r="O773" s="233">
        <v>18</v>
      </c>
      <c r="P773" s="232">
        <v>202618</v>
      </c>
      <c r="Q773" s="233">
        <v>2026</v>
      </c>
      <c r="R773" s="232" t="s">
        <v>6220</v>
      </c>
      <c r="S773" s="232">
        <v>4</v>
      </c>
      <c r="T773" s="233">
        <v>316</v>
      </c>
      <c r="U773" s="233">
        <v>30</v>
      </c>
      <c r="V773" s="232" t="s">
        <v>6193</v>
      </c>
      <c r="W773" s="232" t="s">
        <v>7059</v>
      </c>
      <c r="X773" s="233">
        <v>2</v>
      </c>
      <c r="Y773" s="232" t="s">
        <v>6211</v>
      </c>
      <c r="Z773" s="232" t="s">
        <v>6212</v>
      </c>
      <c r="AA773" s="232" t="s">
        <v>6256</v>
      </c>
      <c r="AB773" s="233">
        <v>14050210</v>
      </c>
    </row>
    <row r="774" spans="1:28" x14ac:dyDescent="0.25">
      <c r="A774" s="233">
        <v>9618</v>
      </c>
      <c r="B774" s="238">
        <v>46143</v>
      </c>
      <c r="C774" s="234" t="s">
        <v>7101</v>
      </c>
      <c r="D774" s="233">
        <v>11</v>
      </c>
      <c r="E774" s="233" t="s">
        <v>6201</v>
      </c>
      <c r="F774" s="233" t="s">
        <v>6246</v>
      </c>
      <c r="G774" s="232" t="s">
        <v>6261</v>
      </c>
      <c r="H774" s="233">
        <v>1405</v>
      </c>
      <c r="I774" s="233" t="s">
        <v>6191</v>
      </c>
      <c r="J774" s="233">
        <v>1</v>
      </c>
      <c r="K774" s="233">
        <v>2</v>
      </c>
      <c r="L774" s="235" t="s">
        <v>7091</v>
      </c>
      <c r="M774" s="234" t="s">
        <v>7101</v>
      </c>
      <c r="N774" s="232">
        <v>202605</v>
      </c>
      <c r="O774" s="233">
        <v>18</v>
      </c>
      <c r="P774" s="232">
        <v>202618</v>
      </c>
      <c r="Q774" s="233">
        <v>2026</v>
      </c>
      <c r="R774" s="232" t="s">
        <v>6220</v>
      </c>
      <c r="S774" s="232">
        <v>1</v>
      </c>
      <c r="T774" s="233">
        <v>317</v>
      </c>
      <c r="U774" s="233">
        <v>1</v>
      </c>
      <c r="V774" s="232" t="s">
        <v>6193</v>
      </c>
      <c r="W774" s="232" t="s">
        <v>7059</v>
      </c>
      <c r="X774" s="233">
        <v>2</v>
      </c>
      <c r="Y774" s="232" t="s">
        <v>6211</v>
      </c>
      <c r="Z774" s="232" t="s">
        <v>6212</v>
      </c>
      <c r="AA774" s="232" t="s">
        <v>6256</v>
      </c>
      <c r="AB774" s="233">
        <v>14050211</v>
      </c>
    </row>
    <row r="775" spans="1:28" x14ac:dyDescent="0.25">
      <c r="A775" s="233">
        <v>9619</v>
      </c>
      <c r="B775" s="238">
        <v>46144</v>
      </c>
      <c r="C775" s="234" t="s">
        <v>7102</v>
      </c>
      <c r="D775" s="233">
        <v>12</v>
      </c>
      <c r="E775" s="233" t="s">
        <v>6203</v>
      </c>
      <c r="F775" s="233" t="s">
        <v>6246</v>
      </c>
      <c r="G775" s="232" t="s">
        <v>6261</v>
      </c>
      <c r="H775" s="233">
        <v>1405</v>
      </c>
      <c r="I775" s="233" t="s">
        <v>6191</v>
      </c>
      <c r="J775" s="233">
        <v>1</v>
      </c>
      <c r="K775" s="233">
        <v>2</v>
      </c>
      <c r="L775" s="235" t="s">
        <v>7091</v>
      </c>
      <c r="M775" s="234" t="s">
        <v>7102</v>
      </c>
      <c r="N775" s="232">
        <v>202605</v>
      </c>
      <c r="O775" s="233">
        <v>18</v>
      </c>
      <c r="P775" s="232">
        <v>202618</v>
      </c>
      <c r="Q775" s="233">
        <v>2026</v>
      </c>
      <c r="R775" s="232" t="s">
        <v>6220</v>
      </c>
      <c r="S775" s="232">
        <v>1</v>
      </c>
      <c r="T775" s="233">
        <v>317</v>
      </c>
      <c r="U775" s="233">
        <v>2</v>
      </c>
      <c r="V775" s="232" t="s">
        <v>6193</v>
      </c>
      <c r="W775" s="232" t="s">
        <v>7059</v>
      </c>
      <c r="X775" s="233">
        <v>2</v>
      </c>
      <c r="Y775" s="232" t="s">
        <v>6211</v>
      </c>
      <c r="Z775" s="232" t="s">
        <v>6212</v>
      </c>
      <c r="AA775" s="232" t="s">
        <v>6256</v>
      </c>
      <c r="AB775" s="233">
        <v>14050212</v>
      </c>
    </row>
    <row r="776" spans="1:28" x14ac:dyDescent="0.25">
      <c r="A776" s="233">
        <v>9620</v>
      </c>
      <c r="B776" s="238">
        <v>46145</v>
      </c>
      <c r="C776" s="234" t="s">
        <v>7103</v>
      </c>
      <c r="D776" s="233">
        <v>13</v>
      </c>
      <c r="E776" s="233" t="s">
        <v>6205</v>
      </c>
      <c r="F776" s="233" t="s">
        <v>6246</v>
      </c>
      <c r="G776" s="232" t="s">
        <v>6261</v>
      </c>
      <c r="H776" s="233">
        <v>1405</v>
      </c>
      <c r="I776" s="233" t="s">
        <v>6191</v>
      </c>
      <c r="J776" s="233">
        <v>1</v>
      </c>
      <c r="K776" s="233">
        <v>2</v>
      </c>
      <c r="L776" s="235" t="s">
        <v>7091</v>
      </c>
      <c r="M776" s="234" t="s">
        <v>7103</v>
      </c>
      <c r="N776" s="232">
        <v>202605</v>
      </c>
      <c r="O776" s="233">
        <v>19</v>
      </c>
      <c r="P776" s="232">
        <v>202619</v>
      </c>
      <c r="Q776" s="233">
        <v>2026</v>
      </c>
      <c r="R776" s="232" t="s">
        <v>6220</v>
      </c>
      <c r="S776" s="232">
        <v>1</v>
      </c>
      <c r="T776" s="233">
        <v>317</v>
      </c>
      <c r="U776" s="233">
        <v>3</v>
      </c>
      <c r="V776" s="232" t="s">
        <v>6193</v>
      </c>
      <c r="W776" s="232" t="s">
        <v>7059</v>
      </c>
      <c r="X776" s="233">
        <v>2</v>
      </c>
      <c r="Y776" s="232" t="s">
        <v>6211</v>
      </c>
      <c r="Z776" s="232" t="s">
        <v>6212</v>
      </c>
      <c r="AA776" s="232" t="s">
        <v>6256</v>
      </c>
      <c r="AB776" s="233">
        <v>14050213</v>
      </c>
    </row>
    <row r="777" spans="1:28" x14ac:dyDescent="0.25">
      <c r="A777" s="233">
        <v>9621</v>
      </c>
      <c r="B777" s="238">
        <v>46146</v>
      </c>
      <c r="C777" s="234" t="s">
        <v>7104</v>
      </c>
      <c r="D777" s="233">
        <v>14</v>
      </c>
      <c r="E777" s="233" t="s">
        <v>6207</v>
      </c>
      <c r="F777" s="233" t="s">
        <v>6246</v>
      </c>
      <c r="G777" s="232" t="s">
        <v>6261</v>
      </c>
      <c r="H777" s="233">
        <v>1405</v>
      </c>
      <c r="I777" s="233" t="s">
        <v>6191</v>
      </c>
      <c r="J777" s="233">
        <v>1</v>
      </c>
      <c r="K777" s="233">
        <v>2</v>
      </c>
      <c r="L777" s="235" t="s">
        <v>7091</v>
      </c>
      <c r="M777" s="234" t="s">
        <v>7104</v>
      </c>
      <c r="N777" s="232">
        <v>202605</v>
      </c>
      <c r="O777" s="233">
        <v>19</v>
      </c>
      <c r="P777" s="232">
        <v>202619</v>
      </c>
      <c r="Q777" s="233">
        <v>2026</v>
      </c>
      <c r="R777" s="232" t="s">
        <v>6220</v>
      </c>
      <c r="S777" s="232">
        <v>2</v>
      </c>
      <c r="T777" s="233">
        <v>317</v>
      </c>
      <c r="U777" s="233">
        <v>4</v>
      </c>
      <c r="V777" s="232" t="s">
        <v>6193</v>
      </c>
      <c r="W777" s="232" t="s">
        <v>7059</v>
      </c>
      <c r="X777" s="233">
        <v>2</v>
      </c>
      <c r="Y777" s="232" t="s">
        <v>6211</v>
      </c>
      <c r="Z777" s="232" t="s">
        <v>6212</v>
      </c>
      <c r="AA777" s="232" t="s">
        <v>6256</v>
      </c>
      <c r="AB777" s="233">
        <v>14050214</v>
      </c>
    </row>
    <row r="778" spans="1:28" x14ac:dyDescent="0.25">
      <c r="A778" s="233">
        <v>9622</v>
      </c>
      <c r="B778" s="238">
        <v>46147</v>
      </c>
      <c r="C778" s="234" t="s">
        <v>7105</v>
      </c>
      <c r="D778" s="233">
        <v>15</v>
      </c>
      <c r="E778" s="233" t="s">
        <v>6209</v>
      </c>
      <c r="F778" s="233" t="s">
        <v>6246</v>
      </c>
      <c r="G778" s="232" t="s">
        <v>6261</v>
      </c>
      <c r="H778" s="233">
        <v>1405</v>
      </c>
      <c r="I778" s="233" t="s">
        <v>6191</v>
      </c>
      <c r="J778" s="233">
        <v>1</v>
      </c>
      <c r="K778" s="233">
        <v>2</v>
      </c>
      <c r="L778" s="235" t="s">
        <v>7091</v>
      </c>
      <c r="M778" s="234" t="s">
        <v>7105</v>
      </c>
      <c r="N778" s="232">
        <v>202605</v>
      </c>
      <c r="O778" s="233">
        <v>19</v>
      </c>
      <c r="P778" s="232">
        <v>202619</v>
      </c>
      <c r="Q778" s="233">
        <v>2026</v>
      </c>
      <c r="R778" s="232" t="s">
        <v>6220</v>
      </c>
      <c r="S778" s="232">
        <v>2</v>
      </c>
      <c r="T778" s="233">
        <v>317</v>
      </c>
      <c r="U778" s="233">
        <v>5</v>
      </c>
      <c r="V778" s="232" t="s">
        <v>6193</v>
      </c>
      <c r="W778" s="232" t="s">
        <v>7059</v>
      </c>
      <c r="X778" s="233">
        <v>2</v>
      </c>
      <c r="Y778" s="232" t="s">
        <v>6223</v>
      </c>
      <c r="Z778" s="232" t="s">
        <v>6224</v>
      </c>
      <c r="AA778" s="232" t="s">
        <v>6265</v>
      </c>
      <c r="AB778" s="233">
        <v>14050215</v>
      </c>
    </row>
    <row r="779" spans="1:28" x14ac:dyDescent="0.25">
      <c r="A779" s="233">
        <v>9623</v>
      </c>
      <c r="B779" s="238">
        <v>46148</v>
      </c>
      <c r="C779" s="234" t="s">
        <v>7106</v>
      </c>
      <c r="D779" s="233">
        <v>16</v>
      </c>
      <c r="E779" s="233" t="s">
        <v>6188</v>
      </c>
      <c r="F779" s="233" t="s">
        <v>6246</v>
      </c>
      <c r="G779" s="232" t="s">
        <v>6261</v>
      </c>
      <c r="H779" s="233">
        <v>1405</v>
      </c>
      <c r="I779" s="233" t="s">
        <v>6191</v>
      </c>
      <c r="J779" s="233">
        <v>1</v>
      </c>
      <c r="K779" s="233">
        <v>2</v>
      </c>
      <c r="L779" s="235" t="s">
        <v>7091</v>
      </c>
      <c r="M779" s="234" t="s">
        <v>7106</v>
      </c>
      <c r="N779" s="232">
        <v>202605</v>
      </c>
      <c r="O779" s="233">
        <v>19</v>
      </c>
      <c r="P779" s="232">
        <v>202619</v>
      </c>
      <c r="Q779" s="233">
        <v>2026</v>
      </c>
      <c r="R779" s="232" t="s">
        <v>6220</v>
      </c>
      <c r="S779" s="232">
        <v>2</v>
      </c>
      <c r="T779" s="233">
        <v>317</v>
      </c>
      <c r="U779" s="233">
        <v>6</v>
      </c>
      <c r="V779" s="232" t="s">
        <v>6193</v>
      </c>
      <c r="W779" s="232" t="s">
        <v>7059</v>
      </c>
      <c r="X779" s="233">
        <v>2</v>
      </c>
      <c r="Y779" s="232" t="s">
        <v>6223</v>
      </c>
      <c r="Z779" s="232" t="s">
        <v>6224</v>
      </c>
      <c r="AA779" s="232" t="s">
        <v>6265</v>
      </c>
      <c r="AB779" s="233">
        <v>14050216</v>
      </c>
    </row>
    <row r="780" spans="1:28" x14ac:dyDescent="0.25">
      <c r="A780" s="233">
        <v>9624</v>
      </c>
      <c r="B780" s="238">
        <v>46149</v>
      </c>
      <c r="C780" s="234" t="s">
        <v>7107</v>
      </c>
      <c r="D780" s="233">
        <v>17</v>
      </c>
      <c r="E780" s="233" t="s">
        <v>6199</v>
      </c>
      <c r="F780" s="233" t="s">
        <v>6246</v>
      </c>
      <c r="G780" s="232" t="s">
        <v>6261</v>
      </c>
      <c r="H780" s="233">
        <v>1405</v>
      </c>
      <c r="I780" s="233" t="s">
        <v>6191</v>
      </c>
      <c r="J780" s="233">
        <v>1</v>
      </c>
      <c r="K780" s="233">
        <v>2</v>
      </c>
      <c r="L780" s="235" t="s">
        <v>7091</v>
      </c>
      <c r="M780" s="234" t="s">
        <v>7107</v>
      </c>
      <c r="N780" s="232">
        <v>202605</v>
      </c>
      <c r="O780" s="233">
        <v>19</v>
      </c>
      <c r="P780" s="232">
        <v>202619</v>
      </c>
      <c r="Q780" s="233">
        <v>2026</v>
      </c>
      <c r="R780" s="232" t="s">
        <v>6220</v>
      </c>
      <c r="S780" s="232">
        <v>2</v>
      </c>
      <c r="T780" s="233">
        <v>317</v>
      </c>
      <c r="U780" s="233">
        <v>7</v>
      </c>
      <c r="V780" s="232" t="s">
        <v>6193</v>
      </c>
      <c r="W780" s="232" t="s">
        <v>7059</v>
      </c>
      <c r="X780" s="233">
        <v>2</v>
      </c>
      <c r="Y780" s="232" t="s">
        <v>6223</v>
      </c>
      <c r="Z780" s="232" t="s">
        <v>6224</v>
      </c>
      <c r="AA780" s="232" t="s">
        <v>6265</v>
      </c>
      <c r="AB780" s="233">
        <v>14050217</v>
      </c>
    </row>
    <row r="781" spans="1:28" x14ac:dyDescent="0.25">
      <c r="A781" s="233">
        <v>9625</v>
      </c>
      <c r="B781" s="238">
        <v>46150</v>
      </c>
      <c r="C781" s="234" t="s">
        <v>7108</v>
      </c>
      <c r="D781" s="233">
        <v>18</v>
      </c>
      <c r="E781" s="233" t="s">
        <v>6201</v>
      </c>
      <c r="F781" s="233" t="s">
        <v>6246</v>
      </c>
      <c r="G781" s="232" t="s">
        <v>6261</v>
      </c>
      <c r="H781" s="233">
        <v>1405</v>
      </c>
      <c r="I781" s="233" t="s">
        <v>6191</v>
      </c>
      <c r="J781" s="233">
        <v>1</v>
      </c>
      <c r="K781" s="233">
        <v>2</v>
      </c>
      <c r="L781" s="235" t="s">
        <v>7091</v>
      </c>
      <c r="M781" s="234" t="s">
        <v>7108</v>
      </c>
      <c r="N781" s="232">
        <v>202605</v>
      </c>
      <c r="O781" s="233">
        <v>19</v>
      </c>
      <c r="P781" s="232">
        <v>202619</v>
      </c>
      <c r="Q781" s="233">
        <v>2026</v>
      </c>
      <c r="R781" s="232" t="s">
        <v>6220</v>
      </c>
      <c r="S781" s="232">
        <v>2</v>
      </c>
      <c r="T781" s="233">
        <v>317</v>
      </c>
      <c r="U781" s="233">
        <v>8</v>
      </c>
      <c r="V781" s="232" t="s">
        <v>6193</v>
      </c>
      <c r="W781" s="232" t="s">
        <v>7059</v>
      </c>
      <c r="X781" s="233">
        <v>2</v>
      </c>
      <c r="Y781" s="232" t="s">
        <v>6223</v>
      </c>
      <c r="Z781" s="232" t="s">
        <v>6224</v>
      </c>
      <c r="AA781" s="232" t="s">
        <v>6265</v>
      </c>
      <c r="AB781" s="233">
        <v>14050218</v>
      </c>
    </row>
    <row r="782" spans="1:28" x14ac:dyDescent="0.25">
      <c r="A782" s="233">
        <v>9626</v>
      </c>
      <c r="B782" s="238">
        <v>46151</v>
      </c>
      <c r="C782" s="234" t="s">
        <v>7109</v>
      </c>
      <c r="D782" s="233">
        <v>19</v>
      </c>
      <c r="E782" s="233" t="s">
        <v>6203</v>
      </c>
      <c r="F782" s="233" t="s">
        <v>6246</v>
      </c>
      <c r="G782" s="232" t="s">
        <v>6261</v>
      </c>
      <c r="H782" s="233">
        <v>1405</v>
      </c>
      <c r="I782" s="233" t="s">
        <v>6191</v>
      </c>
      <c r="J782" s="233">
        <v>1</v>
      </c>
      <c r="K782" s="233">
        <v>2</v>
      </c>
      <c r="L782" s="235" t="s">
        <v>7091</v>
      </c>
      <c r="M782" s="234" t="s">
        <v>7109</v>
      </c>
      <c r="N782" s="232">
        <v>202605</v>
      </c>
      <c r="O782" s="233">
        <v>19</v>
      </c>
      <c r="P782" s="232">
        <v>202619</v>
      </c>
      <c r="Q782" s="233">
        <v>2026</v>
      </c>
      <c r="R782" s="232" t="s">
        <v>6220</v>
      </c>
      <c r="S782" s="232">
        <v>2</v>
      </c>
      <c r="T782" s="233">
        <v>317</v>
      </c>
      <c r="U782" s="233">
        <v>9</v>
      </c>
      <c r="V782" s="232" t="s">
        <v>6193</v>
      </c>
      <c r="W782" s="232" t="s">
        <v>7059</v>
      </c>
      <c r="X782" s="233">
        <v>2</v>
      </c>
      <c r="Y782" s="232" t="s">
        <v>6223</v>
      </c>
      <c r="Z782" s="232" t="s">
        <v>6224</v>
      </c>
      <c r="AA782" s="232" t="s">
        <v>6265</v>
      </c>
      <c r="AB782" s="233">
        <v>14050219</v>
      </c>
    </row>
    <row r="783" spans="1:28" x14ac:dyDescent="0.25">
      <c r="A783" s="233">
        <v>9627</v>
      </c>
      <c r="B783" s="238">
        <v>46152</v>
      </c>
      <c r="C783" s="234" t="s">
        <v>7110</v>
      </c>
      <c r="D783" s="233">
        <v>20</v>
      </c>
      <c r="E783" s="233" t="s">
        <v>6205</v>
      </c>
      <c r="F783" s="233" t="s">
        <v>6246</v>
      </c>
      <c r="G783" s="232" t="s">
        <v>6261</v>
      </c>
      <c r="H783" s="233">
        <v>1405</v>
      </c>
      <c r="I783" s="233" t="s">
        <v>6191</v>
      </c>
      <c r="J783" s="233">
        <v>1</v>
      </c>
      <c r="K783" s="233">
        <v>2</v>
      </c>
      <c r="L783" s="235" t="s">
        <v>7091</v>
      </c>
      <c r="M783" s="234" t="s">
        <v>7110</v>
      </c>
      <c r="N783" s="232">
        <v>202605</v>
      </c>
      <c r="O783" s="233">
        <v>20</v>
      </c>
      <c r="P783" s="232">
        <v>202620</v>
      </c>
      <c r="Q783" s="233">
        <v>2026</v>
      </c>
      <c r="R783" s="232" t="s">
        <v>6220</v>
      </c>
      <c r="S783" s="232">
        <v>2</v>
      </c>
      <c r="T783" s="233">
        <v>317</v>
      </c>
      <c r="U783" s="233">
        <v>10</v>
      </c>
      <c r="V783" s="232" t="s">
        <v>6193</v>
      </c>
      <c r="W783" s="232" t="s">
        <v>7059</v>
      </c>
      <c r="X783" s="233">
        <v>2</v>
      </c>
      <c r="Y783" s="232" t="s">
        <v>6223</v>
      </c>
      <c r="Z783" s="232" t="s">
        <v>6224</v>
      </c>
      <c r="AA783" s="232" t="s">
        <v>6265</v>
      </c>
      <c r="AB783" s="233">
        <v>14050220</v>
      </c>
    </row>
    <row r="784" spans="1:28" x14ac:dyDescent="0.25">
      <c r="A784" s="233">
        <v>9628</v>
      </c>
      <c r="B784" s="238">
        <v>46153</v>
      </c>
      <c r="C784" s="234" t="s">
        <v>7111</v>
      </c>
      <c r="D784" s="233">
        <v>21</v>
      </c>
      <c r="E784" s="233" t="s">
        <v>6207</v>
      </c>
      <c r="F784" s="233" t="s">
        <v>6246</v>
      </c>
      <c r="G784" s="232" t="s">
        <v>6261</v>
      </c>
      <c r="H784" s="233">
        <v>1405</v>
      </c>
      <c r="I784" s="233" t="s">
        <v>6191</v>
      </c>
      <c r="J784" s="233">
        <v>1</v>
      </c>
      <c r="K784" s="233">
        <v>2</v>
      </c>
      <c r="L784" s="235" t="s">
        <v>7091</v>
      </c>
      <c r="M784" s="234" t="s">
        <v>7111</v>
      </c>
      <c r="N784" s="232">
        <v>202605</v>
      </c>
      <c r="O784" s="233">
        <v>20</v>
      </c>
      <c r="P784" s="232">
        <v>202620</v>
      </c>
      <c r="Q784" s="233">
        <v>2026</v>
      </c>
      <c r="R784" s="232" t="s">
        <v>6220</v>
      </c>
      <c r="S784" s="232">
        <v>3</v>
      </c>
      <c r="T784" s="233">
        <v>317</v>
      </c>
      <c r="U784" s="233">
        <v>11</v>
      </c>
      <c r="V784" s="232" t="s">
        <v>6193</v>
      </c>
      <c r="W784" s="232" t="s">
        <v>7059</v>
      </c>
      <c r="X784" s="233">
        <v>2</v>
      </c>
      <c r="Y784" s="232" t="s">
        <v>6223</v>
      </c>
      <c r="Z784" s="232" t="s">
        <v>6224</v>
      </c>
      <c r="AA784" s="232" t="s">
        <v>6265</v>
      </c>
      <c r="AB784" s="233">
        <v>14050221</v>
      </c>
    </row>
    <row r="785" spans="1:28" x14ac:dyDescent="0.25">
      <c r="A785" s="233">
        <v>9629</v>
      </c>
      <c r="B785" s="238">
        <v>46154</v>
      </c>
      <c r="C785" s="234" t="s">
        <v>7112</v>
      </c>
      <c r="D785" s="233">
        <v>22</v>
      </c>
      <c r="E785" s="233" t="s">
        <v>6209</v>
      </c>
      <c r="F785" s="233" t="s">
        <v>6246</v>
      </c>
      <c r="G785" s="232" t="s">
        <v>6261</v>
      </c>
      <c r="H785" s="233">
        <v>1405</v>
      </c>
      <c r="I785" s="233" t="s">
        <v>6191</v>
      </c>
      <c r="J785" s="233">
        <v>1</v>
      </c>
      <c r="K785" s="233">
        <v>2</v>
      </c>
      <c r="L785" s="235" t="s">
        <v>7091</v>
      </c>
      <c r="M785" s="234" t="s">
        <v>7112</v>
      </c>
      <c r="N785" s="232">
        <v>202605</v>
      </c>
      <c r="O785" s="233">
        <v>20</v>
      </c>
      <c r="P785" s="232">
        <v>202620</v>
      </c>
      <c r="Q785" s="233">
        <v>2026</v>
      </c>
      <c r="R785" s="232" t="s">
        <v>6220</v>
      </c>
      <c r="S785" s="232">
        <v>3</v>
      </c>
      <c r="T785" s="233">
        <v>317</v>
      </c>
      <c r="U785" s="233">
        <v>12</v>
      </c>
      <c r="V785" s="232" t="s">
        <v>6193</v>
      </c>
      <c r="W785" s="232" t="s">
        <v>7059</v>
      </c>
      <c r="X785" s="233">
        <v>2</v>
      </c>
      <c r="Y785" s="232" t="s">
        <v>6233</v>
      </c>
      <c r="Z785" s="232" t="s">
        <v>6234</v>
      </c>
      <c r="AA785" s="232" t="s">
        <v>6273</v>
      </c>
      <c r="AB785" s="233">
        <v>14050222</v>
      </c>
    </row>
    <row r="786" spans="1:28" x14ac:dyDescent="0.25">
      <c r="A786" s="233">
        <v>9630</v>
      </c>
      <c r="B786" s="238">
        <v>46155</v>
      </c>
      <c r="C786" s="234" t="s">
        <v>7113</v>
      </c>
      <c r="D786" s="233">
        <v>23</v>
      </c>
      <c r="E786" s="233" t="s">
        <v>6188</v>
      </c>
      <c r="F786" s="233" t="s">
        <v>6246</v>
      </c>
      <c r="G786" s="232" t="s">
        <v>6261</v>
      </c>
      <c r="H786" s="233">
        <v>1405</v>
      </c>
      <c r="I786" s="233" t="s">
        <v>6191</v>
      </c>
      <c r="J786" s="233">
        <v>1</v>
      </c>
      <c r="K786" s="233">
        <v>2</v>
      </c>
      <c r="L786" s="235" t="s">
        <v>7091</v>
      </c>
      <c r="M786" s="234" t="s">
        <v>7113</v>
      </c>
      <c r="N786" s="232">
        <v>202605</v>
      </c>
      <c r="O786" s="233">
        <v>20</v>
      </c>
      <c r="P786" s="232">
        <v>202620</v>
      </c>
      <c r="Q786" s="233">
        <v>2026</v>
      </c>
      <c r="R786" s="232" t="s">
        <v>6220</v>
      </c>
      <c r="S786" s="232">
        <v>3</v>
      </c>
      <c r="T786" s="233">
        <v>317</v>
      </c>
      <c r="U786" s="233">
        <v>13</v>
      </c>
      <c r="V786" s="232" t="s">
        <v>6193</v>
      </c>
      <c r="W786" s="232" t="s">
        <v>7059</v>
      </c>
      <c r="X786" s="233">
        <v>2</v>
      </c>
      <c r="Y786" s="232" t="s">
        <v>6233</v>
      </c>
      <c r="Z786" s="232" t="s">
        <v>6234</v>
      </c>
      <c r="AA786" s="232" t="s">
        <v>6273</v>
      </c>
      <c r="AB786" s="233">
        <v>14050223</v>
      </c>
    </row>
    <row r="787" spans="1:28" x14ac:dyDescent="0.25">
      <c r="A787" s="233">
        <v>9631</v>
      </c>
      <c r="B787" s="238">
        <v>46156</v>
      </c>
      <c r="C787" s="234" t="s">
        <v>7114</v>
      </c>
      <c r="D787" s="233">
        <v>24</v>
      </c>
      <c r="E787" s="233" t="s">
        <v>6199</v>
      </c>
      <c r="F787" s="233" t="s">
        <v>6246</v>
      </c>
      <c r="G787" s="232" t="s">
        <v>6261</v>
      </c>
      <c r="H787" s="233">
        <v>1405</v>
      </c>
      <c r="I787" s="233" t="s">
        <v>6191</v>
      </c>
      <c r="J787" s="233">
        <v>1</v>
      </c>
      <c r="K787" s="233">
        <v>2</v>
      </c>
      <c r="L787" s="235" t="s">
        <v>7091</v>
      </c>
      <c r="M787" s="234" t="s">
        <v>7114</v>
      </c>
      <c r="N787" s="232">
        <v>202605</v>
      </c>
      <c r="O787" s="233">
        <v>20</v>
      </c>
      <c r="P787" s="232">
        <v>202620</v>
      </c>
      <c r="Q787" s="233">
        <v>2026</v>
      </c>
      <c r="R787" s="232" t="s">
        <v>6220</v>
      </c>
      <c r="S787" s="232">
        <v>3</v>
      </c>
      <c r="T787" s="233">
        <v>317</v>
      </c>
      <c r="U787" s="233">
        <v>14</v>
      </c>
      <c r="V787" s="232" t="s">
        <v>6193</v>
      </c>
      <c r="W787" s="232" t="s">
        <v>7059</v>
      </c>
      <c r="X787" s="233">
        <v>2</v>
      </c>
      <c r="Y787" s="232" t="s">
        <v>6233</v>
      </c>
      <c r="Z787" s="232" t="s">
        <v>6234</v>
      </c>
      <c r="AA787" s="232" t="s">
        <v>6273</v>
      </c>
      <c r="AB787" s="233">
        <v>14050224</v>
      </c>
    </row>
    <row r="788" spans="1:28" x14ac:dyDescent="0.25">
      <c r="A788" s="233">
        <v>9632</v>
      </c>
      <c r="B788" s="238">
        <v>46157</v>
      </c>
      <c r="C788" s="234" t="s">
        <v>7115</v>
      </c>
      <c r="D788" s="233">
        <v>25</v>
      </c>
      <c r="E788" s="233" t="s">
        <v>6201</v>
      </c>
      <c r="F788" s="233" t="s">
        <v>6246</v>
      </c>
      <c r="G788" s="232" t="s">
        <v>6261</v>
      </c>
      <c r="H788" s="233">
        <v>1405</v>
      </c>
      <c r="I788" s="233" t="s">
        <v>6191</v>
      </c>
      <c r="J788" s="233">
        <v>1</v>
      </c>
      <c r="K788" s="233">
        <v>2</v>
      </c>
      <c r="L788" s="235" t="s">
        <v>7091</v>
      </c>
      <c r="M788" s="234" t="s">
        <v>7115</v>
      </c>
      <c r="N788" s="232">
        <v>202605</v>
      </c>
      <c r="O788" s="233">
        <v>20</v>
      </c>
      <c r="P788" s="232">
        <v>202620</v>
      </c>
      <c r="Q788" s="233">
        <v>2026</v>
      </c>
      <c r="R788" s="232" t="s">
        <v>6220</v>
      </c>
      <c r="S788" s="232">
        <v>3</v>
      </c>
      <c r="T788" s="233">
        <v>317</v>
      </c>
      <c r="U788" s="233">
        <v>15</v>
      </c>
      <c r="V788" s="232" t="s">
        <v>6193</v>
      </c>
      <c r="W788" s="232" t="s">
        <v>7059</v>
      </c>
      <c r="X788" s="233">
        <v>2</v>
      </c>
      <c r="Y788" s="232" t="s">
        <v>6233</v>
      </c>
      <c r="Z788" s="232" t="s">
        <v>6234</v>
      </c>
      <c r="AA788" s="232" t="s">
        <v>6273</v>
      </c>
      <c r="AB788" s="233">
        <v>14050225</v>
      </c>
    </row>
    <row r="789" spans="1:28" x14ac:dyDescent="0.25">
      <c r="A789" s="233">
        <v>9633</v>
      </c>
      <c r="B789" s="238">
        <v>46158</v>
      </c>
      <c r="C789" s="234" t="s">
        <v>7116</v>
      </c>
      <c r="D789" s="233">
        <v>26</v>
      </c>
      <c r="E789" s="233" t="s">
        <v>6203</v>
      </c>
      <c r="F789" s="233" t="s">
        <v>6246</v>
      </c>
      <c r="G789" s="232" t="s">
        <v>6261</v>
      </c>
      <c r="H789" s="233">
        <v>1405</v>
      </c>
      <c r="I789" s="233" t="s">
        <v>6191</v>
      </c>
      <c r="J789" s="233">
        <v>1</v>
      </c>
      <c r="K789" s="233">
        <v>2</v>
      </c>
      <c r="L789" s="235" t="s">
        <v>7091</v>
      </c>
      <c r="M789" s="234" t="s">
        <v>7116</v>
      </c>
      <c r="N789" s="232">
        <v>202605</v>
      </c>
      <c r="O789" s="233">
        <v>20</v>
      </c>
      <c r="P789" s="232">
        <v>202620</v>
      </c>
      <c r="Q789" s="233">
        <v>2026</v>
      </c>
      <c r="R789" s="232" t="s">
        <v>6220</v>
      </c>
      <c r="S789" s="232">
        <v>3</v>
      </c>
      <c r="T789" s="233">
        <v>317</v>
      </c>
      <c r="U789" s="233">
        <v>16</v>
      </c>
      <c r="V789" s="232" t="s">
        <v>6193</v>
      </c>
      <c r="W789" s="232" t="s">
        <v>7059</v>
      </c>
      <c r="X789" s="233">
        <v>2</v>
      </c>
      <c r="Y789" s="232" t="s">
        <v>6233</v>
      </c>
      <c r="Z789" s="232" t="s">
        <v>6234</v>
      </c>
      <c r="AA789" s="232" t="s">
        <v>6273</v>
      </c>
      <c r="AB789" s="233">
        <v>14050226</v>
      </c>
    </row>
    <row r="790" spans="1:28" x14ac:dyDescent="0.25">
      <c r="A790" s="233">
        <v>9634</v>
      </c>
      <c r="B790" s="238">
        <v>46159</v>
      </c>
      <c r="C790" s="234" t="s">
        <v>7117</v>
      </c>
      <c r="D790" s="233">
        <v>27</v>
      </c>
      <c r="E790" s="233" t="s">
        <v>6205</v>
      </c>
      <c r="F790" s="233" t="s">
        <v>6246</v>
      </c>
      <c r="G790" s="232" t="s">
        <v>6261</v>
      </c>
      <c r="H790" s="233">
        <v>1405</v>
      </c>
      <c r="I790" s="233" t="s">
        <v>6191</v>
      </c>
      <c r="J790" s="233">
        <v>1</v>
      </c>
      <c r="K790" s="233">
        <v>2</v>
      </c>
      <c r="L790" s="235" t="s">
        <v>7091</v>
      </c>
      <c r="M790" s="234" t="s">
        <v>7117</v>
      </c>
      <c r="N790" s="232">
        <v>202605</v>
      </c>
      <c r="O790" s="233">
        <v>21</v>
      </c>
      <c r="P790" s="232">
        <v>202621</v>
      </c>
      <c r="Q790" s="233">
        <v>2026</v>
      </c>
      <c r="R790" s="232" t="s">
        <v>6220</v>
      </c>
      <c r="S790" s="232">
        <v>3</v>
      </c>
      <c r="T790" s="233">
        <v>317</v>
      </c>
      <c r="U790" s="233">
        <v>17</v>
      </c>
      <c r="V790" s="232" t="s">
        <v>6193</v>
      </c>
      <c r="W790" s="232" t="s">
        <v>7059</v>
      </c>
      <c r="X790" s="233">
        <v>2</v>
      </c>
      <c r="Y790" s="232" t="s">
        <v>6233</v>
      </c>
      <c r="Z790" s="232" t="s">
        <v>6234</v>
      </c>
      <c r="AA790" s="232" t="s">
        <v>6273</v>
      </c>
      <c r="AB790" s="233">
        <v>14050227</v>
      </c>
    </row>
    <row r="791" spans="1:28" x14ac:dyDescent="0.25">
      <c r="A791" s="233">
        <v>9635</v>
      </c>
      <c r="B791" s="238">
        <v>46160</v>
      </c>
      <c r="C791" s="234" t="s">
        <v>7118</v>
      </c>
      <c r="D791" s="233">
        <v>28</v>
      </c>
      <c r="E791" s="233" t="s">
        <v>6207</v>
      </c>
      <c r="F791" s="233" t="s">
        <v>6246</v>
      </c>
      <c r="G791" s="232" t="s">
        <v>6261</v>
      </c>
      <c r="H791" s="233">
        <v>1405</v>
      </c>
      <c r="I791" s="233" t="s">
        <v>6191</v>
      </c>
      <c r="J791" s="233">
        <v>1</v>
      </c>
      <c r="K791" s="233">
        <v>2</v>
      </c>
      <c r="L791" s="235" t="s">
        <v>7091</v>
      </c>
      <c r="M791" s="234" t="s">
        <v>7118</v>
      </c>
      <c r="N791" s="232">
        <v>202605</v>
      </c>
      <c r="O791" s="233">
        <v>21</v>
      </c>
      <c r="P791" s="232">
        <v>202621</v>
      </c>
      <c r="Q791" s="233">
        <v>2026</v>
      </c>
      <c r="R791" s="232" t="s">
        <v>6220</v>
      </c>
      <c r="S791" s="232">
        <v>4</v>
      </c>
      <c r="T791" s="233">
        <v>317</v>
      </c>
      <c r="U791" s="233">
        <v>18</v>
      </c>
      <c r="V791" s="232" t="s">
        <v>6193</v>
      </c>
      <c r="W791" s="232" t="s">
        <v>7059</v>
      </c>
      <c r="X791" s="233">
        <v>2</v>
      </c>
      <c r="Y791" s="232" t="s">
        <v>6233</v>
      </c>
      <c r="Z791" s="232" t="s">
        <v>6234</v>
      </c>
      <c r="AA791" s="232" t="s">
        <v>6273</v>
      </c>
      <c r="AB791" s="233">
        <v>14050228</v>
      </c>
    </row>
    <row r="792" spans="1:28" x14ac:dyDescent="0.25">
      <c r="A792" s="233">
        <v>9636</v>
      </c>
      <c r="B792" s="238">
        <v>46161</v>
      </c>
      <c r="C792" s="232" t="s">
        <v>7119</v>
      </c>
      <c r="D792" s="233">
        <v>29</v>
      </c>
      <c r="E792" s="233" t="s">
        <v>6209</v>
      </c>
      <c r="F792" s="233" t="s">
        <v>6246</v>
      </c>
      <c r="G792" s="232" t="s">
        <v>6261</v>
      </c>
      <c r="H792" s="233">
        <v>1405</v>
      </c>
      <c r="I792" s="233" t="s">
        <v>6191</v>
      </c>
      <c r="J792" s="233">
        <v>1</v>
      </c>
      <c r="K792" s="233">
        <v>2</v>
      </c>
      <c r="L792" s="235" t="s">
        <v>7091</v>
      </c>
      <c r="M792" s="232" t="s">
        <v>7119</v>
      </c>
      <c r="N792" s="232">
        <v>202605</v>
      </c>
      <c r="O792" s="233">
        <v>21</v>
      </c>
      <c r="P792" s="232">
        <v>202621</v>
      </c>
      <c r="Q792" s="233">
        <v>2026</v>
      </c>
      <c r="R792" s="232" t="s">
        <v>6220</v>
      </c>
      <c r="S792" s="232">
        <v>4</v>
      </c>
      <c r="T792" s="233">
        <v>317</v>
      </c>
      <c r="U792" s="233">
        <v>19</v>
      </c>
      <c r="V792" s="232" t="s">
        <v>6193</v>
      </c>
      <c r="W792" s="232" t="s">
        <v>7059</v>
      </c>
      <c r="X792" s="233">
        <v>2</v>
      </c>
      <c r="Y792" s="232" t="s">
        <v>6233</v>
      </c>
      <c r="Z792" s="232" t="s">
        <v>6234</v>
      </c>
      <c r="AA792" s="232" t="s">
        <v>6273</v>
      </c>
      <c r="AB792" s="233">
        <v>14050229</v>
      </c>
    </row>
    <row r="793" spans="1:28" x14ac:dyDescent="0.25">
      <c r="A793" s="233">
        <v>9637</v>
      </c>
      <c r="B793" s="238">
        <v>46162</v>
      </c>
      <c r="C793" s="232" t="s">
        <v>7120</v>
      </c>
      <c r="D793" s="233">
        <v>30</v>
      </c>
      <c r="E793" s="233" t="s">
        <v>6188</v>
      </c>
      <c r="F793" s="233" t="s">
        <v>6246</v>
      </c>
      <c r="G793" s="232" t="s">
        <v>6261</v>
      </c>
      <c r="H793" s="233">
        <v>1405</v>
      </c>
      <c r="I793" s="233" t="s">
        <v>6191</v>
      </c>
      <c r="J793" s="233">
        <v>1</v>
      </c>
      <c r="K793" s="233">
        <v>2</v>
      </c>
      <c r="L793" s="235" t="s">
        <v>7091</v>
      </c>
      <c r="M793" s="232" t="s">
        <v>7120</v>
      </c>
      <c r="N793" s="232">
        <v>202605</v>
      </c>
      <c r="O793" s="233">
        <v>21</v>
      </c>
      <c r="P793" s="232">
        <v>202621</v>
      </c>
      <c r="Q793" s="233">
        <v>2026</v>
      </c>
      <c r="R793" s="232" t="s">
        <v>6220</v>
      </c>
      <c r="S793" s="232">
        <v>4</v>
      </c>
      <c r="T793" s="233">
        <v>317</v>
      </c>
      <c r="U793" s="233">
        <v>20</v>
      </c>
      <c r="V793" s="232" t="s">
        <v>6193</v>
      </c>
      <c r="W793" s="232" t="s">
        <v>7059</v>
      </c>
      <c r="X793" s="233">
        <v>2</v>
      </c>
      <c r="Y793" s="232" t="s">
        <v>6233</v>
      </c>
      <c r="Z793" s="232" t="s">
        <v>6234</v>
      </c>
      <c r="AA793" s="232" t="s">
        <v>6273</v>
      </c>
      <c r="AB793" s="233">
        <v>14050230</v>
      </c>
    </row>
    <row r="794" spans="1:28" x14ac:dyDescent="0.25">
      <c r="A794" s="233">
        <v>9638</v>
      </c>
      <c r="B794" s="238">
        <v>46163</v>
      </c>
      <c r="C794" s="232" t="s">
        <v>7121</v>
      </c>
      <c r="D794" s="233">
        <v>31</v>
      </c>
      <c r="E794" s="233" t="s">
        <v>6199</v>
      </c>
      <c r="F794" s="233" t="s">
        <v>6246</v>
      </c>
      <c r="G794" s="232" t="s">
        <v>6261</v>
      </c>
      <c r="H794" s="233">
        <v>1405</v>
      </c>
      <c r="I794" s="233" t="s">
        <v>6191</v>
      </c>
      <c r="J794" s="233">
        <v>1</v>
      </c>
      <c r="K794" s="233">
        <v>2</v>
      </c>
      <c r="L794" s="235" t="s">
        <v>7091</v>
      </c>
      <c r="M794" s="232" t="s">
        <v>7121</v>
      </c>
      <c r="N794" s="232">
        <v>202605</v>
      </c>
      <c r="O794" s="233">
        <v>21</v>
      </c>
      <c r="P794" s="232">
        <v>202621</v>
      </c>
      <c r="Q794" s="233">
        <v>2026</v>
      </c>
      <c r="R794" s="232" t="s">
        <v>6220</v>
      </c>
      <c r="S794" s="232">
        <v>4</v>
      </c>
      <c r="T794" s="233">
        <v>317</v>
      </c>
      <c r="U794" s="233">
        <v>21</v>
      </c>
      <c r="V794" s="232" t="s">
        <v>6193</v>
      </c>
      <c r="W794" s="232" t="s">
        <v>7059</v>
      </c>
      <c r="X794" s="233">
        <v>2</v>
      </c>
      <c r="Y794" s="232" t="s">
        <v>6233</v>
      </c>
      <c r="Z794" s="232" t="s">
        <v>6234</v>
      </c>
      <c r="AA794" s="232" t="s">
        <v>6273</v>
      </c>
      <c r="AB794" s="233">
        <v>14050231</v>
      </c>
    </row>
    <row r="795" spans="1:28" x14ac:dyDescent="0.25">
      <c r="A795" s="233">
        <v>9639</v>
      </c>
      <c r="B795" s="238">
        <v>46164</v>
      </c>
      <c r="C795" s="234" t="s">
        <v>7122</v>
      </c>
      <c r="D795" s="233">
        <v>1</v>
      </c>
      <c r="E795" s="233" t="s">
        <v>6201</v>
      </c>
      <c r="F795" s="233" t="s">
        <v>6284</v>
      </c>
      <c r="G795" s="232" t="s">
        <v>6261</v>
      </c>
      <c r="H795" s="233">
        <v>1405</v>
      </c>
      <c r="I795" s="233" t="s">
        <v>6191</v>
      </c>
      <c r="J795" s="233">
        <v>1</v>
      </c>
      <c r="K795" s="233">
        <v>3</v>
      </c>
      <c r="L795" s="235" t="s">
        <v>7123</v>
      </c>
      <c r="M795" s="234" t="s">
        <v>7122</v>
      </c>
      <c r="N795" s="232">
        <v>202605</v>
      </c>
      <c r="O795" s="233">
        <v>21</v>
      </c>
      <c r="P795" s="232">
        <v>202621</v>
      </c>
      <c r="Q795" s="233">
        <v>2026</v>
      </c>
      <c r="R795" s="232" t="s">
        <v>6220</v>
      </c>
      <c r="S795" s="232">
        <v>4</v>
      </c>
      <c r="T795" s="233">
        <v>317</v>
      </c>
      <c r="U795" s="233">
        <v>22</v>
      </c>
      <c r="V795" s="232" t="s">
        <v>6193</v>
      </c>
      <c r="W795" s="232" t="s">
        <v>7059</v>
      </c>
      <c r="X795" s="233">
        <v>3</v>
      </c>
      <c r="Y795" s="232" t="s">
        <v>6195</v>
      </c>
      <c r="Z795" s="232" t="s">
        <v>6196</v>
      </c>
      <c r="AA795" s="232" t="s">
        <v>6286</v>
      </c>
      <c r="AB795" s="233">
        <v>14050301</v>
      </c>
    </row>
    <row r="796" spans="1:28" x14ac:dyDescent="0.25">
      <c r="A796" s="233">
        <v>9640</v>
      </c>
      <c r="B796" s="238">
        <v>46165</v>
      </c>
      <c r="C796" s="234" t="s">
        <v>7124</v>
      </c>
      <c r="D796" s="233">
        <v>2</v>
      </c>
      <c r="E796" s="233" t="s">
        <v>6203</v>
      </c>
      <c r="F796" s="233" t="s">
        <v>6284</v>
      </c>
      <c r="G796" s="232" t="s">
        <v>6261</v>
      </c>
      <c r="H796" s="233">
        <v>1405</v>
      </c>
      <c r="I796" s="233" t="s">
        <v>6191</v>
      </c>
      <c r="J796" s="233">
        <v>1</v>
      </c>
      <c r="K796" s="233">
        <v>3</v>
      </c>
      <c r="L796" s="235" t="s">
        <v>7123</v>
      </c>
      <c r="M796" s="234" t="s">
        <v>7124</v>
      </c>
      <c r="N796" s="232">
        <v>202605</v>
      </c>
      <c r="O796" s="233">
        <v>21</v>
      </c>
      <c r="P796" s="232">
        <v>202621</v>
      </c>
      <c r="Q796" s="233">
        <v>2026</v>
      </c>
      <c r="R796" s="232" t="s">
        <v>6220</v>
      </c>
      <c r="S796" s="232">
        <v>4</v>
      </c>
      <c r="T796" s="233">
        <v>317</v>
      </c>
      <c r="U796" s="233">
        <v>23</v>
      </c>
      <c r="V796" s="232" t="s">
        <v>6193</v>
      </c>
      <c r="W796" s="232" t="s">
        <v>7059</v>
      </c>
      <c r="X796" s="233">
        <v>3</v>
      </c>
      <c r="Y796" s="232" t="s">
        <v>6195</v>
      </c>
      <c r="Z796" s="232" t="s">
        <v>6196</v>
      </c>
      <c r="AA796" s="232" t="s">
        <v>6286</v>
      </c>
      <c r="AB796" s="233">
        <v>14050302</v>
      </c>
    </row>
    <row r="797" spans="1:28" x14ac:dyDescent="0.25">
      <c r="A797" s="233">
        <v>9641</v>
      </c>
      <c r="B797" s="238">
        <v>46166</v>
      </c>
      <c r="C797" s="234" t="s">
        <v>7125</v>
      </c>
      <c r="D797" s="233">
        <v>3</v>
      </c>
      <c r="E797" s="233" t="s">
        <v>6205</v>
      </c>
      <c r="F797" s="233" t="s">
        <v>6284</v>
      </c>
      <c r="G797" s="232" t="s">
        <v>6261</v>
      </c>
      <c r="H797" s="233">
        <v>1405</v>
      </c>
      <c r="I797" s="233" t="s">
        <v>6191</v>
      </c>
      <c r="J797" s="233">
        <v>1</v>
      </c>
      <c r="K797" s="233">
        <v>3</v>
      </c>
      <c r="L797" s="235" t="s">
        <v>7123</v>
      </c>
      <c r="M797" s="234" t="s">
        <v>7125</v>
      </c>
      <c r="N797" s="232">
        <v>202605</v>
      </c>
      <c r="O797" s="233">
        <v>22</v>
      </c>
      <c r="P797" s="232">
        <v>202622</v>
      </c>
      <c r="Q797" s="233">
        <v>2026</v>
      </c>
      <c r="R797" s="232" t="s">
        <v>6220</v>
      </c>
      <c r="S797" s="232">
        <v>4</v>
      </c>
      <c r="T797" s="233">
        <v>317</v>
      </c>
      <c r="U797" s="233">
        <v>24</v>
      </c>
      <c r="V797" s="232" t="s">
        <v>6193</v>
      </c>
      <c r="W797" s="232" t="s">
        <v>7059</v>
      </c>
      <c r="X797" s="233">
        <v>3</v>
      </c>
      <c r="Y797" s="232" t="s">
        <v>6195</v>
      </c>
      <c r="Z797" s="232" t="s">
        <v>6196</v>
      </c>
      <c r="AA797" s="232" t="s">
        <v>6286</v>
      </c>
      <c r="AB797" s="233">
        <v>14050303</v>
      </c>
    </row>
    <row r="798" spans="1:28" x14ac:dyDescent="0.25">
      <c r="A798" s="233">
        <v>9642</v>
      </c>
      <c r="B798" s="238">
        <v>46167</v>
      </c>
      <c r="C798" s="234" t="s">
        <v>7126</v>
      </c>
      <c r="D798" s="233">
        <v>4</v>
      </c>
      <c r="E798" s="233" t="s">
        <v>6207</v>
      </c>
      <c r="F798" s="233" t="s">
        <v>6284</v>
      </c>
      <c r="G798" s="232" t="s">
        <v>6261</v>
      </c>
      <c r="H798" s="233">
        <v>1405</v>
      </c>
      <c r="I798" s="233" t="s">
        <v>6191</v>
      </c>
      <c r="J798" s="233">
        <v>1</v>
      </c>
      <c r="K798" s="233">
        <v>3</v>
      </c>
      <c r="L798" s="235" t="s">
        <v>7123</v>
      </c>
      <c r="M798" s="234" t="s">
        <v>7126</v>
      </c>
      <c r="N798" s="232">
        <v>202605</v>
      </c>
      <c r="O798" s="233">
        <v>22</v>
      </c>
      <c r="P798" s="232">
        <v>202622</v>
      </c>
      <c r="Q798" s="233">
        <v>2026</v>
      </c>
      <c r="R798" s="232" t="s">
        <v>6220</v>
      </c>
      <c r="S798" s="232">
        <v>4</v>
      </c>
      <c r="T798" s="233">
        <v>317</v>
      </c>
      <c r="U798" s="233">
        <v>25</v>
      </c>
      <c r="V798" s="232" t="s">
        <v>6193</v>
      </c>
      <c r="W798" s="232" t="s">
        <v>7059</v>
      </c>
      <c r="X798" s="233">
        <v>3</v>
      </c>
      <c r="Y798" s="232" t="s">
        <v>6195</v>
      </c>
      <c r="Z798" s="232" t="s">
        <v>6196</v>
      </c>
      <c r="AA798" s="232" t="s">
        <v>6286</v>
      </c>
      <c r="AB798" s="233">
        <v>14050304</v>
      </c>
    </row>
    <row r="799" spans="1:28" x14ac:dyDescent="0.25">
      <c r="A799" s="233">
        <v>9643</v>
      </c>
      <c r="B799" s="238">
        <v>46168</v>
      </c>
      <c r="C799" s="234" t="s">
        <v>7127</v>
      </c>
      <c r="D799" s="233">
        <v>5</v>
      </c>
      <c r="E799" s="233" t="s">
        <v>6209</v>
      </c>
      <c r="F799" s="233" t="s">
        <v>6284</v>
      </c>
      <c r="G799" s="232" t="s">
        <v>6261</v>
      </c>
      <c r="H799" s="233">
        <v>1405</v>
      </c>
      <c r="I799" s="233" t="s">
        <v>6191</v>
      </c>
      <c r="J799" s="233">
        <v>1</v>
      </c>
      <c r="K799" s="233">
        <v>3</v>
      </c>
      <c r="L799" s="235" t="s">
        <v>7123</v>
      </c>
      <c r="M799" s="234" t="s">
        <v>7127</v>
      </c>
      <c r="N799" s="232">
        <v>202605</v>
      </c>
      <c r="O799" s="233">
        <v>22</v>
      </c>
      <c r="P799" s="232">
        <v>202622</v>
      </c>
      <c r="Q799" s="233">
        <v>2026</v>
      </c>
      <c r="R799" s="232" t="s">
        <v>6220</v>
      </c>
      <c r="S799" s="232">
        <v>4</v>
      </c>
      <c r="T799" s="233">
        <v>317</v>
      </c>
      <c r="U799" s="233">
        <v>26</v>
      </c>
      <c r="V799" s="232" t="s">
        <v>6193</v>
      </c>
      <c r="W799" s="232" t="s">
        <v>7059</v>
      </c>
      <c r="X799" s="233">
        <v>3</v>
      </c>
      <c r="Y799" s="232" t="s">
        <v>6195</v>
      </c>
      <c r="Z799" s="232" t="s">
        <v>6196</v>
      </c>
      <c r="AA799" s="232" t="s">
        <v>6286</v>
      </c>
      <c r="AB799" s="233">
        <v>14050305</v>
      </c>
    </row>
    <row r="800" spans="1:28" x14ac:dyDescent="0.25">
      <c r="A800" s="233">
        <v>9644</v>
      </c>
      <c r="B800" s="238">
        <v>46169</v>
      </c>
      <c r="C800" s="234" t="s">
        <v>7128</v>
      </c>
      <c r="D800" s="233">
        <v>6</v>
      </c>
      <c r="E800" s="233" t="s">
        <v>6188</v>
      </c>
      <c r="F800" s="233" t="s">
        <v>6284</v>
      </c>
      <c r="G800" s="232" t="s">
        <v>6261</v>
      </c>
      <c r="H800" s="233">
        <v>1405</v>
      </c>
      <c r="I800" s="233" t="s">
        <v>6191</v>
      </c>
      <c r="J800" s="233">
        <v>1</v>
      </c>
      <c r="K800" s="233">
        <v>3</v>
      </c>
      <c r="L800" s="235" t="s">
        <v>7123</v>
      </c>
      <c r="M800" s="234" t="s">
        <v>7128</v>
      </c>
      <c r="N800" s="232">
        <v>202605</v>
      </c>
      <c r="O800" s="233">
        <v>22</v>
      </c>
      <c r="P800" s="232">
        <v>202622</v>
      </c>
      <c r="Q800" s="233">
        <v>2026</v>
      </c>
      <c r="R800" s="232" t="s">
        <v>6220</v>
      </c>
      <c r="S800" s="232">
        <v>4</v>
      </c>
      <c r="T800" s="233">
        <v>317</v>
      </c>
      <c r="U800" s="233">
        <v>27</v>
      </c>
      <c r="V800" s="232" t="s">
        <v>6193</v>
      </c>
      <c r="W800" s="232" t="s">
        <v>7059</v>
      </c>
      <c r="X800" s="233">
        <v>3</v>
      </c>
      <c r="Y800" s="232" t="s">
        <v>6195</v>
      </c>
      <c r="Z800" s="232" t="s">
        <v>6196</v>
      </c>
      <c r="AA800" s="232" t="s">
        <v>6286</v>
      </c>
      <c r="AB800" s="233">
        <v>14050306</v>
      </c>
    </row>
    <row r="801" spans="1:28" x14ac:dyDescent="0.25">
      <c r="A801" s="233">
        <v>9645</v>
      </c>
      <c r="B801" s="238">
        <v>46170</v>
      </c>
      <c r="C801" s="234" t="s">
        <v>7129</v>
      </c>
      <c r="D801" s="233">
        <v>7</v>
      </c>
      <c r="E801" s="233" t="s">
        <v>6199</v>
      </c>
      <c r="F801" s="233" t="s">
        <v>6284</v>
      </c>
      <c r="G801" s="232" t="s">
        <v>6261</v>
      </c>
      <c r="H801" s="233">
        <v>1405</v>
      </c>
      <c r="I801" s="233" t="s">
        <v>6191</v>
      </c>
      <c r="J801" s="233">
        <v>1</v>
      </c>
      <c r="K801" s="233">
        <v>3</v>
      </c>
      <c r="L801" s="235" t="s">
        <v>7123</v>
      </c>
      <c r="M801" s="234" t="s">
        <v>7129</v>
      </c>
      <c r="N801" s="232">
        <v>202605</v>
      </c>
      <c r="O801" s="233">
        <v>22</v>
      </c>
      <c r="P801" s="232">
        <v>202622</v>
      </c>
      <c r="Q801" s="233">
        <v>2026</v>
      </c>
      <c r="R801" s="232" t="s">
        <v>6220</v>
      </c>
      <c r="S801" s="232">
        <v>4</v>
      </c>
      <c r="T801" s="233">
        <v>317</v>
      </c>
      <c r="U801" s="233">
        <v>28</v>
      </c>
      <c r="V801" s="232" t="s">
        <v>6193</v>
      </c>
      <c r="W801" s="232" t="s">
        <v>7059</v>
      </c>
      <c r="X801" s="233">
        <v>3</v>
      </c>
      <c r="Y801" s="232" t="s">
        <v>6195</v>
      </c>
      <c r="Z801" s="232" t="s">
        <v>6196</v>
      </c>
      <c r="AA801" s="232" t="s">
        <v>6286</v>
      </c>
      <c r="AB801" s="233">
        <v>14050307</v>
      </c>
    </row>
    <row r="802" spans="1:28" x14ac:dyDescent="0.25">
      <c r="A802" s="233">
        <v>9646</v>
      </c>
      <c r="B802" s="238">
        <v>46171</v>
      </c>
      <c r="C802" s="234" t="s">
        <v>7130</v>
      </c>
      <c r="D802" s="233">
        <v>8</v>
      </c>
      <c r="E802" s="233" t="s">
        <v>6201</v>
      </c>
      <c r="F802" s="233" t="s">
        <v>6284</v>
      </c>
      <c r="G802" s="232" t="s">
        <v>6261</v>
      </c>
      <c r="H802" s="233">
        <v>1405</v>
      </c>
      <c r="I802" s="233" t="s">
        <v>6191</v>
      </c>
      <c r="J802" s="233">
        <v>1</v>
      </c>
      <c r="K802" s="233">
        <v>3</v>
      </c>
      <c r="L802" s="235" t="s">
        <v>7123</v>
      </c>
      <c r="M802" s="234" t="s">
        <v>7130</v>
      </c>
      <c r="N802" s="232">
        <v>202605</v>
      </c>
      <c r="O802" s="233">
        <v>22</v>
      </c>
      <c r="P802" s="232">
        <v>202622</v>
      </c>
      <c r="Q802" s="233">
        <v>2026</v>
      </c>
      <c r="R802" s="232" t="s">
        <v>6220</v>
      </c>
      <c r="S802" s="232">
        <v>4</v>
      </c>
      <c r="T802" s="233">
        <v>317</v>
      </c>
      <c r="U802" s="233">
        <v>29</v>
      </c>
      <c r="V802" s="232" t="s">
        <v>6193</v>
      </c>
      <c r="W802" s="232" t="s">
        <v>7059</v>
      </c>
      <c r="X802" s="233">
        <v>3</v>
      </c>
      <c r="Y802" s="232" t="s">
        <v>6211</v>
      </c>
      <c r="Z802" s="232" t="s">
        <v>6212</v>
      </c>
      <c r="AA802" s="232" t="s">
        <v>6294</v>
      </c>
      <c r="AB802" s="233">
        <v>14050308</v>
      </c>
    </row>
    <row r="803" spans="1:28" x14ac:dyDescent="0.25">
      <c r="A803" s="233">
        <v>9647</v>
      </c>
      <c r="B803" s="238">
        <v>46172</v>
      </c>
      <c r="C803" s="234" t="s">
        <v>7131</v>
      </c>
      <c r="D803" s="233">
        <v>9</v>
      </c>
      <c r="E803" s="233" t="s">
        <v>6203</v>
      </c>
      <c r="F803" s="233" t="s">
        <v>6284</v>
      </c>
      <c r="G803" s="232" t="s">
        <v>6261</v>
      </c>
      <c r="H803" s="233">
        <v>1405</v>
      </c>
      <c r="I803" s="233" t="s">
        <v>6191</v>
      </c>
      <c r="J803" s="233">
        <v>1</v>
      </c>
      <c r="K803" s="233">
        <v>3</v>
      </c>
      <c r="L803" s="235" t="s">
        <v>7123</v>
      </c>
      <c r="M803" s="234" t="s">
        <v>7131</v>
      </c>
      <c r="N803" s="232">
        <v>202605</v>
      </c>
      <c r="O803" s="233">
        <v>22</v>
      </c>
      <c r="P803" s="232">
        <v>202622</v>
      </c>
      <c r="Q803" s="233">
        <v>2026</v>
      </c>
      <c r="R803" s="232" t="s">
        <v>6220</v>
      </c>
      <c r="S803" s="232">
        <v>4</v>
      </c>
      <c r="T803" s="233">
        <v>317</v>
      </c>
      <c r="U803" s="233">
        <v>30</v>
      </c>
      <c r="V803" s="232" t="s">
        <v>6193</v>
      </c>
      <c r="W803" s="232" t="s">
        <v>7059</v>
      </c>
      <c r="X803" s="233">
        <v>3</v>
      </c>
      <c r="Y803" s="232" t="s">
        <v>6211</v>
      </c>
      <c r="Z803" s="232" t="s">
        <v>6212</v>
      </c>
      <c r="AA803" s="232" t="s">
        <v>6294</v>
      </c>
      <c r="AB803" s="233">
        <v>14050309</v>
      </c>
    </row>
    <row r="804" spans="1:28" x14ac:dyDescent="0.25">
      <c r="A804" s="233">
        <v>9648</v>
      </c>
      <c r="B804" s="238">
        <v>46173</v>
      </c>
      <c r="C804" s="234" t="s">
        <v>7132</v>
      </c>
      <c r="D804" s="233">
        <v>10</v>
      </c>
      <c r="E804" s="233" t="s">
        <v>6205</v>
      </c>
      <c r="F804" s="233" t="s">
        <v>6284</v>
      </c>
      <c r="G804" s="232" t="s">
        <v>6261</v>
      </c>
      <c r="H804" s="233">
        <v>1405</v>
      </c>
      <c r="I804" s="233" t="s">
        <v>6191</v>
      </c>
      <c r="J804" s="233">
        <v>1</v>
      </c>
      <c r="K804" s="233">
        <v>3</v>
      </c>
      <c r="L804" s="235" t="s">
        <v>7123</v>
      </c>
      <c r="M804" s="234" t="s">
        <v>7132</v>
      </c>
      <c r="N804" s="232">
        <v>202605</v>
      </c>
      <c r="O804" s="233">
        <v>23</v>
      </c>
      <c r="P804" s="232">
        <v>202623</v>
      </c>
      <c r="Q804" s="233">
        <v>2026</v>
      </c>
      <c r="R804" s="232" t="s">
        <v>6220</v>
      </c>
      <c r="S804" s="232">
        <v>4</v>
      </c>
      <c r="T804" s="233">
        <v>317</v>
      </c>
      <c r="U804" s="233">
        <v>31</v>
      </c>
      <c r="V804" s="232" t="s">
        <v>6193</v>
      </c>
      <c r="W804" s="232" t="s">
        <v>7059</v>
      </c>
      <c r="X804" s="233">
        <v>3</v>
      </c>
      <c r="Y804" s="232" t="s">
        <v>6211</v>
      </c>
      <c r="Z804" s="232" t="s">
        <v>6212</v>
      </c>
      <c r="AA804" s="232" t="s">
        <v>6294</v>
      </c>
      <c r="AB804" s="233">
        <v>14050310</v>
      </c>
    </row>
    <row r="805" spans="1:28" x14ac:dyDescent="0.25">
      <c r="A805" s="233">
        <v>9649</v>
      </c>
      <c r="B805" s="238">
        <v>46174</v>
      </c>
      <c r="C805" s="234" t="s">
        <v>7133</v>
      </c>
      <c r="D805" s="233">
        <v>11</v>
      </c>
      <c r="E805" s="233" t="s">
        <v>6207</v>
      </c>
      <c r="F805" s="233" t="s">
        <v>6284</v>
      </c>
      <c r="G805" s="232" t="s">
        <v>6299</v>
      </c>
      <c r="H805" s="233">
        <v>1405</v>
      </c>
      <c r="I805" s="233" t="s">
        <v>6191</v>
      </c>
      <c r="J805" s="233">
        <v>1</v>
      </c>
      <c r="K805" s="233">
        <v>3</v>
      </c>
      <c r="L805" s="235" t="s">
        <v>7123</v>
      </c>
      <c r="M805" s="234" t="s">
        <v>7133</v>
      </c>
      <c r="N805" s="232">
        <v>202606</v>
      </c>
      <c r="O805" s="233">
        <v>23</v>
      </c>
      <c r="P805" s="232">
        <v>202623</v>
      </c>
      <c r="Q805" s="233">
        <v>2026</v>
      </c>
      <c r="R805" s="232" t="s">
        <v>6220</v>
      </c>
      <c r="S805" s="232">
        <v>1</v>
      </c>
      <c r="T805" s="233">
        <v>318</v>
      </c>
      <c r="U805" s="233">
        <v>1</v>
      </c>
      <c r="V805" s="232" t="s">
        <v>6193</v>
      </c>
      <c r="W805" s="232" t="s">
        <v>7059</v>
      </c>
      <c r="X805" s="233">
        <v>3</v>
      </c>
      <c r="Y805" s="232" t="s">
        <v>6211</v>
      </c>
      <c r="Z805" s="232" t="s">
        <v>6212</v>
      </c>
      <c r="AA805" s="232" t="s">
        <v>6294</v>
      </c>
      <c r="AB805" s="233">
        <v>14050311</v>
      </c>
    </row>
    <row r="806" spans="1:28" x14ac:dyDescent="0.25">
      <c r="A806" s="233">
        <v>9650</v>
      </c>
      <c r="B806" s="238">
        <v>46175</v>
      </c>
      <c r="C806" s="234" t="s">
        <v>7134</v>
      </c>
      <c r="D806" s="233">
        <v>12</v>
      </c>
      <c r="E806" s="233" t="s">
        <v>6209</v>
      </c>
      <c r="F806" s="233" t="s">
        <v>6284</v>
      </c>
      <c r="G806" s="232" t="s">
        <v>6299</v>
      </c>
      <c r="H806" s="233">
        <v>1405</v>
      </c>
      <c r="I806" s="233" t="s">
        <v>6191</v>
      </c>
      <c r="J806" s="233">
        <v>1</v>
      </c>
      <c r="K806" s="233">
        <v>3</v>
      </c>
      <c r="L806" s="235" t="s">
        <v>7123</v>
      </c>
      <c r="M806" s="234" t="s">
        <v>7134</v>
      </c>
      <c r="N806" s="232">
        <v>202606</v>
      </c>
      <c r="O806" s="233">
        <v>23</v>
      </c>
      <c r="P806" s="232">
        <v>202623</v>
      </c>
      <c r="Q806" s="233">
        <v>2026</v>
      </c>
      <c r="R806" s="232" t="s">
        <v>6220</v>
      </c>
      <c r="S806" s="232">
        <v>1</v>
      </c>
      <c r="T806" s="233">
        <v>318</v>
      </c>
      <c r="U806" s="233">
        <v>2</v>
      </c>
      <c r="V806" s="232" t="s">
        <v>6193</v>
      </c>
      <c r="W806" s="232" t="s">
        <v>7059</v>
      </c>
      <c r="X806" s="233">
        <v>3</v>
      </c>
      <c r="Y806" s="232" t="s">
        <v>6211</v>
      </c>
      <c r="Z806" s="232" t="s">
        <v>6212</v>
      </c>
      <c r="AA806" s="232" t="s">
        <v>6294</v>
      </c>
      <c r="AB806" s="233">
        <v>14050312</v>
      </c>
    </row>
    <row r="807" spans="1:28" x14ac:dyDescent="0.25">
      <c r="A807" s="233">
        <v>9651</v>
      </c>
      <c r="B807" s="238">
        <v>46176</v>
      </c>
      <c r="C807" s="234" t="s">
        <v>7135</v>
      </c>
      <c r="D807" s="233">
        <v>13</v>
      </c>
      <c r="E807" s="233" t="s">
        <v>6188</v>
      </c>
      <c r="F807" s="233" t="s">
        <v>6284</v>
      </c>
      <c r="G807" s="232" t="s">
        <v>6299</v>
      </c>
      <c r="H807" s="233">
        <v>1405</v>
      </c>
      <c r="I807" s="233" t="s">
        <v>6191</v>
      </c>
      <c r="J807" s="233">
        <v>1</v>
      </c>
      <c r="K807" s="233">
        <v>3</v>
      </c>
      <c r="L807" s="235" t="s">
        <v>7123</v>
      </c>
      <c r="M807" s="234" t="s">
        <v>7135</v>
      </c>
      <c r="N807" s="232">
        <v>202606</v>
      </c>
      <c r="O807" s="233">
        <v>23</v>
      </c>
      <c r="P807" s="232">
        <v>202623</v>
      </c>
      <c r="Q807" s="233">
        <v>2026</v>
      </c>
      <c r="R807" s="232" t="s">
        <v>6220</v>
      </c>
      <c r="S807" s="232">
        <v>1</v>
      </c>
      <c r="T807" s="233">
        <v>318</v>
      </c>
      <c r="U807" s="233">
        <v>3</v>
      </c>
      <c r="V807" s="232" t="s">
        <v>6193</v>
      </c>
      <c r="W807" s="232" t="s">
        <v>7059</v>
      </c>
      <c r="X807" s="233">
        <v>3</v>
      </c>
      <c r="Y807" s="232" t="s">
        <v>6211</v>
      </c>
      <c r="Z807" s="232" t="s">
        <v>6212</v>
      </c>
      <c r="AA807" s="232" t="s">
        <v>6294</v>
      </c>
      <c r="AB807" s="233">
        <v>14050313</v>
      </c>
    </row>
    <row r="808" spans="1:28" x14ac:dyDescent="0.25">
      <c r="A808" s="233">
        <v>9652</v>
      </c>
      <c r="B808" s="238">
        <v>46177</v>
      </c>
      <c r="C808" s="234" t="s">
        <v>7136</v>
      </c>
      <c r="D808" s="233">
        <v>14</v>
      </c>
      <c r="E808" s="233" t="s">
        <v>6199</v>
      </c>
      <c r="F808" s="233" t="s">
        <v>6284</v>
      </c>
      <c r="G808" s="232" t="s">
        <v>6299</v>
      </c>
      <c r="H808" s="233">
        <v>1405</v>
      </c>
      <c r="I808" s="233" t="s">
        <v>6191</v>
      </c>
      <c r="J808" s="233">
        <v>1</v>
      </c>
      <c r="K808" s="233">
        <v>3</v>
      </c>
      <c r="L808" s="235" t="s">
        <v>7123</v>
      </c>
      <c r="M808" s="234" t="s">
        <v>7136</v>
      </c>
      <c r="N808" s="232">
        <v>202606</v>
      </c>
      <c r="O808" s="233">
        <v>23</v>
      </c>
      <c r="P808" s="232">
        <v>202623</v>
      </c>
      <c r="Q808" s="233">
        <v>2026</v>
      </c>
      <c r="R808" s="232" t="s">
        <v>6220</v>
      </c>
      <c r="S808" s="232">
        <v>1</v>
      </c>
      <c r="T808" s="233">
        <v>318</v>
      </c>
      <c r="U808" s="233">
        <v>4</v>
      </c>
      <c r="V808" s="232" t="s">
        <v>6193</v>
      </c>
      <c r="W808" s="232" t="s">
        <v>7059</v>
      </c>
      <c r="X808" s="233">
        <v>3</v>
      </c>
      <c r="Y808" s="232" t="s">
        <v>6211</v>
      </c>
      <c r="Z808" s="232" t="s">
        <v>6212</v>
      </c>
      <c r="AA808" s="232" t="s">
        <v>6294</v>
      </c>
      <c r="AB808" s="233">
        <v>14050314</v>
      </c>
    </row>
    <row r="809" spans="1:28" x14ac:dyDescent="0.25">
      <c r="A809" s="233">
        <v>9653</v>
      </c>
      <c r="B809" s="238">
        <v>46178</v>
      </c>
      <c r="C809" s="234" t="s">
        <v>7137</v>
      </c>
      <c r="D809" s="233">
        <v>15</v>
      </c>
      <c r="E809" s="233" t="s">
        <v>6201</v>
      </c>
      <c r="F809" s="233" t="s">
        <v>6284</v>
      </c>
      <c r="G809" s="232" t="s">
        <v>6299</v>
      </c>
      <c r="H809" s="233">
        <v>1405</v>
      </c>
      <c r="I809" s="233" t="s">
        <v>6191</v>
      </c>
      <c r="J809" s="233">
        <v>1</v>
      </c>
      <c r="K809" s="233">
        <v>3</v>
      </c>
      <c r="L809" s="235" t="s">
        <v>7123</v>
      </c>
      <c r="M809" s="234" t="s">
        <v>7137</v>
      </c>
      <c r="N809" s="232">
        <v>202606</v>
      </c>
      <c r="O809" s="233">
        <v>23</v>
      </c>
      <c r="P809" s="232">
        <v>202623</v>
      </c>
      <c r="Q809" s="233">
        <v>2026</v>
      </c>
      <c r="R809" s="232" t="s">
        <v>6220</v>
      </c>
      <c r="S809" s="232">
        <v>1</v>
      </c>
      <c r="T809" s="233">
        <v>318</v>
      </c>
      <c r="U809" s="233">
        <v>5</v>
      </c>
      <c r="V809" s="232" t="s">
        <v>6193</v>
      </c>
      <c r="W809" s="232" t="s">
        <v>7059</v>
      </c>
      <c r="X809" s="233">
        <v>3</v>
      </c>
      <c r="Y809" s="232" t="s">
        <v>6223</v>
      </c>
      <c r="Z809" s="232" t="s">
        <v>6224</v>
      </c>
      <c r="AA809" s="232" t="s">
        <v>6303</v>
      </c>
      <c r="AB809" s="233">
        <v>14050315</v>
      </c>
    </row>
    <row r="810" spans="1:28" x14ac:dyDescent="0.25">
      <c r="A810" s="233">
        <v>9654</v>
      </c>
      <c r="B810" s="238">
        <v>46179</v>
      </c>
      <c r="C810" s="234" t="s">
        <v>7138</v>
      </c>
      <c r="D810" s="233">
        <v>16</v>
      </c>
      <c r="E810" s="233" t="s">
        <v>6203</v>
      </c>
      <c r="F810" s="233" t="s">
        <v>6284</v>
      </c>
      <c r="G810" s="232" t="s">
        <v>6299</v>
      </c>
      <c r="H810" s="233">
        <v>1405</v>
      </c>
      <c r="I810" s="233" t="s">
        <v>6191</v>
      </c>
      <c r="J810" s="233">
        <v>1</v>
      </c>
      <c r="K810" s="233">
        <v>3</v>
      </c>
      <c r="L810" s="235" t="s">
        <v>7123</v>
      </c>
      <c r="M810" s="234" t="s">
        <v>7138</v>
      </c>
      <c r="N810" s="232">
        <v>202606</v>
      </c>
      <c r="O810" s="233">
        <v>23</v>
      </c>
      <c r="P810" s="232">
        <v>202623</v>
      </c>
      <c r="Q810" s="233">
        <v>2026</v>
      </c>
      <c r="R810" s="232" t="s">
        <v>6220</v>
      </c>
      <c r="S810" s="232">
        <v>1</v>
      </c>
      <c r="T810" s="233">
        <v>318</v>
      </c>
      <c r="U810" s="233">
        <v>6</v>
      </c>
      <c r="V810" s="232" t="s">
        <v>6193</v>
      </c>
      <c r="W810" s="232" t="s">
        <v>7059</v>
      </c>
      <c r="X810" s="233">
        <v>3</v>
      </c>
      <c r="Y810" s="232" t="s">
        <v>6223</v>
      </c>
      <c r="Z810" s="232" t="s">
        <v>6224</v>
      </c>
      <c r="AA810" s="232" t="s">
        <v>6303</v>
      </c>
      <c r="AB810" s="233">
        <v>14050316</v>
      </c>
    </row>
    <row r="811" spans="1:28" x14ac:dyDescent="0.25">
      <c r="A811" s="233">
        <v>9655</v>
      </c>
      <c r="B811" s="238">
        <v>46180</v>
      </c>
      <c r="C811" s="234" t="s">
        <v>7139</v>
      </c>
      <c r="D811" s="233">
        <v>17</v>
      </c>
      <c r="E811" s="233" t="s">
        <v>6205</v>
      </c>
      <c r="F811" s="233" t="s">
        <v>6284</v>
      </c>
      <c r="G811" s="232" t="s">
        <v>6299</v>
      </c>
      <c r="H811" s="233">
        <v>1405</v>
      </c>
      <c r="I811" s="233" t="s">
        <v>6191</v>
      </c>
      <c r="J811" s="233">
        <v>1</v>
      </c>
      <c r="K811" s="233">
        <v>3</v>
      </c>
      <c r="L811" s="235" t="s">
        <v>7123</v>
      </c>
      <c r="M811" s="234" t="s">
        <v>7139</v>
      </c>
      <c r="N811" s="232">
        <v>202606</v>
      </c>
      <c r="O811" s="233">
        <v>24</v>
      </c>
      <c r="P811" s="232">
        <v>202624</v>
      </c>
      <c r="Q811" s="233">
        <v>2026</v>
      </c>
      <c r="R811" s="232" t="s">
        <v>6220</v>
      </c>
      <c r="S811" s="232">
        <v>1</v>
      </c>
      <c r="T811" s="233">
        <v>318</v>
      </c>
      <c r="U811" s="233">
        <v>7</v>
      </c>
      <c r="V811" s="232" t="s">
        <v>6193</v>
      </c>
      <c r="W811" s="232" t="s">
        <v>7059</v>
      </c>
      <c r="X811" s="233">
        <v>3</v>
      </c>
      <c r="Y811" s="232" t="s">
        <v>6223</v>
      </c>
      <c r="Z811" s="232" t="s">
        <v>6224</v>
      </c>
      <c r="AA811" s="232" t="s">
        <v>6303</v>
      </c>
      <c r="AB811" s="233">
        <v>14050317</v>
      </c>
    </row>
    <row r="812" spans="1:28" x14ac:dyDescent="0.25">
      <c r="A812" s="233">
        <v>9656</v>
      </c>
      <c r="B812" s="238">
        <v>46181</v>
      </c>
      <c r="C812" s="234" t="s">
        <v>7140</v>
      </c>
      <c r="D812" s="233">
        <v>18</v>
      </c>
      <c r="E812" s="233" t="s">
        <v>6207</v>
      </c>
      <c r="F812" s="233" t="s">
        <v>6284</v>
      </c>
      <c r="G812" s="232" t="s">
        <v>6299</v>
      </c>
      <c r="H812" s="233">
        <v>1405</v>
      </c>
      <c r="I812" s="233" t="s">
        <v>6191</v>
      </c>
      <c r="J812" s="233">
        <v>1</v>
      </c>
      <c r="K812" s="233">
        <v>3</v>
      </c>
      <c r="L812" s="235" t="s">
        <v>7123</v>
      </c>
      <c r="M812" s="234" t="s">
        <v>7140</v>
      </c>
      <c r="N812" s="232">
        <v>202606</v>
      </c>
      <c r="O812" s="233">
        <v>24</v>
      </c>
      <c r="P812" s="232">
        <v>202624</v>
      </c>
      <c r="Q812" s="233">
        <v>2026</v>
      </c>
      <c r="R812" s="232" t="s">
        <v>6220</v>
      </c>
      <c r="S812" s="232">
        <v>2</v>
      </c>
      <c r="T812" s="233">
        <v>318</v>
      </c>
      <c r="U812" s="233">
        <v>8</v>
      </c>
      <c r="V812" s="232" t="s">
        <v>6193</v>
      </c>
      <c r="W812" s="232" t="s">
        <v>7059</v>
      </c>
      <c r="X812" s="233">
        <v>3</v>
      </c>
      <c r="Y812" s="232" t="s">
        <v>6223</v>
      </c>
      <c r="Z812" s="232" t="s">
        <v>6224</v>
      </c>
      <c r="AA812" s="232" t="s">
        <v>6303</v>
      </c>
      <c r="AB812" s="233">
        <v>14050318</v>
      </c>
    </row>
    <row r="813" spans="1:28" x14ac:dyDescent="0.25">
      <c r="A813" s="233">
        <v>9657</v>
      </c>
      <c r="B813" s="238">
        <v>46182</v>
      </c>
      <c r="C813" s="234" t="s">
        <v>7141</v>
      </c>
      <c r="D813" s="233">
        <v>19</v>
      </c>
      <c r="E813" s="233" t="s">
        <v>6209</v>
      </c>
      <c r="F813" s="233" t="s">
        <v>6284</v>
      </c>
      <c r="G813" s="232" t="s">
        <v>6299</v>
      </c>
      <c r="H813" s="233">
        <v>1405</v>
      </c>
      <c r="I813" s="233" t="s">
        <v>6191</v>
      </c>
      <c r="J813" s="233">
        <v>1</v>
      </c>
      <c r="K813" s="233">
        <v>3</v>
      </c>
      <c r="L813" s="235" t="s">
        <v>7123</v>
      </c>
      <c r="M813" s="234" t="s">
        <v>7141</v>
      </c>
      <c r="N813" s="232">
        <v>202606</v>
      </c>
      <c r="O813" s="233">
        <v>24</v>
      </c>
      <c r="P813" s="232">
        <v>202624</v>
      </c>
      <c r="Q813" s="233">
        <v>2026</v>
      </c>
      <c r="R813" s="232" t="s">
        <v>6220</v>
      </c>
      <c r="S813" s="232">
        <v>2</v>
      </c>
      <c r="T813" s="233">
        <v>318</v>
      </c>
      <c r="U813" s="233">
        <v>9</v>
      </c>
      <c r="V813" s="232" t="s">
        <v>6193</v>
      </c>
      <c r="W813" s="232" t="s">
        <v>7059</v>
      </c>
      <c r="X813" s="233">
        <v>3</v>
      </c>
      <c r="Y813" s="232" t="s">
        <v>6223</v>
      </c>
      <c r="Z813" s="232" t="s">
        <v>6224</v>
      </c>
      <c r="AA813" s="232" t="s">
        <v>6303</v>
      </c>
      <c r="AB813" s="233">
        <v>14050319</v>
      </c>
    </row>
    <row r="814" spans="1:28" x14ac:dyDescent="0.25">
      <c r="A814" s="233">
        <v>9658</v>
      </c>
      <c r="B814" s="238">
        <v>46183</v>
      </c>
      <c r="C814" s="234" t="s">
        <v>7142</v>
      </c>
      <c r="D814" s="233">
        <v>20</v>
      </c>
      <c r="E814" s="233" t="s">
        <v>6188</v>
      </c>
      <c r="F814" s="233" t="s">
        <v>6284</v>
      </c>
      <c r="G814" s="232" t="s">
        <v>6299</v>
      </c>
      <c r="H814" s="233">
        <v>1405</v>
      </c>
      <c r="I814" s="233" t="s">
        <v>6191</v>
      </c>
      <c r="J814" s="233">
        <v>1</v>
      </c>
      <c r="K814" s="233">
        <v>3</v>
      </c>
      <c r="L814" s="235" t="s">
        <v>7123</v>
      </c>
      <c r="M814" s="234" t="s">
        <v>7142</v>
      </c>
      <c r="N814" s="232">
        <v>202606</v>
      </c>
      <c r="O814" s="233">
        <v>24</v>
      </c>
      <c r="P814" s="232">
        <v>202624</v>
      </c>
      <c r="Q814" s="233">
        <v>2026</v>
      </c>
      <c r="R814" s="232" t="s">
        <v>6220</v>
      </c>
      <c r="S814" s="232">
        <v>2</v>
      </c>
      <c r="T814" s="233">
        <v>318</v>
      </c>
      <c r="U814" s="233">
        <v>10</v>
      </c>
      <c r="V814" s="232" t="s">
        <v>6193</v>
      </c>
      <c r="W814" s="232" t="s">
        <v>7059</v>
      </c>
      <c r="X814" s="233">
        <v>3</v>
      </c>
      <c r="Y814" s="232" t="s">
        <v>6223</v>
      </c>
      <c r="Z814" s="232" t="s">
        <v>6224</v>
      </c>
      <c r="AA814" s="232" t="s">
        <v>6303</v>
      </c>
      <c r="AB814" s="233">
        <v>14050320</v>
      </c>
    </row>
    <row r="815" spans="1:28" x14ac:dyDescent="0.25">
      <c r="A815" s="233">
        <v>9659</v>
      </c>
      <c r="B815" s="238">
        <v>46184</v>
      </c>
      <c r="C815" s="234" t="s">
        <v>7143</v>
      </c>
      <c r="D815" s="233">
        <v>21</v>
      </c>
      <c r="E815" s="233" t="s">
        <v>6199</v>
      </c>
      <c r="F815" s="233" t="s">
        <v>6284</v>
      </c>
      <c r="G815" s="232" t="s">
        <v>6299</v>
      </c>
      <c r="H815" s="233">
        <v>1405</v>
      </c>
      <c r="I815" s="233" t="s">
        <v>6191</v>
      </c>
      <c r="J815" s="233">
        <v>1</v>
      </c>
      <c r="K815" s="233">
        <v>3</v>
      </c>
      <c r="L815" s="235" t="s">
        <v>7123</v>
      </c>
      <c r="M815" s="234" t="s">
        <v>7143</v>
      </c>
      <c r="N815" s="232">
        <v>202606</v>
      </c>
      <c r="O815" s="233">
        <v>24</v>
      </c>
      <c r="P815" s="232">
        <v>202624</v>
      </c>
      <c r="Q815" s="233">
        <v>2026</v>
      </c>
      <c r="R815" s="232" t="s">
        <v>6220</v>
      </c>
      <c r="S815" s="232">
        <v>2</v>
      </c>
      <c r="T815" s="233">
        <v>318</v>
      </c>
      <c r="U815" s="233">
        <v>11</v>
      </c>
      <c r="V815" s="232" t="s">
        <v>6193</v>
      </c>
      <c r="W815" s="232" t="s">
        <v>7059</v>
      </c>
      <c r="X815" s="233">
        <v>3</v>
      </c>
      <c r="Y815" s="232" t="s">
        <v>6223</v>
      </c>
      <c r="Z815" s="232" t="s">
        <v>6224</v>
      </c>
      <c r="AA815" s="232" t="s">
        <v>6303</v>
      </c>
      <c r="AB815" s="233">
        <v>14050321</v>
      </c>
    </row>
    <row r="816" spans="1:28" x14ac:dyDescent="0.25">
      <c r="A816" s="233">
        <v>9660</v>
      </c>
      <c r="B816" s="238">
        <v>46185</v>
      </c>
      <c r="C816" s="234" t="s">
        <v>7144</v>
      </c>
      <c r="D816" s="233">
        <v>22</v>
      </c>
      <c r="E816" s="233" t="s">
        <v>6201</v>
      </c>
      <c r="F816" s="233" t="s">
        <v>6284</v>
      </c>
      <c r="G816" s="232" t="s">
        <v>6299</v>
      </c>
      <c r="H816" s="233">
        <v>1405</v>
      </c>
      <c r="I816" s="233" t="s">
        <v>6191</v>
      </c>
      <c r="J816" s="233">
        <v>1</v>
      </c>
      <c r="K816" s="233">
        <v>3</v>
      </c>
      <c r="L816" s="235" t="s">
        <v>7123</v>
      </c>
      <c r="M816" s="234" t="s">
        <v>7144</v>
      </c>
      <c r="N816" s="232">
        <v>202606</v>
      </c>
      <c r="O816" s="233">
        <v>24</v>
      </c>
      <c r="P816" s="232">
        <v>202624</v>
      </c>
      <c r="Q816" s="233">
        <v>2026</v>
      </c>
      <c r="R816" s="232" t="s">
        <v>6220</v>
      </c>
      <c r="S816" s="232">
        <v>2</v>
      </c>
      <c r="T816" s="233">
        <v>318</v>
      </c>
      <c r="U816" s="233">
        <v>12</v>
      </c>
      <c r="V816" s="232" t="s">
        <v>6193</v>
      </c>
      <c r="W816" s="232" t="s">
        <v>7059</v>
      </c>
      <c r="X816" s="233">
        <v>3</v>
      </c>
      <c r="Y816" s="232" t="s">
        <v>6233</v>
      </c>
      <c r="Z816" s="232" t="s">
        <v>6234</v>
      </c>
      <c r="AA816" s="232" t="s">
        <v>6311</v>
      </c>
      <c r="AB816" s="233">
        <v>14050322</v>
      </c>
    </row>
    <row r="817" spans="1:28" x14ac:dyDescent="0.25">
      <c r="A817" s="233">
        <v>9661</v>
      </c>
      <c r="B817" s="238">
        <v>46186</v>
      </c>
      <c r="C817" s="234" t="s">
        <v>7145</v>
      </c>
      <c r="D817" s="233">
        <v>23</v>
      </c>
      <c r="E817" s="233" t="s">
        <v>6203</v>
      </c>
      <c r="F817" s="233" t="s">
        <v>6284</v>
      </c>
      <c r="G817" s="232" t="s">
        <v>6299</v>
      </c>
      <c r="H817" s="233">
        <v>1405</v>
      </c>
      <c r="I817" s="233" t="s">
        <v>6191</v>
      </c>
      <c r="J817" s="233">
        <v>1</v>
      </c>
      <c r="K817" s="233">
        <v>3</v>
      </c>
      <c r="L817" s="235" t="s">
        <v>7123</v>
      </c>
      <c r="M817" s="234" t="s">
        <v>7145</v>
      </c>
      <c r="N817" s="232">
        <v>202606</v>
      </c>
      <c r="O817" s="233">
        <v>24</v>
      </c>
      <c r="P817" s="232">
        <v>202624</v>
      </c>
      <c r="Q817" s="233">
        <v>2026</v>
      </c>
      <c r="R817" s="232" t="s">
        <v>6220</v>
      </c>
      <c r="S817" s="232">
        <v>2</v>
      </c>
      <c r="T817" s="233">
        <v>318</v>
      </c>
      <c r="U817" s="233">
        <v>13</v>
      </c>
      <c r="V817" s="232" t="s">
        <v>6193</v>
      </c>
      <c r="W817" s="232" t="s">
        <v>7059</v>
      </c>
      <c r="X817" s="233">
        <v>3</v>
      </c>
      <c r="Y817" s="232" t="s">
        <v>6233</v>
      </c>
      <c r="Z817" s="232" t="s">
        <v>6234</v>
      </c>
      <c r="AA817" s="232" t="s">
        <v>6311</v>
      </c>
      <c r="AB817" s="233">
        <v>14050323</v>
      </c>
    </row>
    <row r="818" spans="1:28" x14ac:dyDescent="0.25">
      <c r="A818" s="233">
        <v>9662</v>
      </c>
      <c r="B818" s="238">
        <v>46187</v>
      </c>
      <c r="C818" s="234" t="s">
        <v>7146</v>
      </c>
      <c r="D818" s="233">
        <v>24</v>
      </c>
      <c r="E818" s="233" t="s">
        <v>6205</v>
      </c>
      <c r="F818" s="233" t="s">
        <v>6284</v>
      </c>
      <c r="G818" s="232" t="s">
        <v>6299</v>
      </c>
      <c r="H818" s="233">
        <v>1405</v>
      </c>
      <c r="I818" s="233" t="s">
        <v>6191</v>
      </c>
      <c r="J818" s="233">
        <v>1</v>
      </c>
      <c r="K818" s="233">
        <v>3</v>
      </c>
      <c r="L818" s="235" t="s">
        <v>7123</v>
      </c>
      <c r="M818" s="234" t="s">
        <v>7146</v>
      </c>
      <c r="N818" s="232">
        <v>202606</v>
      </c>
      <c r="O818" s="233">
        <v>25</v>
      </c>
      <c r="P818" s="232">
        <v>202625</v>
      </c>
      <c r="Q818" s="233">
        <v>2026</v>
      </c>
      <c r="R818" s="232" t="s">
        <v>6220</v>
      </c>
      <c r="S818" s="232">
        <v>2</v>
      </c>
      <c r="T818" s="233">
        <v>318</v>
      </c>
      <c r="U818" s="233">
        <v>14</v>
      </c>
      <c r="V818" s="232" t="s">
        <v>6193</v>
      </c>
      <c r="W818" s="232" t="s">
        <v>7059</v>
      </c>
      <c r="X818" s="233">
        <v>3</v>
      </c>
      <c r="Y818" s="232" t="s">
        <v>6233</v>
      </c>
      <c r="Z818" s="232" t="s">
        <v>6234</v>
      </c>
      <c r="AA818" s="232" t="s">
        <v>6311</v>
      </c>
      <c r="AB818" s="233">
        <v>14050324</v>
      </c>
    </row>
    <row r="819" spans="1:28" x14ac:dyDescent="0.25">
      <c r="A819" s="233">
        <v>9663</v>
      </c>
      <c r="B819" s="238">
        <v>46188</v>
      </c>
      <c r="C819" s="234" t="s">
        <v>7147</v>
      </c>
      <c r="D819" s="233">
        <v>25</v>
      </c>
      <c r="E819" s="233" t="s">
        <v>6207</v>
      </c>
      <c r="F819" s="233" t="s">
        <v>6284</v>
      </c>
      <c r="G819" s="232" t="s">
        <v>6299</v>
      </c>
      <c r="H819" s="233">
        <v>1405</v>
      </c>
      <c r="I819" s="233" t="s">
        <v>6191</v>
      </c>
      <c r="J819" s="233">
        <v>1</v>
      </c>
      <c r="K819" s="233">
        <v>3</v>
      </c>
      <c r="L819" s="235" t="s">
        <v>7123</v>
      </c>
      <c r="M819" s="234" t="s">
        <v>7147</v>
      </c>
      <c r="N819" s="232">
        <v>202606</v>
      </c>
      <c r="O819" s="233">
        <v>25</v>
      </c>
      <c r="P819" s="232">
        <v>202625</v>
      </c>
      <c r="Q819" s="233">
        <v>2026</v>
      </c>
      <c r="R819" s="232" t="s">
        <v>6220</v>
      </c>
      <c r="S819" s="232">
        <v>3</v>
      </c>
      <c r="T819" s="233">
        <v>318</v>
      </c>
      <c r="U819" s="233">
        <v>15</v>
      </c>
      <c r="V819" s="232" t="s">
        <v>6193</v>
      </c>
      <c r="W819" s="232" t="s">
        <v>7059</v>
      </c>
      <c r="X819" s="233">
        <v>3</v>
      </c>
      <c r="Y819" s="232" t="s">
        <v>6233</v>
      </c>
      <c r="Z819" s="232" t="s">
        <v>6234</v>
      </c>
      <c r="AA819" s="232" t="s">
        <v>6311</v>
      </c>
      <c r="AB819" s="233">
        <v>14050325</v>
      </c>
    </row>
    <row r="820" spans="1:28" x14ac:dyDescent="0.25">
      <c r="A820" s="233">
        <v>9664</v>
      </c>
      <c r="B820" s="238">
        <v>46189</v>
      </c>
      <c r="C820" s="234" t="s">
        <v>7148</v>
      </c>
      <c r="D820" s="233">
        <v>26</v>
      </c>
      <c r="E820" s="233" t="s">
        <v>6209</v>
      </c>
      <c r="F820" s="233" t="s">
        <v>6284</v>
      </c>
      <c r="G820" s="232" t="s">
        <v>6299</v>
      </c>
      <c r="H820" s="233">
        <v>1405</v>
      </c>
      <c r="I820" s="233" t="s">
        <v>6191</v>
      </c>
      <c r="J820" s="233">
        <v>1</v>
      </c>
      <c r="K820" s="233">
        <v>3</v>
      </c>
      <c r="L820" s="235" t="s">
        <v>7123</v>
      </c>
      <c r="M820" s="234" t="s">
        <v>7148</v>
      </c>
      <c r="N820" s="232">
        <v>202606</v>
      </c>
      <c r="O820" s="233">
        <v>25</v>
      </c>
      <c r="P820" s="232">
        <v>202625</v>
      </c>
      <c r="Q820" s="233">
        <v>2026</v>
      </c>
      <c r="R820" s="232" t="s">
        <v>6220</v>
      </c>
      <c r="S820" s="232">
        <v>3</v>
      </c>
      <c r="T820" s="233">
        <v>318</v>
      </c>
      <c r="U820" s="233">
        <v>16</v>
      </c>
      <c r="V820" s="232" t="s">
        <v>6193</v>
      </c>
      <c r="W820" s="232" t="s">
        <v>7059</v>
      </c>
      <c r="X820" s="233">
        <v>3</v>
      </c>
      <c r="Y820" s="232" t="s">
        <v>6233</v>
      </c>
      <c r="Z820" s="232" t="s">
        <v>6234</v>
      </c>
      <c r="AA820" s="232" t="s">
        <v>6311</v>
      </c>
      <c r="AB820" s="233">
        <v>14050326</v>
      </c>
    </row>
    <row r="821" spans="1:28" x14ac:dyDescent="0.25">
      <c r="A821" s="233">
        <v>9665</v>
      </c>
      <c r="B821" s="238">
        <v>46190</v>
      </c>
      <c r="C821" s="234" t="s">
        <v>7149</v>
      </c>
      <c r="D821" s="233">
        <v>27</v>
      </c>
      <c r="E821" s="233" t="s">
        <v>6188</v>
      </c>
      <c r="F821" s="233" t="s">
        <v>6284</v>
      </c>
      <c r="G821" s="232" t="s">
        <v>6299</v>
      </c>
      <c r="H821" s="233">
        <v>1405</v>
      </c>
      <c r="I821" s="233" t="s">
        <v>6191</v>
      </c>
      <c r="J821" s="233">
        <v>1</v>
      </c>
      <c r="K821" s="233">
        <v>3</v>
      </c>
      <c r="L821" s="235" t="s">
        <v>7123</v>
      </c>
      <c r="M821" s="234" t="s">
        <v>7149</v>
      </c>
      <c r="N821" s="232">
        <v>202606</v>
      </c>
      <c r="O821" s="233">
        <v>25</v>
      </c>
      <c r="P821" s="232">
        <v>202625</v>
      </c>
      <c r="Q821" s="233">
        <v>2026</v>
      </c>
      <c r="R821" s="232" t="s">
        <v>6220</v>
      </c>
      <c r="S821" s="232">
        <v>3</v>
      </c>
      <c r="T821" s="233">
        <v>318</v>
      </c>
      <c r="U821" s="233">
        <v>17</v>
      </c>
      <c r="V821" s="232" t="s">
        <v>6193</v>
      </c>
      <c r="W821" s="232" t="s">
        <v>7059</v>
      </c>
      <c r="X821" s="233">
        <v>3</v>
      </c>
      <c r="Y821" s="232" t="s">
        <v>6233</v>
      </c>
      <c r="Z821" s="232" t="s">
        <v>6234</v>
      </c>
      <c r="AA821" s="232" t="s">
        <v>6311</v>
      </c>
      <c r="AB821" s="233">
        <v>14050327</v>
      </c>
    </row>
    <row r="822" spans="1:28" x14ac:dyDescent="0.25">
      <c r="A822" s="233">
        <v>9666</v>
      </c>
      <c r="B822" s="238">
        <v>46191</v>
      </c>
      <c r="C822" s="234" t="s">
        <v>7150</v>
      </c>
      <c r="D822" s="233">
        <v>28</v>
      </c>
      <c r="E822" s="233" t="s">
        <v>6199</v>
      </c>
      <c r="F822" s="233" t="s">
        <v>6284</v>
      </c>
      <c r="G822" s="232" t="s">
        <v>6299</v>
      </c>
      <c r="H822" s="233">
        <v>1405</v>
      </c>
      <c r="I822" s="233" t="s">
        <v>6191</v>
      </c>
      <c r="J822" s="233">
        <v>1</v>
      </c>
      <c r="K822" s="233">
        <v>3</v>
      </c>
      <c r="L822" s="235" t="s">
        <v>7123</v>
      </c>
      <c r="M822" s="234" t="s">
        <v>7150</v>
      </c>
      <c r="N822" s="232">
        <v>202606</v>
      </c>
      <c r="O822" s="233">
        <v>25</v>
      </c>
      <c r="P822" s="232">
        <v>202625</v>
      </c>
      <c r="Q822" s="233">
        <v>2026</v>
      </c>
      <c r="R822" s="232" t="s">
        <v>6220</v>
      </c>
      <c r="S822" s="232">
        <v>3</v>
      </c>
      <c r="T822" s="233">
        <v>318</v>
      </c>
      <c r="U822" s="233">
        <v>18</v>
      </c>
      <c r="V822" s="232" t="s">
        <v>6193</v>
      </c>
      <c r="W822" s="232" t="s">
        <v>7059</v>
      </c>
      <c r="X822" s="233">
        <v>3</v>
      </c>
      <c r="Y822" s="232" t="s">
        <v>6233</v>
      </c>
      <c r="Z822" s="232" t="s">
        <v>6234</v>
      </c>
      <c r="AA822" s="232" t="s">
        <v>6311</v>
      </c>
      <c r="AB822" s="233">
        <v>14050328</v>
      </c>
    </row>
    <row r="823" spans="1:28" x14ac:dyDescent="0.25">
      <c r="A823" s="233">
        <v>9667</v>
      </c>
      <c r="B823" s="238">
        <v>46192</v>
      </c>
      <c r="C823" s="234" t="s">
        <v>7151</v>
      </c>
      <c r="D823" s="233">
        <v>29</v>
      </c>
      <c r="E823" s="233" t="s">
        <v>6201</v>
      </c>
      <c r="F823" s="233" t="s">
        <v>6284</v>
      </c>
      <c r="G823" s="232" t="s">
        <v>6299</v>
      </c>
      <c r="H823" s="233">
        <v>1405</v>
      </c>
      <c r="I823" s="233" t="s">
        <v>6191</v>
      </c>
      <c r="J823" s="233">
        <v>1</v>
      </c>
      <c r="K823" s="233">
        <v>3</v>
      </c>
      <c r="L823" s="235" t="s">
        <v>7123</v>
      </c>
      <c r="M823" s="234" t="s">
        <v>7151</v>
      </c>
      <c r="N823" s="232">
        <v>202606</v>
      </c>
      <c r="O823" s="233">
        <v>25</v>
      </c>
      <c r="P823" s="232">
        <v>202625</v>
      </c>
      <c r="Q823" s="233">
        <v>2026</v>
      </c>
      <c r="R823" s="232" t="s">
        <v>6220</v>
      </c>
      <c r="S823" s="232">
        <v>3</v>
      </c>
      <c r="T823" s="233">
        <v>318</v>
      </c>
      <c r="U823" s="233">
        <v>19</v>
      </c>
      <c r="V823" s="232" t="s">
        <v>6193</v>
      </c>
      <c r="W823" s="232" t="s">
        <v>7059</v>
      </c>
      <c r="X823" s="233">
        <v>3</v>
      </c>
      <c r="Y823" s="232" t="s">
        <v>6233</v>
      </c>
      <c r="Z823" s="232" t="s">
        <v>6234</v>
      </c>
      <c r="AA823" s="232" t="s">
        <v>6311</v>
      </c>
      <c r="AB823" s="233">
        <v>14050329</v>
      </c>
    </row>
    <row r="824" spans="1:28" x14ac:dyDescent="0.25">
      <c r="A824" s="233">
        <v>9668</v>
      </c>
      <c r="B824" s="238">
        <v>46193</v>
      </c>
      <c r="C824" s="234" t="s">
        <v>7152</v>
      </c>
      <c r="D824" s="233">
        <v>30</v>
      </c>
      <c r="E824" s="233" t="s">
        <v>6203</v>
      </c>
      <c r="F824" s="233" t="s">
        <v>6284</v>
      </c>
      <c r="G824" s="232" t="s">
        <v>6299</v>
      </c>
      <c r="H824" s="233">
        <v>1405</v>
      </c>
      <c r="I824" s="233" t="s">
        <v>6191</v>
      </c>
      <c r="J824" s="233">
        <v>1</v>
      </c>
      <c r="K824" s="233">
        <v>3</v>
      </c>
      <c r="L824" s="235" t="s">
        <v>7123</v>
      </c>
      <c r="M824" s="234" t="s">
        <v>7152</v>
      </c>
      <c r="N824" s="232">
        <v>202606</v>
      </c>
      <c r="O824" s="233">
        <v>25</v>
      </c>
      <c r="P824" s="232">
        <v>202625</v>
      </c>
      <c r="Q824" s="233">
        <v>2026</v>
      </c>
      <c r="R824" s="232" t="s">
        <v>6220</v>
      </c>
      <c r="S824" s="232">
        <v>3</v>
      </c>
      <c r="T824" s="233">
        <v>318</v>
      </c>
      <c r="U824" s="233">
        <v>20</v>
      </c>
      <c r="V824" s="232" t="s">
        <v>6193</v>
      </c>
      <c r="W824" s="232" t="s">
        <v>7059</v>
      </c>
      <c r="X824" s="233">
        <v>3</v>
      </c>
      <c r="Y824" s="232" t="s">
        <v>6233</v>
      </c>
      <c r="Z824" s="232" t="s">
        <v>6234</v>
      </c>
      <c r="AA824" s="232" t="s">
        <v>6311</v>
      </c>
      <c r="AB824" s="233">
        <v>14050330</v>
      </c>
    </row>
    <row r="825" spans="1:28" x14ac:dyDescent="0.25">
      <c r="A825" s="233">
        <v>9669</v>
      </c>
      <c r="B825" s="238">
        <v>46194</v>
      </c>
      <c r="C825" s="234" t="s">
        <v>7153</v>
      </c>
      <c r="D825" s="233">
        <v>31</v>
      </c>
      <c r="E825" s="233" t="s">
        <v>6205</v>
      </c>
      <c r="F825" s="233" t="s">
        <v>6284</v>
      </c>
      <c r="G825" s="232" t="s">
        <v>6299</v>
      </c>
      <c r="H825" s="233">
        <v>1405</v>
      </c>
      <c r="I825" s="233" t="s">
        <v>6191</v>
      </c>
      <c r="J825" s="233">
        <v>1</v>
      </c>
      <c r="K825" s="233">
        <v>3</v>
      </c>
      <c r="L825" s="235" t="s">
        <v>7123</v>
      </c>
      <c r="M825" s="234" t="s">
        <v>7153</v>
      </c>
      <c r="N825" s="232">
        <v>202606</v>
      </c>
      <c r="O825" s="233">
        <v>26</v>
      </c>
      <c r="P825" s="232">
        <v>202626</v>
      </c>
      <c r="Q825" s="233">
        <v>2026</v>
      </c>
      <c r="R825" s="232" t="s">
        <v>6220</v>
      </c>
      <c r="S825" s="232">
        <v>3</v>
      </c>
      <c r="T825" s="233">
        <v>318</v>
      </c>
      <c r="U825" s="233">
        <v>21</v>
      </c>
      <c r="V825" s="232" t="s">
        <v>6193</v>
      </c>
      <c r="W825" s="232" t="s">
        <v>7059</v>
      </c>
      <c r="X825" s="233">
        <v>3</v>
      </c>
      <c r="Y825" s="232" t="s">
        <v>6233</v>
      </c>
      <c r="Z825" s="232" t="s">
        <v>6234</v>
      </c>
      <c r="AA825" s="232" t="s">
        <v>6311</v>
      </c>
      <c r="AB825" s="233">
        <v>14050331</v>
      </c>
    </row>
    <row r="826" spans="1:28" x14ac:dyDescent="0.25">
      <c r="A826" s="233">
        <v>9670</v>
      </c>
      <c r="B826" s="238">
        <v>46195</v>
      </c>
      <c r="C826" s="234" t="s">
        <v>7154</v>
      </c>
      <c r="D826" s="233">
        <v>1</v>
      </c>
      <c r="E826" s="233" t="s">
        <v>6207</v>
      </c>
      <c r="F826" s="233" t="s">
        <v>6322</v>
      </c>
      <c r="G826" s="232" t="s">
        <v>6299</v>
      </c>
      <c r="H826" s="233">
        <v>1405</v>
      </c>
      <c r="I826" s="233" t="s">
        <v>6323</v>
      </c>
      <c r="J826" s="233">
        <v>2</v>
      </c>
      <c r="K826" s="233">
        <v>4</v>
      </c>
      <c r="L826" s="235" t="s">
        <v>7155</v>
      </c>
      <c r="M826" s="234" t="s">
        <v>7154</v>
      </c>
      <c r="N826" s="232">
        <v>202606</v>
      </c>
      <c r="O826" s="233">
        <v>26</v>
      </c>
      <c r="P826" s="232">
        <v>202626</v>
      </c>
      <c r="Q826" s="233">
        <v>2026</v>
      </c>
      <c r="R826" s="232" t="s">
        <v>6220</v>
      </c>
      <c r="S826" s="232">
        <v>4</v>
      </c>
      <c r="T826" s="233">
        <v>318</v>
      </c>
      <c r="U826" s="233">
        <v>22</v>
      </c>
      <c r="V826" s="232" t="s">
        <v>6220</v>
      </c>
      <c r="W826" s="232" t="s">
        <v>7156</v>
      </c>
      <c r="X826" s="233">
        <v>1</v>
      </c>
      <c r="Y826" s="232" t="s">
        <v>6195</v>
      </c>
      <c r="Z826" s="232" t="s">
        <v>6326</v>
      </c>
      <c r="AA826" s="232" t="s">
        <v>6327</v>
      </c>
      <c r="AB826" s="233">
        <v>14050401</v>
      </c>
    </row>
    <row r="827" spans="1:28" x14ac:dyDescent="0.25">
      <c r="A827" s="233">
        <v>9671</v>
      </c>
      <c r="B827" s="238">
        <v>46196</v>
      </c>
      <c r="C827" s="234" t="s">
        <v>7157</v>
      </c>
      <c r="D827" s="233">
        <v>2</v>
      </c>
      <c r="E827" s="233" t="s">
        <v>6209</v>
      </c>
      <c r="F827" s="233" t="s">
        <v>6322</v>
      </c>
      <c r="G827" s="232" t="s">
        <v>6299</v>
      </c>
      <c r="H827" s="233">
        <v>1405</v>
      </c>
      <c r="I827" s="233" t="s">
        <v>6323</v>
      </c>
      <c r="J827" s="233">
        <v>2</v>
      </c>
      <c r="K827" s="233">
        <v>4</v>
      </c>
      <c r="L827" s="235" t="s">
        <v>7155</v>
      </c>
      <c r="M827" s="234" t="s">
        <v>7157</v>
      </c>
      <c r="N827" s="232">
        <v>202606</v>
      </c>
      <c r="O827" s="233">
        <v>26</v>
      </c>
      <c r="P827" s="232">
        <v>202626</v>
      </c>
      <c r="Q827" s="233">
        <v>2026</v>
      </c>
      <c r="R827" s="232" t="s">
        <v>6220</v>
      </c>
      <c r="S827" s="232">
        <v>4</v>
      </c>
      <c r="T827" s="233">
        <v>318</v>
      </c>
      <c r="U827" s="233">
        <v>23</v>
      </c>
      <c r="V827" s="232" t="s">
        <v>6220</v>
      </c>
      <c r="W827" s="232" t="s">
        <v>7156</v>
      </c>
      <c r="X827" s="233">
        <v>1</v>
      </c>
      <c r="Y827" s="232" t="s">
        <v>6195</v>
      </c>
      <c r="Z827" s="232" t="s">
        <v>6326</v>
      </c>
      <c r="AA827" s="232" t="s">
        <v>6327</v>
      </c>
      <c r="AB827" s="233">
        <v>14050402</v>
      </c>
    </row>
    <row r="828" spans="1:28" x14ac:dyDescent="0.25">
      <c r="A828" s="233">
        <v>9672</v>
      </c>
      <c r="B828" s="238">
        <v>46197</v>
      </c>
      <c r="C828" s="234" t="s">
        <v>7158</v>
      </c>
      <c r="D828" s="233">
        <v>3</v>
      </c>
      <c r="E828" s="233" t="s">
        <v>6188</v>
      </c>
      <c r="F828" s="233" t="s">
        <v>6322</v>
      </c>
      <c r="G828" s="232" t="s">
        <v>6299</v>
      </c>
      <c r="H828" s="233">
        <v>1405</v>
      </c>
      <c r="I828" s="233" t="s">
        <v>6323</v>
      </c>
      <c r="J828" s="233">
        <v>2</v>
      </c>
      <c r="K828" s="233">
        <v>4</v>
      </c>
      <c r="L828" s="235" t="s">
        <v>7155</v>
      </c>
      <c r="M828" s="234" t="s">
        <v>7158</v>
      </c>
      <c r="N828" s="232">
        <v>202606</v>
      </c>
      <c r="O828" s="233">
        <v>26</v>
      </c>
      <c r="P828" s="232">
        <v>202626</v>
      </c>
      <c r="Q828" s="233">
        <v>2026</v>
      </c>
      <c r="R828" s="232" t="s">
        <v>6220</v>
      </c>
      <c r="S828" s="232">
        <v>4</v>
      </c>
      <c r="T828" s="233">
        <v>318</v>
      </c>
      <c r="U828" s="233">
        <v>24</v>
      </c>
      <c r="V828" s="232" t="s">
        <v>6220</v>
      </c>
      <c r="W828" s="232" t="s">
        <v>7156</v>
      </c>
      <c r="X828" s="233">
        <v>1</v>
      </c>
      <c r="Y828" s="232" t="s">
        <v>6195</v>
      </c>
      <c r="Z828" s="232" t="s">
        <v>6326</v>
      </c>
      <c r="AA828" s="232" t="s">
        <v>6327</v>
      </c>
      <c r="AB828" s="233">
        <v>14050403</v>
      </c>
    </row>
    <row r="829" spans="1:28" x14ac:dyDescent="0.25">
      <c r="A829" s="233">
        <v>9673</v>
      </c>
      <c r="B829" s="238">
        <v>46198</v>
      </c>
      <c r="C829" s="234" t="s">
        <v>7159</v>
      </c>
      <c r="D829" s="233">
        <v>4</v>
      </c>
      <c r="E829" s="233" t="s">
        <v>6199</v>
      </c>
      <c r="F829" s="233" t="s">
        <v>6322</v>
      </c>
      <c r="G829" s="232" t="s">
        <v>6299</v>
      </c>
      <c r="H829" s="233">
        <v>1405</v>
      </c>
      <c r="I829" s="233" t="s">
        <v>6323</v>
      </c>
      <c r="J829" s="233">
        <v>2</v>
      </c>
      <c r="K829" s="233">
        <v>4</v>
      </c>
      <c r="L829" s="235" t="s">
        <v>7155</v>
      </c>
      <c r="M829" s="234" t="s">
        <v>7159</v>
      </c>
      <c r="N829" s="232">
        <v>202606</v>
      </c>
      <c r="O829" s="233">
        <v>26</v>
      </c>
      <c r="P829" s="232">
        <v>202626</v>
      </c>
      <c r="Q829" s="233">
        <v>2026</v>
      </c>
      <c r="R829" s="232" t="s">
        <v>6220</v>
      </c>
      <c r="S829" s="232">
        <v>4</v>
      </c>
      <c r="T829" s="233">
        <v>318</v>
      </c>
      <c r="U829" s="233">
        <v>25</v>
      </c>
      <c r="V829" s="232" t="s">
        <v>6220</v>
      </c>
      <c r="W829" s="232" t="s">
        <v>7156</v>
      </c>
      <c r="X829" s="233">
        <v>1</v>
      </c>
      <c r="Y829" s="232" t="s">
        <v>6195</v>
      </c>
      <c r="Z829" s="232" t="s">
        <v>6326</v>
      </c>
      <c r="AA829" s="232" t="s">
        <v>6327</v>
      </c>
      <c r="AB829" s="233">
        <v>14050404</v>
      </c>
    </row>
    <row r="830" spans="1:28" x14ac:dyDescent="0.25">
      <c r="A830" s="233">
        <v>9674</v>
      </c>
      <c r="B830" s="238">
        <v>46199</v>
      </c>
      <c r="C830" s="234" t="s">
        <v>7160</v>
      </c>
      <c r="D830" s="233">
        <v>5</v>
      </c>
      <c r="E830" s="233" t="s">
        <v>6201</v>
      </c>
      <c r="F830" s="233" t="s">
        <v>6322</v>
      </c>
      <c r="G830" s="232" t="s">
        <v>6299</v>
      </c>
      <c r="H830" s="233">
        <v>1405</v>
      </c>
      <c r="I830" s="233" t="s">
        <v>6323</v>
      </c>
      <c r="J830" s="233">
        <v>2</v>
      </c>
      <c r="K830" s="233">
        <v>4</v>
      </c>
      <c r="L830" s="235" t="s">
        <v>7155</v>
      </c>
      <c r="M830" s="234" t="s">
        <v>7160</v>
      </c>
      <c r="N830" s="232">
        <v>202606</v>
      </c>
      <c r="O830" s="233">
        <v>26</v>
      </c>
      <c r="P830" s="232">
        <v>202626</v>
      </c>
      <c r="Q830" s="233">
        <v>2026</v>
      </c>
      <c r="R830" s="232" t="s">
        <v>6220</v>
      </c>
      <c r="S830" s="232">
        <v>4</v>
      </c>
      <c r="T830" s="233">
        <v>318</v>
      </c>
      <c r="U830" s="233">
        <v>26</v>
      </c>
      <c r="V830" s="232" t="s">
        <v>6220</v>
      </c>
      <c r="W830" s="232" t="s">
        <v>7156</v>
      </c>
      <c r="X830" s="233">
        <v>1</v>
      </c>
      <c r="Y830" s="232" t="s">
        <v>6195</v>
      </c>
      <c r="Z830" s="232" t="s">
        <v>6326</v>
      </c>
      <c r="AA830" s="232" t="s">
        <v>6327</v>
      </c>
      <c r="AB830" s="233">
        <v>14050405</v>
      </c>
    </row>
    <row r="831" spans="1:28" x14ac:dyDescent="0.25">
      <c r="A831" s="233">
        <v>9675</v>
      </c>
      <c r="B831" s="238">
        <v>46200</v>
      </c>
      <c r="C831" s="234" t="s">
        <v>7161</v>
      </c>
      <c r="D831" s="233">
        <v>6</v>
      </c>
      <c r="E831" s="233" t="s">
        <v>6203</v>
      </c>
      <c r="F831" s="233" t="s">
        <v>6322</v>
      </c>
      <c r="G831" s="232" t="s">
        <v>6299</v>
      </c>
      <c r="H831" s="233">
        <v>1405</v>
      </c>
      <c r="I831" s="233" t="s">
        <v>6323</v>
      </c>
      <c r="J831" s="233">
        <v>2</v>
      </c>
      <c r="K831" s="233">
        <v>4</v>
      </c>
      <c r="L831" s="235" t="s">
        <v>7155</v>
      </c>
      <c r="M831" s="234" t="s">
        <v>7161</v>
      </c>
      <c r="N831" s="232">
        <v>202606</v>
      </c>
      <c r="O831" s="233">
        <v>26</v>
      </c>
      <c r="P831" s="232">
        <v>202626</v>
      </c>
      <c r="Q831" s="233">
        <v>2026</v>
      </c>
      <c r="R831" s="232" t="s">
        <v>6220</v>
      </c>
      <c r="S831" s="232">
        <v>4</v>
      </c>
      <c r="T831" s="233">
        <v>318</v>
      </c>
      <c r="U831" s="233">
        <v>27</v>
      </c>
      <c r="V831" s="232" t="s">
        <v>6220</v>
      </c>
      <c r="W831" s="232" t="s">
        <v>7156</v>
      </c>
      <c r="X831" s="233">
        <v>1</v>
      </c>
      <c r="Y831" s="232" t="s">
        <v>6195</v>
      </c>
      <c r="Z831" s="232" t="s">
        <v>6326</v>
      </c>
      <c r="AA831" s="232" t="s">
        <v>6327</v>
      </c>
      <c r="AB831" s="233">
        <v>14050406</v>
      </c>
    </row>
    <row r="832" spans="1:28" x14ac:dyDescent="0.25">
      <c r="A832" s="233">
        <v>9676</v>
      </c>
      <c r="B832" s="238">
        <v>46201</v>
      </c>
      <c r="C832" s="234" t="s">
        <v>7162</v>
      </c>
      <c r="D832" s="233">
        <v>7</v>
      </c>
      <c r="E832" s="233" t="s">
        <v>6205</v>
      </c>
      <c r="F832" s="233" t="s">
        <v>6322</v>
      </c>
      <c r="G832" s="232" t="s">
        <v>6299</v>
      </c>
      <c r="H832" s="233">
        <v>1405</v>
      </c>
      <c r="I832" s="233" t="s">
        <v>6323</v>
      </c>
      <c r="J832" s="233">
        <v>2</v>
      </c>
      <c r="K832" s="233">
        <v>4</v>
      </c>
      <c r="L832" s="235" t="s">
        <v>7155</v>
      </c>
      <c r="M832" s="234" t="s">
        <v>7162</v>
      </c>
      <c r="N832" s="232">
        <v>202606</v>
      </c>
      <c r="O832" s="233">
        <v>27</v>
      </c>
      <c r="P832" s="232">
        <v>202627</v>
      </c>
      <c r="Q832" s="233">
        <v>2026</v>
      </c>
      <c r="R832" s="232" t="s">
        <v>6220</v>
      </c>
      <c r="S832" s="232">
        <v>4</v>
      </c>
      <c r="T832" s="233">
        <v>318</v>
      </c>
      <c r="U832" s="233">
        <v>28</v>
      </c>
      <c r="V832" s="232" t="s">
        <v>6220</v>
      </c>
      <c r="W832" s="232" t="s">
        <v>7156</v>
      </c>
      <c r="X832" s="233">
        <v>1</v>
      </c>
      <c r="Y832" s="232" t="s">
        <v>6195</v>
      </c>
      <c r="Z832" s="232" t="s">
        <v>6326</v>
      </c>
      <c r="AA832" s="232" t="s">
        <v>6327</v>
      </c>
      <c r="AB832" s="233">
        <v>14050407</v>
      </c>
    </row>
    <row r="833" spans="1:28" x14ac:dyDescent="0.25">
      <c r="A833" s="233">
        <v>9677</v>
      </c>
      <c r="B833" s="238">
        <v>46202</v>
      </c>
      <c r="C833" s="234" t="s">
        <v>7163</v>
      </c>
      <c r="D833" s="233">
        <v>8</v>
      </c>
      <c r="E833" s="233" t="s">
        <v>6207</v>
      </c>
      <c r="F833" s="233" t="s">
        <v>6322</v>
      </c>
      <c r="G833" s="232" t="s">
        <v>6299</v>
      </c>
      <c r="H833" s="233">
        <v>1405</v>
      </c>
      <c r="I833" s="233" t="s">
        <v>6323</v>
      </c>
      <c r="J833" s="233">
        <v>2</v>
      </c>
      <c r="K833" s="233">
        <v>4</v>
      </c>
      <c r="L833" s="235" t="s">
        <v>7155</v>
      </c>
      <c r="M833" s="234" t="s">
        <v>7163</v>
      </c>
      <c r="N833" s="232">
        <v>202606</v>
      </c>
      <c r="O833" s="233">
        <v>27</v>
      </c>
      <c r="P833" s="232">
        <v>202627</v>
      </c>
      <c r="Q833" s="233">
        <v>2026</v>
      </c>
      <c r="R833" s="232" t="s">
        <v>6220</v>
      </c>
      <c r="S833" s="232">
        <v>4</v>
      </c>
      <c r="T833" s="233">
        <v>318</v>
      </c>
      <c r="U833" s="233">
        <v>29</v>
      </c>
      <c r="V833" s="232" t="s">
        <v>6220</v>
      </c>
      <c r="W833" s="232" t="s">
        <v>7156</v>
      </c>
      <c r="X833" s="233">
        <v>1</v>
      </c>
      <c r="Y833" s="232" t="s">
        <v>6211</v>
      </c>
      <c r="Z833" s="232" t="s">
        <v>6335</v>
      </c>
      <c r="AA833" s="232" t="s">
        <v>6336</v>
      </c>
      <c r="AB833" s="233">
        <v>14050408</v>
      </c>
    </row>
    <row r="834" spans="1:28" x14ac:dyDescent="0.25">
      <c r="A834" s="233">
        <v>9678</v>
      </c>
      <c r="B834" s="238">
        <v>46203</v>
      </c>
      <c r="C834" s="234" t="s">
        <v>7164</v>
      </c>
      <c r="D834" s="233">
        <v>9</v>
      </c>
      <c r="E834" s="233" t="s">
        <v>6209</v>
      </c>
      <c r="F834" s="233" t="s">
        <v>6322</v>
      </c>
      <c r="G834" s="232" t="s">
        <v>6299</v>
      </c>
      <c r="H834" s="233">
        <v>1405</v>
      </c>
      <c r="I834" s="233" t="s">
        <v>6323</v>
      </c>
      <c r="J834" s="233">
        <v>2</v>
      </c>
      <c r="K834" s="233">
        <v>4</v>
      </c>
      <c r="L834" s="235" t="s">
        <v>7155</v>
      </c>
      <c r="M834" s="234" t="s">
        <v>7164</v>
      </c>
      <c r="N834" s="232">
        <v>202606</v>
      </c>
      <c r="O834" s="233">
        <v>27</v>
      </c>
      <c r="P834" s="232">
        <v>202627</v>
      </c>
      <c r="Q834" s="233">
        <v>2026</v>
      </c>
      <c r="R834" s="232" t="s">
        <v>6220</v>
      </c>
      <c r="S834" s="232">
        <v>4</v>
      </c>
      <c r="T834" s="233">
        <v>318</v>
      </c>
      <c r="U834" s="233">
        <v>30</v>
      </c>
      <c r="V834" s="232" t="s">
        <v>6220</v>
      </c>
      <c r="W834" s="232" t="s">
        <v>7156</v>
      </c>
      <c r="X834" s="233">
        <v>1</v>
      </c>
      <c r="Y834" s="232" t="s">
        <v>6211</v>
      </c>
      <c r="Z834" s="232" t="s">
        <v>6335</v>
      </c>
      <c r="AA834" s="232" t="s">
        <v>6336</v>
      </c>
      <c r="AB834" s="233">
        <v>14050409</v>
      </c>
    </row>
    <row r="835" spans="1:28" x14ac:dyDescent="0.25">
      <c r="A835" s="233">
        <v>9679</v>
      </c>
      <c r="B835" s="238">
        <v>46204</v>
      </c>
      <c r="C835" s="234" t="s">
        <v>7165</v>
      </c>
      <c r="D835" s="233">
        <v>10</v>
      </c>
      <c r="E835" s="233" t="s">
        <v>6188</v>
      </c>
      <c r="F835" s="233" t="s">
        <v>6322</v>
      </c>
      <c r="G835" s="232" t="s">
        <v>6340</v>
      </c>
      <c r="H835" s="233">
        <v>1405</v>
      </c>
      <c r="I835" s="233" t="s">
        <v>6323</v>
      </c>
      <c r="J835" s="233">
        <v>2</v>
      </c>
      <c r="K835" s="233">
        <v>4</v>
      </c>
      <c r="L835" s="235" t="s">
        <v>7155</v>
      </c>
      <c r="M835" s="234" t="s">
        <v>7165</v>
      </c>
      <c r="N835" s="232">
        <v>202607</v>
      </c>
      <c r="O835" s="233">
        <v>27</v>
      </c>
      <c r="P835" s="232">
        <v>202627</v>
      </c>
      <c r="Q835" s="233">
        <v>2026</v>
      </c>
      <c r="R835" s="232" t="s">
        <v>6341</v>
      </c>
      <c r="S835" s="232">
        <v>1</v>
      </c>
      <c r="T835" s="233">
        <v>319</v>
      </c>
      <c r="U835" s="233">
        <v>1</v>
      </c>
      <c r="V835" s="232" t="s">
        <v>6220</v>
      </c>
      <c r="W835" s="232" t="s">
        <v>7156</v>
      </c>
      <c r="X835" s="233">
        <v>1</v>
      </c>
      <c r="Y835" s="232" t="s">
        <v>6211</v>
      </c>
      <c r="Z835" s="232" t="s">
        <v>6335</v>
      </c>
      <c r="AA835" s="232" t="s">
        <v>6336</v>
      </c>
      <c r="AB835" s="233">
        <v>14050410</v>
      </c>
    </row>
    <row r="836" spans="1:28" x14ac:dyDescent="0.25">
      <c r="A836" s="233">
        <v>9680</v>
      </c>
      <c r="B836" s="238">
        <v>46205</v>
      </c>
      <c r="C836" s="234" t="s">
        <v>7166</v>
      </c>
      <c r="D836" s="233">
        <v>11</v>
      </c>
      <c r="E836" s="233" t="s">
        <v>6199</v>
      </c>
      <c r="F836" s="233" t="s">
        <v>6322</v>
      </c>
      <c r="G836" s="232" t="s">
        <v>6340</v>
      </c>
      <c r="H836" s="233">
        <v>1405</v>
      </c>
      <c r="I836" s="233" t="s">
        <v>6323</v>
      </c>
      <c r="J836" s="233">
        <v>2</v>
      </c>
      <c r="K836" s="233">
        <v>4</v>
      </c>
      <c r="L836" s="235" t="s">
        <v>7155</v>
      </c>
      <c r="M836" s="234" t="s">
        <v>7166</v>
      </c>
      <c r="N836" s="232">
        <v>202607</v>
      </c>
      <c r="O836" s="233">
        <v>27</v>
      </c>
      <c r="P836" s="232">
        <v>202627</v>
      </c>
      <c r="Q836" s="233">
        <v>2026</v>
      </c>
      <c r="R836" s="232" t="s">
        <v>6341</v>
      </c>
      <c r="S836" s="232">
        <v>1</v>
      </c>
      <c r="T836" s="233">
        <v>319</v>
      </c>
      <c r="U836" s="233">
        <v>2</v>
      </c>
      <c r="V836" s="232" t="s">
        <v>6220</v>
      </c>
      <c r="W836" s="232" t="s">
        <v>7156</v>
      </c>
      <c r="X836" s="233">
        <v>1</v>
      </c>
      <c r="Y836" s="232" t="s">
        <v>6211</v>
      </c>
      <c r="Z836" s="232" t="s">
        <v>6335</v>
      </c>
      <c r="AA836" s="232" t="s">
        <v>6336</v>
      </c>
      <c r="AB836" s="233">
        <v>14050411</v>
      </c>
    </row>
    <row r="837" spans="1:28" x14ac:dyDescent="0.25">
      <c r="A837" s="233">
        <v>9681</v>
      </c>
      <c r="B837" s="238">
        <v>46206</v>
      </c>
      <c r="C837" s="234" t="s">
        <v>7167</v>
      </c>
      <c r="D837" s="233">
        <v>12</v>
      </c>
      <c r="E837" s="233" t="s">
        <v>6201</v>
      </c>
      <c r="F837" s="233" t="s">
        <v>6322</v>
      </c>
      <c r="G837" s="232" t="s">
        <v>6340</v>
      </c>
      <c r="H837" s="233">
        <v>1405</v>
      </c>
      <c r="I837" s="233" t="s">
        <v>6323</v>
      </c>
      <c r="J837" s="233">
        <v>2</v>
      </c>
      <c r="K837" s="233">
        <v>4</v>
      </c>
      <c r="L837" s="235" t="s">
        <v>7155</v>
      </c>
      <c r="M837" s="234" t="s">
        <v>7167</v>
      </c>
      <c r="N837" s="232">
        <v>202607</v>
      </c>
      <c r="O837" s="233">
        <v>27</v>
      </c>
      <c r="P837" s="232">
        <v>202627</v>
      </c>
      <c r="Q837" s="233">
        <v>2026</v>
      </c>
      <c r="R837" s="232" t="s">
        <v>6341</v>
      </c>
      <c r="S837" s="232">
        <v>1</v>
      </c>
      <c r="T837" s="233">
        <v>319</v>
      </c>
      <c r="U837" s="233">
        <v>3</v>
      </c>
      <c r="V837" s="232" t="s">
        <v>6220</v>
      </c>
      <c r="W837" s="232" t="s">
        <v>7156</v>
      </c>
      <c r="X837" s="233">
        <v>1</v>
      </c>
      <c r="Y837" s="232" t="s">
        <v>6211</v>
      </c>
      <c r="Z837" s="232" t="s">
        <v>6335</v>
      </c>
      <c r="AA837" s="232" t="s">
        <v>6336</v>
      </c>
      <c r="AB837" s="233">
        <v>14050412</v>
      </c>
    </row>
    <row r="838" spans="1:28" x14ac:dyDescent="0.25">
      <c r="A838" s="233">
        <v>9682</v>
      </c>
      <c r="B838" s="238">
        <v>46207</v>
      </c>
      <c r="C838" s="234" t="s">
        <v>7168</v>
      </c>
      <c r="D838" s="233">
        <v>13</v>
      </c>
      <c r="E838" s="233" t="s">
        <v>6203</v>
      </c>
      <c r="F838" s="233" t="s">
        <v>6322</v>
      </c>
      <c r="G838" s="232" t="s">
        <v>6340</v>
      </c>
      <c r="H838" s="233">
        <v>1405</v>
      </c>
      <c r="I838" s="233" t="s">
        <v>6323</v>
      </c>
      <c r="J838" s="233">
        <v>2</v>
      </c>
      <c r="K838" s="233">
        <v>4</v>
      </c>
      <c r="L838" s="235" t="s">
        <v>7155</v>
      </c>
      <c r="M838" s="234" t="s">
        <v>7168</v>
      </c>
      <c r="N838" s="232">
        <v>202607</v>
      </c>
      <c r="O838" s="233">
        <v>27</v>
      </c>
      <c r="P838" s="232">
        <v>202627</v>
      </c>
      <c r="Q838" s="233">
        <v>2026</v>
      </c>
      <c r="R838" s="232" t="s">
        <v>6341</v>
      </c>
      <c r="S838" s="232">
        <v>1</v>
      </c>
      <c r="T838" s="233">
        <v>319</v>
      </c>
      <c r="U838" s="233">
        <v>4</v>
      </c>
      <c r="V838" s="232" t="s">
        <v>6220</v>
      </c>
      <c r="W838" s="232" t="s">
        <v>7156</v>
      </c>
      <c r="X838" s="233">
        <v>1</v>
      </c>
      <c r="Y838" s="232" t="s">
        <v>6211</v>
      </c>
      <c r="Z838" s="232" t="s">
        <v>6335</v>
      </c>
      <c r="AA838" s="232" t="s">
        <v>6336</v>
      </c>
      <c r="AB838" s="233">
        <v>14050413</v>
      </c>
    </row>
    <row r="839" spans="1:28" x14ac:dyDescent="0.25">
      <c r="A839" s="233">
        <v>9683</v>
      </c>
      <c r="B839" s="238">
        <v>46208</v>
      </c>
      <c r="C839" s="234" t="s">
        <v>7169</v>
      </c>
      <c r="D839" s="233">
        <v>14</v>
      </c>
      <c r="E839" s="233" t="s">
        <v>6205</v>
      </c>
      <c r="F839" s="233" t="s">
        <v>6322</v>
      </c>
      <c r="G839" s="232" t="s">
        <v>6340</v>
      </c>
      <c r="H839" s="233">
        <v>1405</v>
      </c>
      <c r="I839" s="233" t="s">
        <v>6323</v>
      </c>
      <c r="J839" s="233">
        <v>2</v>
      </c>
      <c r="K839" s="233">
        <v>4</v>
      </c>
      <c r="L839" s="235" t="s">
        <v>7155</v>
      </c>
      <c r="M839" s="234" t="s">
        <v>7169</v>
      </c>
      <c r="N839" s="232">
        <v>202607</v>
      </c>
      <c r="O839" s="233">
        <v>28</v>
      </c>
      <c r="P839" s="232">
        <v>202628</v>
      </c>
      <c r="Q839" s="233">
        <v>2026</v>
      </c>
      <c r="R839" s="232" t="s">
        <v>6341</v>
      </c>
      <c r="S839" s="232">
        <v>1</v>
      </c>
      <c r="T839" s="233">
        <v>319</v>
      </c>
      <c r="U839" s="233">
        <v>5</v>
      </c>
      <c r="V839" s="232" t="s">
        <v>6220</v>
      </c>
      <c r="W839" s="232" t="s">
        <v>7156</v>
      </c>
      <c r="X839" s="233">
        <v>1</v>
      </c>
      <c r="Y839" s="232" t="s">
        <v>6211</v>
      </c>
      <c r="Z839" s="232" t="s">
        <v>6335</v>
      </c>
      <c r="AA839" s="232" t="s">
        <v>6336</v>
      </c>
      <c r="AB839" s="233">
        <v>14050414</v>
      </c>
    </row>
    <row r="840" spans="1:28" x14ac:dyDescent="0.25">
      <c r="A840" s="233">
        <v>9684</v>
      </c>
      <c r="B840" s="238">
        <v>46209</v>
      </c>
      <c r="C840" s="234" t="s">
        <v>7170</v>
      </c>
      <c r="D840" s="233">
        <v>15</v>
      </c>
      <c r="E840" s="233" t="s">
        <v>6207</v>
      </c>
      <c r="F840" s="233" t="s">
        <v>6322</v>
      </c>
      <c r="G840" s="232" t="s">
        <v>6340</v>
      </c>
      <c r="H840" s="233">
        <v>1405</v>
      </c>
      <c r="I840" s="233" t="s">
        <v>6323</v>
      </c>
      <c r="J840" s="233">
        <v>2</v>
      </c>
      <c r="K840" s="233">
        <v>4</v>
      </c>
      <c r="L840" s="235" t="s">
        <v>7155</v>
      </c>
      <c r="M840" s="234" t="s">
        <v>7170</v>
      </c>
      <c r="N840" s="232">
        <v>202607</v>
      </c>
      <c r="O840" s="233">
        <v>28</v>
      </c>
      <c r="P840" s="232">
        <v>202628</v>
      </c>
      <c r="Q840" s="233">
        <v>2026</v>
      </c>
      <c r="R840" s="232" t="s">
        <v>6341</v>
      </c>
      <c r="S840" s="232">
        <v>2</v>
      </c>
      <c r="T840" s="233">
        <v>319</v>
      </c>
      <c r="U840" s="233">
        <v>6</v>
      </c>
      <c r="V840" s="232" t="s">
        <v>6220</v>
      </c>
      <c r="W840" s="232" t="s">
        <v>7156</v>
      </c>
      <c r="X840" s="233">
        <v>1</v>
      </c>
      <c r="Y840" s="232" t="s">
        <v>6223</v>
      </c>
      <c r="Z840" s="232" t="s">
        <v>6346</v>
      </c>
      <c r="AA840" s="232" t="s">
        <v>6347</v>
      </c>
      <c r="AB840" s="233">
        <v>14050415</v>
      </c>
    </row>
    <row r="841" spans="1:28" x14ac:dyDescent="0.25">
      <c r="A841" s="233">
        <v>9685</v>
      </c>
      <c r="B841" s="238">
        <v>46210</v>
      </c>
      <c r="C841" s="234" t="s">
        <v>7171</v>
      </c>
      <c r="D841" s="233">
        <v>16</v>
      </c>
      <c r="E841" s="233" t="s">
        <v>6209</v>
      </c>
      <c r="F841" s="233" t="s">
        <v>6322</v>
      </c>
      <c r="G841" s="232" t="s">
        <v>6340</v>
      </c>
      <c r="H841" s="233">
        <v>1405</v>
      </c>
      <c r="I841" s="233" t="s">
        <v>6323</v>
      </c>
      <c r="J841" s="233">
        <v>2</v>
      </c>
      <c r="K841" s="233">
        <v>4</v>
      </c>
      <c r="L841" s="235" t="s">
        <v>7155</v>
      </c>
      <c r="M841" s="234" t="s">
        <v>7171</v>
      </c>
      <c r="N841" s="232">
        <v>202607</v>
      </c>
      <c r="O841" s="233">
        <v>28</v>
      </c>
      <c r="P841" s="232">
        <v>202628</v>
      </c>
      <c r="Q841" s="233">
        <v>2026</v>
      </c>
      <c r="R841" s="232" t="s">
        <v>6341</v>
      </c>
      <c r="S841" s="232">
        <v>2</v>
      </c>
      <c r="T841" s="233">
        <v>319</v>
      </c>
      <c r="U841" s="233">
        <v>7</v>
      </c>
      <c r="V841" s="232" t="s">
        <v>6220</v>
      </c>
      <c r="W841" s="232" t="s">
        <v>7156</v>
      </c>
      <c r="X841" s="233">
        <v>1</v>
      </c>
      <c r="Y841" s="232" t="s">
        <v>6223</v>
      </c>
      <c r="Z841" s="232" t="s">
        <v>6346</v>
      </c>
      <c r="AA841" s="232" t="s">
        <v>6347</v>
      </c>
      <c r="AB841" s="233">
        <v>14050416</v>
      </c>
    </row>
    <row r="842" spans="1:28" x14ac:dyDescent="0.25">
      <c r="A842" s="233">
        <v>9686</v>
      </c>
      <c r="B842" s="238">
        <v>46211</v>
      </c>
      <c r="C842" s="234" t="s">
        <v>7172</v>
      </c>
      <c r="D842" s="233">
        <v>17</v>
      </c>
      <c r="E842" s="233" t="s">
        <v>6188</v>
      </c>
      <c r="F842" s="233" t="s">
        <v>6322</v>
      </c>
      <c r="G842" s="232" t="s">
        <v>6340</v>
      </c>
      <c r="H842" s="233">
        <v>1405</v>
      </c>
      <c r="I842" s="233" t="s">
        <v>6323</v>
      </c>
      <c r="J842" s="233">
        <v>2</v>
      </c>
      <c r="K842" s="233">
        <v>4</v>
      </c>
      <c r="L842" s="235" t="s">
        <v>7155</v>
      </c>
      <c r="M842" s="234" t="s">
        <v>7172</v>
      </c>
      <c r="N842" s="232">
        <v>202607</v>
      </c>
      <c r="O842" s="233">
        <v>28</v>
      </c>
      <c r="P842" s="232">
        <v>202628</v>
      </c>
      <c r="Q842" s="233">
        <v>2026</v>
      </c>
      <c r="R842" s="232" t="s">
        <v>6341</v>
      </c>
      <c r="S842" s="232">
        <v>2</v>
      </c>
      <c r="T842" s="233">
        <v>319</v>
      </c>
      <c r="U842" s="233">
        <v>8</v>
      </c>
      <c r="V842" s="232" t="s">
        <v>6220</v>
      </c>
      <c r="W842" s="232" t="s">
        <v>7156</v>
      </c>
      <c r="X842" s="233">
        <v>1</v>
      </c>
      <c r="Y842" s="232" t="s">
        <v>6223</v>
      </c>
      <c r="Z842" s="232" t="s">
        <v>6346</v>
      </c>
      <c r="AA842" s="232" t="s">
        <v>6347</v>
      </c>
      <c r="AB842" s="233">
        <v>14050417</v>
      </c>
    </row>
    <row r="843" spans="1:28" x14ac:dyDescent="0.25">
      <c r="A843" s="233">
        <v>9687</v>
      </c>
      <c r="B843" s="238">
        <v>46212</v>
      </c>
      <c r="C843" s="234" t="s">
        <v>7173</v>
      </c>
      <c r="D843" s="233">
        <v>18</v>
      </c>
      <c r="E843" s="233" t="s">
        <v>6199</v>
      </c>
      <c r="F843" s="233" t="s">
        <v>6322</v>
      </c>
      <c r="G843" s="232" t="s">
        <v>6340</v>
      </c>
      <c r="H843" s="233">
        <v>1405</v>
      </c>
      <c r="I843" s="233" t="s">
        <v>6323</v>
      </c>
      <c r="J843" s="233">
        <v>2</v>
      </c>
      <c r="K843" s="233">
        <v>4</v>
      </c>
      <c r="L843" s="235" t="s">
        <v>7155</v>
      </c>
      <c r="M843" s="234" t="s">
        <v>7173</v>
      </c>
      <c r="N843" s="232">
        <v>202607</v>
      </c>
      <c r="O843" s="233">
        <v>28</v>
      </c>
      <c r="P843" s="232">
        <v>202628</v>
      </c>
      <c r="Q843" s="233">
        <v>2026</v>
      </c>
      <c r="R843" s="232" t="s">
        <v>6341</v>
      </c>
      <c r="S843" s="232">
        <v>2</v>
      </c>
      <c r="T843" s="233">
        <v>319</v>
      </c>
      <c r="U843" s="233">
        <v>9</v>
      </c>
      <c r="V843" s="232" t="s">
        <v>6220</v>
      </c>
      <c r="W843" s="232" t="s">
        <v>7156</v>
      </c>
      <c r="X843" s="233">
        <v>1</v>
      </c>
      <c r="Y843" s="232" t="s">
        <v>6223</v>
      </c>
      <c r="Z843" s="232" t="s">
        <v>6346</v>
      </c>
      <c r="AA843" s="232" t="s">
        <v>6347</v>
      </c>
      <c r="AB843" s="233">
        <v>14050418</v>
      </c>
    </row>
    <row r="844" spans="1:28" x14ac:dyDescent="0.25">
      <c r="A844" s="233">
        <v>9688</v>
      </c>
      <c r="B844" s="238">
        <v>46213</v>
      </c>
      <c r="C844" s="234" t="s">
        <v>7174</v>
      </c>
      <c r="D844" s="233">
        <v>19</v>
      </c>
      <c r="E844" s="233" t="s">
        <v>6201</v>
      </c>
      <c r="F844" s="233" t="s">
        <v>6322</v>
      </c>
      <c r="G844" s="232" t="s">
        <v>6340</v>
      </c>
      <c r="H844" s="233">
        <v>1405</v>
      </c>
      <c r="I844" s="233" t="s">
        <v>6323</v>
      </c>
      <c r="J844" s="233">
        <v>2</v>
      </c>
      <c r="K844" s="233">
        <v>4</v>
      </c>
      <c r="L844" s="235" t="s">
        <v>7155</v>
      </c>
      <c r="M844" s="234" t="s">
        <v>7174</v>
      </c>
      <c r="N844" s="232">
        <v>202607</v>
      </c>
      <c r="O844" s="233">
        <v>28</v>
      </c>
      <c r="P844" s="232">
        <v>202628</v>
      </c>
      <c r="Q844" s="233">
        <v>2026</v>
      </c>
      <c r="R844" s="232" t="s">
        <v>6341</v>
      </c>
      <c r="S844" s="232">
        <v>2</v>
      </c>
      <c r="T844" s="233">
        <v>319</v>
      </c>
      <c r="U844" s="233">
        <v>10</v>
      </c>
      <c r="V844" s="232" t="s">
        <v>6220</v>
      </c>
      <c r="W844" s="232" t="s">
        <v>7156</v>
      </c>
      <c r="X844" s="233">
        <v>1</v>
      </c>
      <c r="Y844" s="232" t="s">
        <v>6223</v>
      </c>
      <c r="Z844" s="232" t="s">
        <v>6346</v>
      </c>
      <c r="AA844" s="232" t="s">
        <v>6347</v>
      </c>
      <c r="AB844" s="233">
        <v>14050419</v>
      </c>
    </row>
    <row r="845" spans="1:28" x14ac:dyDescent="0.25">
      <c r="A845" s="233">
        <v>9689</v>
      </c>
      <c r="B845" s="238">
        <v>46214</v>
      </c>
      <c r="C845" s="234" t="s">
        <v>7175</v>
      </c>
      <c r="D845" s="233">
        <v>20</v>
      </c>
      <c r="E845" s="233" t="s">
        <v>6203</v>
      </c>
      <c r="F845" s="233" t="s">
        <v>6322</v>
      </c>
      <c r="G845" s="232" t="s">
        <v>6340</v>
      </c>
      <c r="H845" s="233">
        <v>1405</v>
      </c>
      <c r="I845" s="233" t="s">
        <v>6323</v>
      </c>
      <c r="J845" s="233">
        <v>2</v>
      </c>
      <c r="K845" s="233">
        <v>4</v>
      </c>
      <c r="L845" s="235" t="s">
        <v>7155</v>
      </c>
      <c r="M845" s="234" t="s">
        <v>7175</v>
      </c>
      <c r="N845" s="232">
        <v>202607</v>
      </c>
      <c r="O845" s="233">
        <v>28</v>
      </c>
      <c r="P845" s="232">
        <v>202628</v>
      </c>
      <c r="Q845" s="233">
        <v>2026</v>
      </c>
      <c r="R845" s="232" t="s">
        <v>6341</v>
      </c>
      <c r="S845" s="232">
        <v>2</v>
      </c>
      <c r="T845" s="233">
        <v>319</v>
      </c>
      <c r="U845" s="233">
        <v>11</v>
      </c>
      <c r="V845" s="232" t="s">
        <v>6220</v>
      </c>
      <c r="W845" s="232" t="s">
        <v>7156</v>
      </c>
      <c r="X845" s="233">
        <v>1</v>
      </c>
      <c r="Y845" s="232" t="s">
        <v>6223</v>
      </c>
      <c r="Z845" s="232" t="s">
        <v>6346</v>
      </c>
      <c r="AA845" s="232" t="s">
        <v>6347</v>
      </c>
      <c r="AB845" s="233">
        <v>14050420</v>
      </c>
    </row>
    <row r="846" spans="1:28" x14ac:dyDescent="0.25">
      <c r="A846" s="233">
        <v>9690</v>
      </c>
      <c r="B846" s="238">
        <v>46215</v>
      </c>
      <c r="C846" s="234" t="s">
        <v>7176</v>
      </c>
      <c r="D846" s="233">
        <v>21</v>
      </c>
      <c r="E846" s="233" t="s">
        <v>6205</v>
      </c>
      <c r="F846" s="233" t="s">
        <v>6322</v>
      </c>
      <c r="G846" s="232" t="s">
        <v>6340</v>
      </c>
      <c r="H846" s="233">
        <v>1405</v>
      </c>
      <c r="I846" s="233" t="s">
        <v>6323</v>
      </c>
      <c r="J846" s="233">
        <v>2</v>
      </c>
      <c r="K846" s="233">
        <v>4</v>
      </c>
      <c r="L846" s="235" t="s">
        <v>7155</v>
      </c>
      <c r="M846" s="234" t="s">
        <v>7176</v>
      </c>
      <c r="N846" s="232">
        <v>202607</v>
      </c>
      <c r="O846" s="233">
        <v>29</v>
      </c>
      <c r="P846" s="232">
        <v>202629</v>
      </c>
      <c r="Q846" s="233">
        <v>2026</v>
      </c>
      <c r="R846" s="232" t="s">
        <v>6341</v>
      </c>
      <c r="S846" s="232">
        <v>2</v>
      </c>
      <c r="T846" s="233">
        <v>319</v>
      </c>
      <c r="U846" s="233">
        <v>12</v>
      </c>
      <c r="V846" s="232" t="s">
        <v>6220</v>
      </c>
      <c r="W846" s="232" t="s">
        <v>7156</v>
      </c>
      <c r="X846" s="233">
        <v>1</v>
      </c>
      <c r="Y846" s="232" t="s">
        <v>6223</v>
      </c>
      <c r="Z846" s="232" t="s">
        <v>6346</v>
      </c>
      <c r="AA846" s="232" t="s">
        <v>6347</v>
      </c>
      <c r="AB846" s="233">
        <v>14050421</v>
      </c>
    </row>
    <row r="847" spans="1:28" x14ac:dyDescent="0.25">
      <c r="A847" s="233">
        <v>9691</v>
      </c>
      <c r="B847" s="238">
        <v>46216</v>
      </c>
      <c r="C847" s="234" t="s">
        <v>7177</v>
      </c>
      <c r="D847" s="233">
        <v>22</v>
      </c>
      <c r="E847" s="233" t="s">
        <v>6207</v>
      </c>
      <c r="F847" s="233" t="s">
        <v>6322</v>
      </c>
      <c r="G847" s="232" t="s">
        <v>6340</v>
      </c>
      <c r="H847" s="233">
        <v>1405</v>
      </c>
      <c r="I847" s="233" t="s">
        <v>6323</v>
      </c>
      <c r="J847" s="233">
        <v>2</v>
      </c>
      <c r="K847" s="233">
        <v>4</v>
      </c>
      <c r="L847" s="235" t="s">
        <v>7155</v>
      </c>
      <c r="M847" s="234" t="s">
        <v>7177</v>
      </c>
      <c r="N847" s="232">
        <v>202607</v>
      </c>
      <c r="O847" s="233">
        <v>29</v>
      </c>
      <c r="P847" s="232">
        <v>202629</v>
      </c>
      <c r="Q847" s="233">
        <v>2026</v>
      </c>
      <c r="R847" s="232" t="s">
        <v>6341</v>
      </c>
      <c r="S847" s="232">
        <v>3</v>
      </c>
      <c r="T847" s="233">
        <v>319</v>
      </c>
      <c r="U847" s="233">
        <v>13</v>
      </c>
      <c r="V847" s="232" t="s">
        <v>6220</v>
      </c>
      <c r="W847" s="232" t="s">
        <v>7156</v>
      </c>
      <c r="X847" s="233">
        <v>1</v>
      </c>
      <c r="Y847" s="232" t="s">
        <v>6233</v>
      </c>
      <c r="Z847" s="232" t="s">
        <v>6355</v>
      </c>
      <c r="AA847" s="232" t="s">
        <v>6356</v>
      </c>
      <c r="AB847" s="233">
        <v>14050422</v>
      </c>
    </row>
    <row r="848" spans="1:28" x14ac:dyDescent="0.25">
      <c r="A848" s="233">
        <v>9692</v>
      </c>
      <c r="B848" s="238">
        <v>46217</v>
      </c>
      <c r="C848" s="234" t="s">
        <v>7178</v>
      </c>
      <c r="D848" s="233">
        <v>23</v>
      </c>
      <c r="E848" s="233" t="s">
        <v>6209</v>
      </c>
      <c r="F848" s="233" t="s">
        <v>6322</v>
      </c>
      <c r="G848" s="232" t="s">
        <v>6340</v>
      </c>
      <c r="H848" s="233">
        <v>1405</v>
      </c>
      <c r="I848" s="233" t="s">
        <v>6323</v>
      </c>
      <c r="J848" s="233">
        <v>2</v>
      </c>
      <c r="K848" s="233">
        <v>4</v>
      </c>
      <c r="L848" s="235" t="s">
        <v>7155</v>
      </c>
      <c r="M848" s="234" t="s">
        <v>7178</v>
      </c>
      <c r="N848" s="232">
        <v>202607</v>
      </c>
      <c r="O848" s="233">
        <v>29</v>
      </c>
      <c r="P848" s="232">
        <v>202629</v>
      </c>
      <c r="Q848" s="233">
        <v>2026</v>
      </c>
      <c r="R848" s="232" t="s">
        <v>6341</v>
      </c>
      <c r="S848" s="232">
        <v>3</v>
      </c>
      <c r="T848" s="233">
        <v>319</v>
      </c>
      <c r="U848" s="233">
        <v>14</v>
      </c>
      <c r="V848" s="232" t="s">
        <v>6220</v>
      </c>
      <c r="W848" s="232" t="s">
        <v>7156</v>
      </c>
      <c r="X848" s="233">
        <v>1</v>
      </c>
      <c r="Y848" s="232" t="s">
        <v>6233</v>
      </c>
      <c r="Z848" s="232" t="s">
        <v>6355</v>
      </c>
      <c r="AA848" s="232" t="s">
        <v>6356</v>
      </c>
      <c r="AB848" s="233">
        <v>14050423</v>
      </c>
    </row>
    <row r="849" spans="1:28" x14ac:dyDescent="0.25">
      <c r="A849" s="233">
        <v>9693</v>
      </c>
      <c r="B849" s="238">
        <v>46218</v>
      </c>
      <c r="C849" s="234" t="s">
        <v>7179</v>
      </c>
      <c r="D849" s="233">
        <v>24</v>
      </c>
      <c r="E849" s="233" t="s">
        <v>6188</v>
      </c>
      <c r="F849" s="233" t="s">
        <v>6322</v>
      </c>
      <c r="G849" s="232" t="s">
        <v>6340</v>
      </c>
      <c r="H849" s="233">
        <v>1405</v>
      </c>
      <c r="I849" s="233" t="s">
        <v>6323</v>
      </c>
      <c r="J849" s="233">
        <v>2</v>
      </c>
      <c r="K849" s="233">
        <v>4</v>
      </c>
      <c r="L849" s="235" t="s">
        <v>7155</v>
      </c>
      <c r="M849" s="234" t="s">
        <v>7179</v>
      </c>
      <c r="N849" s="232">
        <v>202607</v>
      </c>
      <c r="O849" s="233">
        <v>29</v>
      </c>
      <c r="P849" s="232">
        <v>202629</v>
      </c>
      <c r="Q849" s="233">
        <v>2026</v>
      </c>
      <c r="R849" s="232" t="s">
        <v>6341</v>
      </c>
      <c r="S849" s="232">
        <v>3</v>
      </c>
      <c r="T849" s="233">
        <v>319</v>
      </c>
      <c r="U849" s="233">
        <v>15</v>
      </c>
      <c r="V849" s="232" t="s">
        <v>6220</v>
      </c>
      <c r="W849" s="232" t="s">
        <v>7156</v>
      </c>
      <c r="X849" s="233">
        <v>1</v>
      </c>
      <c r="Y849" s="232" t="s">
        <v>6233</v>
      </c>
      <c r="Z849" s="232" t="s">
        <v>6355</v>
      </c>
      <c r="AA849" s="232" t="s">
        <v>6356</v>
      </c>
      <c r="AB849" s="233">
        <v>14050424</v>
      </c>
    </row>
    <row r="850" spans="1:28" x14ac:dyDescent="0.25">
      <c r="A850" s="233">
        <v>9694</v>
      </c>
      <c r="B850" s="238">
        <v>46219</v>
      </c>
      <c r="C850" s="234" t="s">
        <v>7180</v>
      </c>
      <c r="D850" s="233">
        <v>25</v>
      </c>
      <c r="E850" s="233" t="s">
        <v>6199</v>
      </c>
      <c r="F850" s="233" t="s">
        <v>6322</v>
      </c>
      <c r="G850" s="232" t="s">
        <v>6340</v>
      </c>
      <c r="H850" s="233">
        <v>1405</v>
      </c>
      <c r="I850" s="233" t="s">
        <v>6323</v>
      </c>
      <c r="J850" s="233">
        <v>2</v>
      </c>
      <c r="K850" s="233">
        <v>4</v>
      </c>
      <c r="L850" s="235" t="s">
        <v>7155</v>
      </c>
      <c r="M850" s="234" t="s">
        <v>7180</v>
      </c>
      <c r="N850" s="232">
        <v>202607</v>
      </c>
      <c r="O850" s="233">
        <v>29</v>
      </c>
      <c r="P850" s="232">
        <v>202629</v>
      </c>
      <c r="Q850" s="233">
        <v>2026</v>
      </c>
      <c r="R850" s="232" t="s">
        <v>6341</v>
      </c>
      <c r="S850" s="232">
        <v>3</v>
      </c>
      <c r="T850" s="233">
        <v>319</v>
      </c>
      <c r="U850" s="233">
        <v>16</v>
      </c>
      <c r="V850" s="232" t="s">
        <v>6220</v>
      </c>
      <c r="W850" s="232" t="s">
        <v>7156</v>
      </c>
      <c r="X850" s="233">
        <v>1</v>
      </c>
      <c r="Y850" s="232" t="s">
        <v>6233</v>
      </c>
      <c r="Z850" s="232" t="s">
        <v>6355</v>
      </c>
      <c r="AA850" s="232" t="s">
        <v>6356</v>
      </c>
      <c r="AB850" s="233">
        <v>14050425</v>
      </c>
    </row>
    <row r="851" spans="1:28" x14ac:dyDescent="0.25">
      <c r="A851" s="233">
        <v>9695</v>
      </c>
      <c r="B851" s="238">
        <v>46220</v>
      </c>
      <c r="C851" s="234" t="s">
        <v>7181</v>
      </c>
      <c r="D851" s="233">
        <v>26</v>
      </c>
      <c r="E851" s="233" t="s">
        <v>6201</v>
      </c>
      <c r="F851" s="233" t="s">
        <v>6322</v>
      </c>
      <c r="G851" s="232" t="s">
        <v>6340</v>
      </c>
      <c r="H851" s="233">
        <v>1405</v>
      </c>
      <c r="I851" s="233" t="s">
        <v>6323</v>
      </c>
      <c r="J851" s="233">
        <v>2</v>
      </c>
      <c r="K851" s="233">
        <v>4</v>
      </c>
      <c r="L851" s="235" t="s">
        <v>7155</v>
      </c>
      <c r="M851" s="234" t="s">
        <v>7181</v>
      </c>
      <c r="N851" s="232">
        <v>202607</v>
      </c>
      <c r="O851" s="233">
        <v>29</v>
      </c>
      <c r="P851" s="232">
        <v>202629</v>
      </c>
      <c r="Q851" s="233">
        <v>2026</v>
      </c>
      <c r="R851" s="232" t="s">
        <v>6341</v>
      </c>
      <c r="S851" s="232">
        <v>3</v>
      </c>
      <c r="T851" s="233">
        <v>319</v>
      </c>
      <c r="U851" s="233">
        <v>17</v>
      </c>
      <c r="V851" s="232" t="s">
        <v>6220</v>
      </c>
      <c r="W851" s="232" t="s">
        <v>7156</v>
      </c>
      <c r="X851" s="233">
        <v>1</v>
      </c>
      <c r="Y851" s="232" t="s">
        <v>6233</v>
      </c>
      <c r="Z851" s="232" t="s">
        <v>6355</v>
      </c>
      <c r="AA851" s="232" t="s">
        <v>6356</v>
      </c>
      <c r="AB851" s="233">
        <v>14050426</v>
      </c>
    </row>
    <row r="852" spans="1:28" x14ac:dyDescent="0.25">
      <c r="A852" s="233">
        <v>9696</v>
      </c>
      <c r="B852" s="238">
        <v>46221</v>
      </c>
      <c r="C852" s="234" t="s">
        <v>7182</v>
      </c>
      <c r="D852" s="233">
        <v>27</v>
      </c>
      <c r="E852" s="233" t="s">
        <v>6203</v>
      </c>
      <c r="F852" s="233" t="s">
        <v>6322</v>
      </c>
      <c r="G852" s="232" t="s">
        <v>6340</v>
      </c>
      <c r="H852" s="233">
        <v>1405</v>
      </c>
      <c r="I852" s="233" t="s">
        <v>6323</v>
      </c>
      <c r="J852" s="233">
        <v>2</v>
      </c>
      <c r="K852" s="233">
        <v>4</v>
      </c>
      <c r="L852" s="235" t="s">
        <v>7155</v>
      </c>
      <c r="M852" s="234" t="s">
        <v>7182</v>
      </c>
      <c r="N852" s="232">
        <v>202607</v>
      </c>
      <c r="O852" s="233">
        <v>29</v>
      </c>
      <c r="P852" s="232">
        <v>202629</v>
      </c>
      <c r="Q852" s="233">
        <v>2026</v>
      </c>
      <c r="R852" s="232" t="s">
        <v>6341</v>
      </c>
      <c r="S852" s="232">
        <v>3</v>
      </c>
      <c r="T852" s="233">
        <v>319</v>
      </c>
      <c r="U852" s="233">
        <v>18</v>
      </c>
      <c r="V852" s="232" t="s">
        <v>6220</v>
      </c>
      <c r="W852" s="232" t="s">
        <v>7156</v>
      </c>
      <c r="X852" s="233">
        <v>1</v>
      </c>
      <c r="Y852" s="232" t="s">
        <v>6233</v>
      </c>
      <c r="Z852" s="232" t="s">
        <v>6355</v>
      </c>
      <c r="AA852" s="232" t="s">
        <v>6356</v>
      </c>
      <c r="AB852" s="233">
        <v>14050427</v>
      </c>
    </row>
    <row r="853" spans="1:28" x14ac:dyDescent="0.25">
      <c r="A853" s="233">
        <v>9697</v>
      </c>
      <c r="B853" s="238">
        <v>46222</v>
      </c>
      <c r="C853" s="234" t="s">
        <v>7183</v>
      </c>
      <c r="D853" s="233">
        <v>28</v>
      </c>
      <c r="E853" s="233" t="s">
        <v>6205</v>
      </c>
      <c r="F853" s="233" t="s">
        <v>6322</v>
      </c>
      <c r="G853" s="232" t="s">
        <v>6340</v>
      </c>
      <c r="H853" s="233">
        <v>1405</v>
      </c>
      <c r="I853" s="233" t="s">
        <v>6323</v>
      </c>
      <c r="J853" s="233">
        <v>2</v>
      </c>
      <c r="K853" s="233">
        <v>4</v>
      </c>
      <c r="L853" s="235" t="s">
        <v>7155</v>
      </c>
      <c r="M853" s="234" t="s">
        <v>7183</v>
      </c>
      <c r="N853" s="232">
        <v>202607</v>
      </c>
      <c r="O853" s="233">
        <v>30</v>
      </c>
      <c r="P853" s="232">
        <v>202630</v>
      </c>
      <c r="Q853" s="233">
        <v>2026</v>
      </c>
      <c r="R853" s="232" t="s">
        <v>6341</v>
      </c>
      <c r="S853" s="232">
        <v>3</v>
      </c>
      <c r="T853" s="233">
        <v>319</v>
      </c>
      <c r="U853" s="233">
        <v>19</v>
      </c>
      <c r="V853" s="232" t="s">
        <v>6220</v>
      </c>
      <c r="W853" s="232" t="s">
        <v>7156</v>
      </c>
      <c r="X853" s="233">
        <v>1</v>
      </c>
      <c r="Y853" s="232" t="s">
        <v>6233</v>
      </c>
      <c r="Z853" s="232" t="s">
        <v>6355</v>
      </c>
      <c r="AA853" s="232" t="s">
        <v>6356</v>
      </c>
      <c r="AB853" s="233">
        <v>14050428</v>
      </c>
    </row>
    <row r="854" spans="1:28" x14ac:dyDescent="0.25">
      <c r="A854" s="233">
        <v>9698</v>
      </c>
      <c r="B854" s="238">
        <v>46223</v>
      </c>
      <c r="C854" s="234" t="s">
        <v>7184</v>
      </c>
      <c r="D854" s="233">
        <v>29</v>
      </c>
      <c r="E854" s="233" t="s">
        <v>6207</v>
      </c>
      <c r="F854" s="233" t="s">
        <v>6322</v>
      </c>
      <c r="G854" s="232" t="s">
        <v>6340</v>
      </c>
      <c r="H854" s="233">
        <v>1405</v>
      </c>
      <c r="I854" s="233" t="s">
        <v>6323</v>
      </c>
      <c r="J854" s="233">
        <v>2</v>
      </c>
      <c r="K854" s="233">
        <v>4</v>
      </c>
      <c r="L854" s="235" t="s">
        <v>7155</v>
      </c>
      <c r="M854" s="234" t="s">
        <v>7184</v>
      </c>
      <c r="N854" s="232">
        <v>202607</v>
      </c>
      <c r="O854" s="233">
        <v>30</v>
      </c>
      <c r="P854" s="232">
        <v>202630</v>
      </c>
      <c r="Q854" s="233">
        <v>2026</v>
      </c>
      <c r="R854" s="232" t="s">
        <v>6341</v>
      </c>
      <c r="S854" s="232">
        <v>4</v>
      </c>
      <c r="T854" s="233">
        <v>319</v>
      </c>
      <c r="U854" s="233">
        <v>20</v>
      </c>
      <c r="V854" s="232" t="s">
        <v>6220</v>
      </c>
      <c r="W854" s="232" t="s">
        <v>7156</v>
      </c>
      <c r="X854" s="233">
        <v>1</v>
      </c>
      <c r="Y854" s="232" t="s">
        <v>6233</v>
      </c>
      <c r="Z854" s="232" t="s">
        <v>6355</v>
      </c>
      <c r="AA854" s="232" t="s">
        <v>6356</v>
      </c>
      <c r="AB854" s="233">
        <v>14050429</v>
      </c>
    </row>
    <row r="855" spans="1:28" x14ac:dyDescent="0.25">
      <c r="A855" s="233">
        <v>9699</v>
      </c>
      <c r="B855" s="238">
        <v>46224</v>
      </c>
      <c r="C855" s="234" t="s">
        <v>7185</v>
      </c>
      <c r="D855" s="233">
        <v>30</v>
      </c>
      <c r="E855" s="233" t="s">
        <v>6209</v>
      </c>
      <c r="F855" s="233" t="s">
        <v>6322</v>
      </c>
      <c r="G855" s="232" t="s">
        <v>6340</v>
      </c>
      <c r="H855" s="233">
        <v>1405</v>
      </c>
      <c r="I855" s="233" t="s">
        <v>6323</v>
      </c>
      <c r="J855" s="233">
        <v>2</v>
      </c>
      <c r="K855" s="233">
        <v>4</v>
      </c>
      <c r="L855" s="235" t="s">
        <v>7155</v>
      </c>
      <c r="M855" s="234" t="s">
        <v>7185</v>
      </c>
      <c r="N855" s="232">
        <v>202607</v>
      </c>
      <c r="O855" s="233">
        <v>30</v>
      </c>
      <c r="P855" s="232">
        <v>202630</v>
      </c>
      <c r="Q855" s="233">
        <v>2026</v>
      </c>
      <c r="R855" s="232" t="s">
        <v>6341</v>
      </c>
      <c r="S855" s="232">
        <v>4</v>
      </c>
      <c r="T855" s="233">
        <v>319</v>
      </c>
      <c r="U855" s="233">
        <v>21</v>
      </c>
      <c r="V855" s="232" t="s">
        <v>6220</v>
      </c>
      <c r="W855" s="232" t="s">
        <v>7156</v>
      </c>
      <c r="X855" s="233">
        <v>1</v>
      </c>
      <c r="Y855" s="232" t="s">
        <v>6233</v>
      </c>
      <c r="Z855" s="232" t="s">
        <v>6355</v>
      </c>
      <c r="AA855" s="232" t="s">
        <v>6356</v>
      </c>
      <c r="AB855" s="233">
        <v>14050430</v>
      </c>
    </row>
    <row r="856" spans="1:28" x14ac:dyDescent="0.25">
      <c r="A856" s="233">
        <v>9700</v>
      </c>
      <c r="B856" s="238">
        <v>46225</v>
      </c>
      <c r="C856" s="232" t="s">
        <v>7186</v>
      </c>
      <c r="D856" s="233">
        <v>31</v>
      </c>
      <c r="E856" s="233" t="s">
        <v>6188</v>
      </c>
      <c r="F856" s="233" t="s">
        <v>6322</v>
      </c>
      <c r="G856" s="232" t="s">
        <v>6340</v>
      </c>
      <c r="H856" s="233">
        <v>1405</v>
      </c>
      <c r="I856" s="233" t="s">
        <v>6323</v>
      </c>
      <c r="J856" s="233">
        <v>2</v>
      </c>
      <c r="K856" s="233">
        <v>4</v>
      </c>
      <c r="L856" s="235" t="s">
        <v>7155</v>
      </c>
      <c r="M856" s="232" t="s">
        <v>7186</v>
      </c>
      <c r="N856" s="232">
        <v>202607</v>
      </c>
      <c r="O856" s="233">
        <v>30</v>
      </c>
      <c r="P856" s="232">
        <v>202630</v>
      </c>
      <c r="Q856" s="233">
        <v>2026</v>
      </c>
      <c r="R856" s="232" t="s">
        <v>6341</v>
      </c>
      <c r="S856" s="232">
        <v>4</v>
      </c>
      <c r="T856" s="233">
        <v>319</v>
      </c>
      <c r="U856" s="233">
        <v>22</v>
      </c>
      <c r="V856" s="232" t="s">
        <v>6220</v>
      </c>
      <c r="W856" s="232" t="s">
        <v>7156</v>
      </c>
      <c r="X856" s="233">
        <v>1</v>
      </c>
      <c r="Y856" s="232" t="s">
        <v>6233</v>
      </c>
      <c r="Z856" s="232" t="s">
        <v>6355</v>
      </c>
      <c r="AA856" s="232" t="s">
        <v>6356</v>
      </c>
      <c r="AB856" s="233">
        <v>14050431</v>
      </c>
    </row>
    <row r="857" spans="1:28" x14ac:dyDescent="0.25">
      <c r="A857" s="233">
        <v>9701</v>
      </c>
      <c r="B857" s="238">
        <v>46226</v>
      </c>
      <c r="C857" s="234" t="s">
        <v>7187</v>
      </c>
      <c r="D857" s="233">
        <v>1</v>
      </c>
      <c r="E857" s="233" t="s">
        <v>6199</v>
      </c>
      <c r="F857" s="233" t="s">
        <v>6367</v>
      </c>
      <c r="G857" s="232" t="s">
        <v>6340</v>
      </c>
      <c r="H857" s="233">
        <v>1405</v>
      </c>
      <c r="I857" s="233" t="s">
        <v>6323</v>
      </c>
      <c r="J857" s="233">
        <v>2</v>
      </c>
      <c r="K857" s="233">
        <v>5</v>
      </c>
      <c r="L857" s="235" t="s">
        <v>7188</v>
      </c>
      <c r="M857" s="234" t="s">
        <v>7187</v>
      </c>
      <c r="N857" s="232">
        <v>202607</v>
      </c>
      <c r="O857" s="233">
        <v>30</v>
      </c>
      <c r="P857" s="232">
        <v>202630</v>
      </c>
      <c r="Q857" s="233">
        <v>2026</v>
      </c>
      <c r="R857" s="232" t="s">
        <v>6341</v>
      </c>
      <c r="S857" s="232">
        <v>4</v>
      </c>
      <c r="T857" s="233">
        <v>319</v>
      </c>
      <c r="U857" s="233">
        <v>23</v>
      </c>
      <c r="V857" s="232" t="s">
        <v>6220</v>
      </c>
      <c r="W857" s="232" t="s">
        <v>7156</v>
      </c>
      <c r="X857" s="233">
        <v>2</v>
      </c>
      <c r="Y857" s="232" t="s">
        <v>6195</v>
      </c>
      <c r="Z857" s="232" t="s">
        <v>6326</v>
      </c>
      <c r="AA857" s="232" t="s">
        <v>6369</v>
      </c>
      <c r="AB857" s="233">
        <v>14050501</v>
      </c>
    </row>
    <row r="858" spans="1:28" x14ac:dyDescent="0.25">
      <c r="A858" s="233">
        <v>9702</v>
      </c>
      <c r="B858" s="238">
        <v>46227</v>
      </c>
      <c r="C858" s="234" t="s">
        <v>7189</v>
      </c>
      <c r="D858" s="233">
        <v>2</v>
      </c>
      <c r="E858" s="233" t="s">
        <v>6201</v>
      </c>
      <c r="F858" s="233" t="s">
        <v>6367</v>
      </c>
      <c r="G858" s="232" t="s">
        <v>6340</v>
      </c>
      <c r="H858" s="233">
        <v>1405</v>
      </c>
      <c r="I858" s="233" t="s">
        <v>6323</v>
      </c>
      <c r="J858" s="233">
        <v>2</v>
      </c>
      <c r="K858" s="233">
        <v>5</v>
      </c>
      <c r="L858" s="235" t="s">
        <v>7188</v>
      </c>
      <c r="M858" s="234" t="s">
        <v>7189</v>
      </c>
      <c r="N858" s="232">
        <v>202607</v>
      </c>
      <c r="O858" s="233">
        <v>30</v>
      </c>
      <c r="P858" s="232">
        <v>202630</v>
      </c>
      <c r="Q858" s="233">
        <v>2026</v>
      </c>
      <c r="R858" s="232" t="s">
        <v>6341</v>
      </c>
      <c r="S858" s="232">
        <v>4</v>
      </c>
      <c r="T858" s="233">
        <v>319</v>
      </c>
      <c r="U858" s="233">
        <v>24</v>
      </c>
      <c r="V858" s="232" t="s">
        <v>6220</v>
      </c>
      <c r="W858" s="232" t="s">
        <v>7156</v>
      </c>
      <c r="X858" s="233">
        <v>2</v>
      </c>
      <c r="Y858" s="232" t="s">
        <v>6195</v>
      </c>
      <c r="Z858" s="232" t="s">
        <v>6326</v>
      </c>
      <c r="AA858" s="232" t="s">
        <v>6369</v>
      </c>
      <c r="AB858" s="233">
        <v>14050502</v>
      </c>
    </row>
    <row r="859" spans="1:28" x14ac:dyDescent="0.25">
      <c r="A859" s="233">
        <v>9703</v>
      </c>
      <c r="B859" s="238">
        <v>46228</v>
      </c>
      <c r="C859" s="234" t="s">
        <v>7190</v>
      </c>
      <c r="D859" s="233">
        <v>3</v>
      </c>
      <c r="E859" s="233" t="s">
        <v>6203</v>
      </c>
      <c r="F859" s="233" t="s">
        <v>6367</v>
      </c>
      <c r="G859" s="232" t="s">
        <v>6340</v>
      </c>
      <c r="H859" s="233">
        <v>1405</v>
      </c>
      <c r="I859" s="233" t="s">
        <v>6323</v>
      </c>
      <c r="J859" s="233">
        <v>2</v>
      </c>
      <c r="K859" s="233">
        <v>5</v>
      </c>
      <c r="L859" s="235" t="s">
        <v>7188</v>
      </c>
      <c r="M859" s="234" t="s">
        <v>7190</v>
      </c>
      <c r="N859" s="232">
        <v>202607</v>
      </c>
      <c r="O859" s="233">
        <v>30</v>
      </c>
      <c r="P859" s="232">
        <v>202630</v>
      </c>
      <c r="Q859" s="233">
        <v>2026</v>
      </c>
      <c r="R859" s="232" t="s">
        <v>6341</v>
      </c>
      <c r="S859" s="232">
        <v>4</v>
      </c>
      <c r="T859" s="233">
        <v>319</v>
      </c>
      <c r="U859" s="233">
        <v>25</v>
      </c>
      <c r="V859" s="232" t="s">
        <v>6220</v>
      </c>
      <c r="W859" s="232" t="s">
        <v>7156</v>
      </c>
      <c r="X859" s="233">
        <v>2</v>
      </c>
      <c r="Y859" s="232" t="s">
        <v>6195</v>
      </c>
      <c r="Z859" s="232" t="s">
        <v>6326</v>
      </c>
      <c r="AA859" s="232" t="s">
        <v>6369</v>
      </c>
      <c r="AB859" s="233">
        <v>14050503</v>
      </c>
    </row>
    <row r="860" spans="1:28" x14ac:dyDescent="0.25">
      <c r="A860" s="233">
        <v>9704</v>
      </c>
      <c r="B860" s="238">
        <v>46229</v>
      </c>
      <c r="C860" s="234" t="s">
        <v>7191</v>
      </c>
      <c r="D860" s="233">
        <v>4</v>
      </c>
      <c r="E860" s="233" t="s">
        <v>6205</v>
      </c>
      <c r="F860" s="233" t="s">
        <v>6367</v>
      </c>
      <c r="G860" s="232" t="s">
        <v>6340</v>
      </c>
      <c r="H860" s="233">
        <v>1405</v>
      </c>
      <c r="I860" s="233" t="s">
        <v>6323</v>
      </c>
      <c r="J860" s="233">
        <v>2</v>
      </c>
      <c r="K860" s="233">
        <v>5</v>
      </c>
      <c r="L860" s="235" t="s">
        <v>7188</v>
      </c>
      <c r="M860" s="234" t="s">
        <v>7191</v>
      </c>
      <c r="N860" s="232">
        <v>202607</v>
      </c>
      <c r="O860" s="233">
        <v>31</v>
      </c>
      <c r="P860" s="232">
        <v>202631</v>
      </c>
      <c r="Q860" s="233">
        <v>2026</v>
      </c>
      <c r="R860" s="232" t="s">
        <v>6341</v>
      </c>
      <c r="S860" s="232">
        <v>4</v>
      </c>
      <c r="T860" s="233">
        <v>319</v>
      </c>
      <c r="U860" s="233">
        <v>26</v>
      </c>
      <c r="V860" s="232" t="s">
        <v>6220</v>
      </c>
      <c r="W860" s="232" t="s">
        <v>7156</v>
      </c>
      <c r="X860" s="233">
        <v>2</v>
      </c>
      <c r="Y860" s="232" t="s">
        <v>6195</v>
      </c>
      <c r="Z860" s="232" t="s">
        <v>6326</v>
      </c>
      <c r="AA860" s="232" t="s">
        <v>6369</v>
      </c>
      <c r="AB860" s="233">
        <v>14050504</v>
      </c>
    </row>
    <row r="861" spans="1:28" x14ac:dyDescent="0.25">
      <c r="A861" s="233">
        <v>9705</v>
      </c>
      <c r="B861" s="238">
        <v>46230</v>
      </c>
      <c r="C861" s="234" t="s">
        <v>7192</v>
      </c>
      <c r="D861" s="233">
        <v>5</v>
      </c>
      <c r="E861" s="233" t="s">
        <v>6207</v>
      </c>
      <c r="F861" s="233" t="s">
        <v>6367</v>
      </c>
      <c r="G861" s="232" t="s">
        <v>6340</v>
      </c>
      <c r="H861" s="233">
        <v>1405</v>
      </c>
      <c r="I861" s="233" t="s">
        <v>6323</v>
      </c>
      <c r="J861" s="233">
        <v>2</v>
      </c>
      <c r="K861" s="233">
        <v>5</v>
      </c>
      <c r="L861" s="235" t="s">
        <v>7188</v>
      </c>
      <c r="M861" s="234" t="s">
        <v>7192</v>
      </c>
      <c r="N861" s="232">
        <v>202607</v>
      </c>
      <c r="O861" s="233">
        <v>31</v>
      </c>
      <c r="P861" s="232">
        <v>202631</v>
      </c>
      <c r="Q861" s="233">
        <v>2026</v>
      </c>
      <c r="R861" s="232" t="s">
        <v>6341</v>
      </c>
      <c r="S861" s="232">
        <v>4</v>
      </c>
      <c r="T861" s="233">
        <v>319</v>
      </c>
      <c r="U861" s="233">
        <v>27</v>
      </c>
      <c r="V861" s="232" t="s">
        <v>6220</v>
      </c>
      <c r="W861" s="232" t="s">
        <v>7156</v>
      </c>
      <c r="X861" s="233">
        <v>2</v>
      </c>
      <c r="Y861" s="232" t="s">
        <v>6195</v>
      </c>
      <c r="Z861" s="232" t="s">
        <v>6326</v>
      </c>
      <c r="AA861" s="232" t="s">
        <v>6369</v>
      </c>
      <c r="AB861" s="233">
        <v>14050505</v>
      </c>
    </row>
    <row r="862" spans="1:28" x14ac:dyDescent="0.25">
      <c r="A862" s="233">
        <v>9706</v>
      </c>
      <c r="B862" s="238">
        <v>46231</v>
      </c>
      <c r="C862" s="234" t="s">
        <v>7193</v>
      </c>
      <c r="D862" s="233">
        <v>6</v>
      </c>
      <c r="E862" s="233" t="s">
        <v>6209</v>
      </c>
      <c r="F862" s="233" t="s">
        <v>6367</v>
      </c>
      <c r="G862" s="232" t="s">
        <v>6340</v>
      </c>
      <c r="H862" s="233">
        <v>1405</v>
      </c>
      <c r="I862" s="233" t="s">
        <v>6323</v>
      </c>
      <c r="J862" s="233">
        <v>2</v>
      </c>
      <c r="K862" s="233">
        <v>5</v>
      </c>
      <c r="L862" s="235" t="s">
        <v>7188</v>
      </c>
      <c r="M862" s="234" t="s">
        <v>7193</v>
      </c>
      <c r="N862" s="232">
        <v>202607</v>
      </c>
      <c r="O862" s="233">
        <v>31</v>
      </c>
      <c r="P862" s="232">
        <v>202631</v>
      </c>
      <c r="Q862" s="233">
        <v>2026</v>
      </c>
      <c r="R862" s="232" t="s">
        <v>6341</v>
      </c>
      <c r="S862" s="232">
        <v>4</v>
      </c>
      <c r="T862" s="233">
        <v>319</v>
      </c>
      <c r="U862" s="233">
        <v>28</v>
      </c>
      <c r="V862" s="232" t="s">
        <v>6220</v>
      </c>
      <c r="W862" s="232" t="s">
        <v>7156</v>
      </c>
      <c r="X862" s="233">
        <v>2</v>
      </c>
      <c r="Y862" s="232" t="s">
        <v>6195</v>
      </c>
      <c r="Z862" s="232" t="s">
        <v>6326</v>
      </c>
      <c r="AA862" s="232" t="s">
        <v>6369</v>
      </c>
      <c r="AB862" s="233">
        <v>14050506</v>
      </c>
    </row>
    <row r="863" spans="1:28" x14ac:dyDescent="0.25">
      <c r="A863" s="233">
        <v>9707</v>
      </c>
      <c r="B863" s="238">
        <v>46232</v>
      </c>
      <c r="C863" s="234" t="s">
        <v>7194</v>
      </c>
      <c r="D863" s="233">
        <v>7</v>
      </c>
      <c r="E863" s="233" t="s">
        <v>6188</v>
      </c>
      <c r="F863" s="233" t="s">
        <v>6367</v>
      </c>
      <c r="G863" s="232" t="s">
        <v>6340</v>
      </c>
      <c r="H863" s="233">
        <v>1405</v>
      </c>
      <c r="I863" s="233" t="s">
        <v>6323</v>
      </c>
      <c r="J863" s="233">
        <v>2</v>
      </c>
      <c r="K863" s="233">
        <v>5</v>
      </c>
      <c r="L863" s="235" t="s">
        <v>7188</v>
      </c>
      <c r="M863" s="234" t="s">
        <v>7194</v>
      </c>
      <c r="N863" s="232">
        <v>202607</v>
      </c>
      <c r="O863" s="233">
        <v>31</v>
      </c>
      <c r="P863" s="232">
        <v>202631</v>
      </c>
      <c r="Q863" s="233">
        <v>2026</v>
      </c>
      <c r="R863" s="232" t="s">
        <v>6341</v>
      </c>
      <c r="S863" s="232">
        <v>4</v>
      </c>
      <c r="T863" s="233">
        <v>319</v>
      </c>
      <c r="U863" s="233">
        <v>29</v>
      </c>
      <c r="V863" s="232" t="s">
        <v>6220</v>
      </c>
      <c r="W863" s="232" t="s">
        <v>7156</v>
      </c>
      <c r="X863" s="233">
        <v>2</v>
      </c>
      <c r="Y863" s="232" t="s">
        <v>6195</v>
      </c>
      <c r="Z863" s="232" t="s">
        <v>6326</v>
      </c>
      <c r="AA863" s="232" t="s">
        <v>6369</v>
      </c>
      <c r="AB863" s="233">
        <v>14050507</v>
      </c>
    </row>
    <row r="864" spans="1:28" x14ac:dyDescent="0.25">
      <c r="A864" s="233">
        <v>9708</v>
      </c>
      <c r="B864" s="238">
        <v>46233</v>
      </c>
      <c r="C864" s="234" t="s">
        <v>7195</v>
      </c>
      <c r="D864" s="233">
        <v>8</v>
      </c>
      <c r="E864" s="233" t="s">
        <v>6199</v>
      </c>
      <c r="F864" s="233" t="s">
        <v>6367</v>
      </c>
      <c r="G864" s="232" t="s">
        <v>6340</v>
      </c>
      <c r="H864" s="233">
        <v>1405</v>
      </c>
      <c r="I864" s="233" t="s">
        <v>6323</v>
      </c>
      <c r="J864" s="233">
        <v>2</v>
      </c>
      <c r="K864" s="233">
        <v>5</v>
      </c>
      <c r="L864" s="235" t="s">
        <v>7188</v>
      </c>
      <c r="M864" s="234" t="s">
        <v>7195</v>
      </c>
      <c r="N864" s="232">
        <v>202607</v>
      </c>
      <c r="O864" s="233">
        <v>31</v>
      </c>
      <c r="P864" s="232">
        <v>202631</v>
      </c>
      <c r="Q864" s="233">
        <v>2026</v>
      </c>
      <c r="R864" s="232" t="s">
        <v>6341</v>
      </c>
      <c r="S864" s="232">
        <v>4</v>
      </c>
      <c r="T864" s="233">
        <v>319</v>
      </c>
      <c r="U864" s="233">
        <v>30</v>
      </c>
      <c r="V864" s="232" t="s">
        <v>6220</v>
      </c>
      <c r="W864" s="232" t="s">
        <v>7156</v>
      </c>
      <c r="X864" s="233">
        <v>2</v>
      </c>
      <c r="Y864" s="232" t="s">
        <v>6211</v>
      </c>
      <c r="Z864" s="232" t="s">
        <v>6335</v>
      </c>
      <c r="AA864" s="232" t="s">
        <v>6377</v>
      </c>
      <c r="AB864" s="233">
        <v>14050508</v>
      </c>
    </row>
    <row r="865" spans="1:28" x14ac:dyDescent="0.25">
      <c r="A865" s="233">
        <v>9709</v>
      </c>
      <c r="B865" s="238">
        <v>46234</v>
      </c>
      <c r="C865" s="234" t="s">
        <v>7196</v>
      </c>
      <c r="D865" s="233">
        <v>9</v>
      </c>
      <c r="E865" s="233" t="s">
        <v>6201</v>
      </c>
      <c r="F865" s="233" t="s">
        <v>6367</v>
      </c>
      <c r="G865" s="232" t="s">
        <v>6340</v>
      </c>
      <c r="H865" s="233">
        <v>1405</v>
      </c>
      <c r="I865" s="233" t="s">
        <v>6323</v>
      </c>
      <c r="J865" s="233">
        <v>2</v>
      </c>
      <c r="K865" s="233">
        <v>5</v>
      </c>
      <c r="L865" s="235" t="s">
        <v>7188</v>
      </c>
      <c r="M865" s="234" t="s">
        <v>7196</v>
      </c>
      <c r="N865" s="232">
        <v>202607</v>
      </c>
      <c r="O865" s="233">
        <v>31</v>
      </c>
      <c r="P865" s="232">
        <v>202631</v>
      </c>
      <c r="Q865" s="233">
        <v>2026</v>
      </c>
      <c r="R865" s="232" t="s">
        <v>6341</v>
      </c>
      <c r="S865" s="232">
        <v>4</v>
      </c>
      <c r="T865" s="233">
        <v>319</v>
      </c>
      <c r="U865" s="233">
        <v>31</v>
      </c>
      <c r="V865" s="232" t="s">
        <v>6220</v>
      </c>
      <c r="W865" s="232" t="s">
        <v>7156</v>
      </c>
      <c r="X865" s="233">
        <v>2</v>
      </c>
      <c r="Y865" s="232" t="s">
        <v>6211</v>
      </c>
      <c r="Z865" s="232" t="s">
        <v>6335</v>
      </c>
      <c r="AA865" s="232" t="s">
        <v>6377</v>
      </c>
      <c r="AB865" s="233">
        <v>14050509</v>
      </c>
    </row>
    <row r="866" spans="1:28" x14ac:dyDescent="0.25">
      <c r="A866" s="233">
        <v>9710</v>
      </c>
      <c r="B866" s="238">
        <v>46235</v>
      </c>
      <c r="C866" s="234" t="s">
        <v>7197</v>
      </c>
      <c r="D866" s="233">
        <v>10</v>
      </c>
      <c r="E866" s="233" t="s">
        <v>6203</v>
      </c>
      <c r="F866" s="233" t="s">
        <v>6367</v>
      </c>
      <c r="G866" s="232" t="s">
        <v>6381</v>
      </c>
      <c r="H866" s="233">
        <v>1405</v>
      </c>
      <c r="I866" s="233" t="s">
        <v>6323</v>
      </c>
      <c r="J866" s="233">
        <v>2</v>
      </c>
      <c r="K866" s="233">
        <v>5</v>
      </c>
      <c r="L866" s="235" t="s">
        <v>7188</v>
      </c>
      <c r="M866" s="234" t="s">
        <v>7197</v>
      </c>
      <c r="N866" s="232">
        <v>202608</v>
      </c>
      <c r="O866" s="233">
        <v>31</v>
      </c>
      <c r="P866" s="232">
        <v>202631</v>
      </c>
      <c r="Q866" s="233">
        <v>2026</v>
      </c>
      <c r="R866" s="232" t="s">
        <v>6341</v>
      </c>
      <c r="S866" s="232">
        <v>1</v>
      </c>
      <c r="T866" s="233">
        <v>320</v>
      </c>
      <c r="U866" s="233">
        <v>1</v>
      </c>
      <c r="V866" s="232" t="s">
        <v>6220</v>
      </c>
      <c r="W866" s="232" t="s">
        <v>7156</v>
      </c>
      <c r="X866" s="233">
        <v>2</v>
      </c>
      <c r="Y866" s="232" t="s">
        <v>6211</v>
      </c>
      <c r="Z866" s="232" t="s">
        <v>6335</v>
      </c>
      <c r="AA866" s="232" t="s">
        <v>6377</v>
      </c>
      <c r="AB866" s="233">
        <v>14050510</v>
      </c>
    </row>
    <row r="867" spans="1:28" x14ac:dyDescent="0.25">
      <c r="A867" s="233">
        <v>9711</v>
      </c>
      <c r="B867" s="238">
        <v>46236</v>
      </c>
      <c r="C867" s="234" t="s">
        <v>7198</v>
      </c>
      <c r="D867" s="233">
        <v>11</v>
      </c>
      <c r="E867" s="233" t="s">
        <v>6205</v>
      </c>
      <c r="F867" s="233" t="s">
        <v>6367</v>
      </c>
      <c r="G867" s="232" t="s">
        <v>6381</v>
      </c>
      <c r="H867" s="233">
        <v>1405</v>
      </c>
      <c r="I867" s="233" t="s">
        <v>6323</v>
      </c>
      <c r="J867" s="233">
        <v>2</v>
      </c>
      <c r="K867" s="233">
        <v>5</v>
      </c>
      <c r="L867" s="235" t="s">
        <v>7188</v>
      </c>
      <c r="M867" s="234" t="s">
        <v>7198</v>
      </c>
      <c r="N867" s="232">
        <v>202608</v>
      </c>
      <c r="O867" s="233">
        <v>32</v>
      </c>
      <c r="P867" s="232">
        <v>202632</v>
      </c>
      <c r="Q867" s="233">
        <v>2026</v>
      </c>
      <c r="R867" s="232" t="s">
        <v>6341</v>
      </c>
      <c r="S867" s="232">
        <v>1</v>
      </c>
      <c r="T867" s="233">
        <v>320</v>
      </c>
      <c r="U867" s="233">
        <v>2</v>
      </c>
      <c r="V867" s="232" t="s">
        <v>6220</v>
      </c>
      <c r="W867" s="232" t="s">
        <v>7156</v>
      </c>
      <c r="X867" s="233">
        <v>2</v>
      </c>
      <c r="Y867" s="232" t="s">
        <v>6211</v>
      </c>
      <c r="Z867" s="232" t="s">
        <v>6335</v>
      </c>
      <c r="AA867" s="232" t="s">
        <v>6377</v>
      </c>
      <c r="AB867" s="233">
        <v>14050511</v>
      </c>
    </row>
    <row r="868" spans="1:28" x14ac:dyDescent="0.25">
      <c r="A868" s="233">
        <v>9712</v>
      </c>
      <c r="B868" s="238">
        <v>46237</v>
      </c>
      <c r="C868" s="234" t="s">
        <v>7199</v>
      </c>
      <c r="D868" s="233">
        <v>12</v>
      </c>
      <c r="E868" s="233" t="s">
        <v>6207</v>
      </c>
      <c r="F868" s="233" t="s">
        <v>6367</v>
      </c>
      <c r="G868" s="232" t="s">
        <v>6381</v>
      </c>
      <c r="H868" s="233">
        <v>1405</v>
      </c>
      <c r="I868" s="233" t="s">
        <v>6323</v>
      </c>
      <c r="J868" s="233">
        <v>2</v>
      </c>
      <c r="K868" s="233">
        <v>5</v>
      </c>
      <c r="L868" s="235" t="s">
        <v>7188</v>
      </c>
      <c r="M868" s="234" t="s">
        <v>7199</v>
      </c>
      <c r="N868" s="232">
        <v>202608</v>
      </c>
      <c r="O868" s="233">
        <v>32</v>
      </c>
      <c r="P868" s="232">
        <v>202632</v>
      </c>
      <c r="Q868" s="233">
        <v>2026</v>
      </c>
      <c r="R868" s="232" t="s">
        <v>6341</v>
      </c>
      <c r="S868" s="232">
        <v>2</v>
      </c>
      <c r="T868" s="233">
        <v>320</v>
      </c>
      <c r="U868" s="233">
        <v>3</v>
      </c>
      <c r="V868" s="232" t="s">
        <v>6220</v>
      </c>
      <c r="W868" s="232" t="s">
        <v>7156</v>
      </c>
      <c r="X868" s="233">
        <v>2</v>
      </c>
      <c r="Y868" s="232" t="s">
        <v>6211</v>
      </c>
      <c r="Z868" s="232" t="s">
        <v>6335</v>
      </c>
      <c r="AA868" s="232" t="s">
        <v>6377</v>
      </c>
      <c r="AB868" s="233">
        <v>14050512</v>
      </c>
    </row>
    <row r="869" spans="1:28" x14ac:dyDescent="0.25">
      <c r="A869" s="233">
        <v>9713</v>
      </c>
      <c r="B869" s="238">
        <v>46238</v>
      </c>
      <c r="C869" s="234" t="s">
        <v>7200</v>
      </c>
      <c r="D869" s="233">
        <v>13</v>
      </c>
      <c r="E869" s="233" t="s">
        <v>6209</v>
      </c>
      <c r="F869" s="233" t="s">
        <v>6367</v>
      </c>
      <c r="G869" s="232" t="s">
        <v>6381</v>
      </c>
      <c r="H869" s="233">
        <v>1405</v>
      </c>
      <c r="I869" s="233" t="s">
        <v>6323</v>
      </c>
      <c r="J869" s="233">
        <v>2</v>
      </c>
      <c r="K869" s="233">
        <v>5</v>
      </c>
      <c r="L869" s="235" t="s">
        <v>7188</v>
      </c>
      <c r="M869" s="234" t="s">
        <v>7200</v>
      </c>
      <c r="N869" s="232">
        <v>202608</v>
      </c>
      <c r="O869" s="233">
        <v>32</v>
      </c>
      <c r="P869" s="232">
        <v>202632</v>
      </c>
      <c r="Q869" s="233">
        <v>2026</v>
      </c>
      <c r="R869" s="232" t="s">
        <v>6341</v>
      </c>
      <c r="S869" s="232">
        <v>2</v>
      </c>
      <c r="T869" s="233">
        <v>320</v>
      </c>
      <c r="U869" s="233">
        <v>4</v>
      </c>
      <c r="V869" s="232" t="s">
        <v>6220</v>
      </c>
      <c r="W869" s="232" t="s">
        <v>7156</v>
      </c>
      <c r="X869" s="233">
        <v>2</v>
      </c>
      <c r="Y869" s="232" t="s">
        <v>6211</v>
      </c>
      <c r="Z869" s="232" t="s">
        <v>6335</v>
      </c>
      <c r="AA869" s="232" t="s">
        <v>6377</v>
      </c>
      <c r="AB869" s="233">
        <v>14050513</v>
      </c>
    </row>
    <row r="870" spans="1:28" x14ac:dyDescent="0.25">
      <c r="A870" s="233">
        <v>9714</v>
      </c>
      <c r="B870" s="238">
        <v>46239</v>
      </c>
      <c r="C870" s="234" t="s">
        <v>7201</v>
      </c>
      <c r="D870" s="233">
        <v>14</v>
      </c>
      <c r="E870" s="233" t="s">
        <v>6188</v>
      </c>
      <c r="F870" s="233" t="s">
        <v>6367</v>
      </c>
      <c r="G870" s="232" t="s">
        <v>6381</v>
      </c>
      <c r="H870" s="233">
        <v>1405</v>
      </c>
      <c r="I870" s="233" t="s">
        <v>6323</v>
      </c>
      <c r="J870" s="233">
        <v>2</v>
      </c>
      <c r="K870" s="233">
        <v>5</v>
      </c>
      <c r="L870" s="235" t="s">
        <v>7188</v>
      </c>
      <c r="M870" s="234" t="s">
        <v>7201</v>
      </c>
      <c r="N870" s="232">
        <v>202608</v>
      </c>
      <c r="O870" s="233">
        <v>32</v>
      </c>
      <c r="P870" s="232">
        <v>202632</v>
      </c>
      <c r="Q870" s="233">
        <v>2026</v>
      </c>
      <c r="R870" s="232" t="s">
        <v>6341</v>
      </c>
      <c r="S870" s="232">
        <v>2</v>
      </c>
      <c r="T870" s="233">
        <v>320</v>
      </c>
      <c r="U870" s="233">
        <v>5</v>
      </c>
      <c r="V870" s="232" t="s">
        <v>6220</v>
      </c>
      <c r="W870" s="232" t="s">
        <v>7156</v>
      </c>
      <c r="X870" s="233">
        <v>2</v>
      </c>
      <c r="Y870" s="232" t="s">
        <v>6211</v>
      </c>
      <c r="Z870" s="232" t="s">
        <v>6335</v>
      </c>
      <c r="AA870" s="232" t="s">
        <v>6377</v>
      </c>
      <c r="AB870" s="233">
        <v>14050514</v>
      </c>
    </row>
    <row r="871" spans="1:28" x14ac:dyDescent="0.25">
      <c r="A871" s="233">
        <v>9715</v>
      </c>
      <c r="B871" s="238">
        <v>46240</v>
      </c>
      <c r="C871" s="234" t="s">
        <v>7202</v>
      </c>
      <c r="D871" s="233">
        <v>15</v>
      </c>
      <c r="E871" s="233" t="s">
        <v>6199</v>
      </c>
      <c r="F871" s="233" t="s">
        <v>6367</v>
      </c>
      <c r="G871" s="232" t="s">
        <v>6381</v>
      </c>
      <c r="H871" s="233">
        <v>1405</v>
      </c>
      <c r="I871" s="233" t="s">
        <v>6323</v>
      </c>
      <c r="J871" s="233">
        <v>2</v>
      </c>
      <c r="K871" s="233">
        <v>5</v>
      </c>
      <c r="L871" s="235" t="s">
        <v>7188</v>
      </c>
      <c r="M871" s="234" t="s">
        <v>7202</v>
      </c>
      <c r="N871" s="232">
        <v>202608</v>
      </c>
      <c r="O871" s="233">
        <v>32</v>
      </c>
      <c r="P871" s="232">
        <v>202632</v>
      </c>
      <c r="Q871" s="233">
        <v>2026</v>
      </c>
      <c r="R871" s="232" t="s">
        <v>6341</v>
      </c>
      <c r="S871" s="232">
        <v>2</v>
      </c>
      <c r="T871" s="233">
        <v>320</v>
      </c>
      <c r="U871" s="233">
        <v>6</v>
      </c>
      <c r="V871" s="232" t="s">
        <v>6220</v>
      </c>
      <c r="W871" s="232" t="s">
        <v>7156</v>
      </c>
      <c r="X871" s="233">
        <v>2</v>
      </c>
      <c r="Y871" s="232" t="s">
        <v>6223</v>
      </c>
      <c r="Z871" s="232" t="s">
        <v>6346</v>
      </c>
      <c r="AA871" s="232" t="s">
        <v>6386</v>
      </c>
      <c r="AB871" s="233">
        <v>14050515</v>
      </c>
    </row>
    <row r="872" spans="1:28" x14ac:dyDescent="0.25">
      <c r="A872" s="233">
        <v>9716</v>
      </c>
      <c r="B872" s="238">
        <v>46241</v>
      </c>
      <c r="C872" s="234" t="s">
        <v>7203</v>
      </c>
      <c r="D872" s="233">
        <v>16</v>
      </c>
      <c r="E872" s="233" t="s">
        <v>6201</v>
      </c>
      <c r="F872" s="233" t="s">
        <v>6367</v>
      </c>
      <c r="G872" s="232" t="s">
        <v>6381</v>
      </c>
      <c r="H872" s="233">
        <v>1405</v>
      </c>
      <c r="I872" s="233" t="s">
        <v>6323</v>
      </c>
      <c r="J872" s="233">
        <v>2</v>
      </c>
      <c r="K872" s="233">
        <v>5</v>
      </c>
      <c r="L872" s="235" t="s">
        <v>7188</v>
      </c>
      <c r="M872" s="234" t="s">
        <v>7203</v>
      </c>
      <c r="N872" s="232">
        <v>202608</v>
      </c>
      <c r="O872" s="233">
        <v>32</v>
      </c>
      <c r="P872" s="232">
        <v>202632</v>
      </c>
      <c r="Q872" s="233">
        <v>2026</v>
      </c>
      <c r="R872" s="232" t="s">
        <v>6341</v>
      </c>
      <c r="S872" s="232">
        <v>2</v>
      </c>
      <c r="T872" s="233">
        <v>320</v>
      </c>
      <c r="U872" s="233">
        <v>7</v>
      </c>
      <c r="V872" s="232" t="s">
        <v>6220</v>
      </c>
      <c r="W872" s="232" t="s">
        <v>7156</v>
      </c>
      <c r="X872" s="233">
        <v>2</v>
      </c>
      <c r="Y872" s="232" t="s">
        <v>6223</v>
      </c>
      <c r="Z872" s="232" t="s">
        <v>6346</v>
      </c>
      <c r="AA872" s="232" t="s">
        <v>6386</v>
      </c>
      <c r="AB872" s="233">
        <v>14050516</v>
      </c>
    </row>
    <row r="873" spans="1:28" x14ac:dyDescent="0.25">
      <c r="A873" s="233">
        <v>9717</v>
      </c>
      <c r="B873" s="238">
        <v>46242</v>
      </c>
      <c r="C873" s="234" t="s">
        <v>7204</v>
      </c>
      <c r="D873" s="233">
        <v>17</v>
      </c>
      <c r="E873" s="233" t="s">
        <v>6203</v>
      </c>
      <c r="F873" s="233" t="s">
        <v>6367</v>
      </c>
      <c r="G873" s="232" t="s">
        <v>6381</v>
      </c>
      <c r="H873" s="233">
        <v>1405</v>
      </c>
      <c r="I873" s="233" t="s">
        <v>6323</v>
      </c>
      <c r="J873" s="233">
        <v>2</v>
      </c>
      <c r="K873" s="233">
        <v>5</v>
      </c>
      <c r="L873" s="235" t="s">
        <v>7188</v>
      </c>
      <c r="M873" s="234" t="s">
        <v>7204</v>
      </c>
      <c r="N873" s="232">
        <v>202608</v>
      </c>
      <c r="O873" s="233">
        <v>32</v>
      </c>
      <c r="P873" s="232">
        <v>202632</v>
      </c>
      <c r="Q873" s="233">
        <v>2026</v>
      </c>
      <c r="R873" s="232" t="s">
        <v>6341</v>
      </c>
      <c r="S873" s="232">
        <v>2</v>
      </c>
      <c r="T873" s="233">
        <v>320</v>
      </c>
      <c r="U873" s="233">
        <v>8</v>
      </c>
      <c r="V873" s="232" t="s">
        <v>6220</v>
      </c>
      <c r="W873" s="232" t="s">
        <v>7156</v>
      </c>
      <c r="X873" s="233">
        <v>2</v>
      </c>
      <c r="Y873" s="232" t="s">
        <v>6223</v>
      </c>
      <c r="Z873" s="232" t="s">
        <v>6346</v>
      </c>
      <c r="AA873" s="232" t="s">
        <v>6386</v>
      </c>
      <c r="AB873" s="233">
        <v>14050517</v>
      </c>
    </row>
    <row r="874" spans="1:28" x14ac:dyDescent="0.25">
      <c r="A874" s="233">
        <v>9718</v>
      </c>
      <c r="B874" s="238">
        <v>46243</v>
      </c>
      <c r="C874" s="234" t="s">
        <v>7205</v>
      </c>
      <c r="D874" s="233">
        <v>18</v>
      </c>
      <c r="E874" s="233" t="s">
        <v>6205</v>
      </c>
      <c r="F874" s="233" t="s">
        <v>6367</v>
      </c>
      <c r="G874" s="232" t="s">
        <v>6381</v>
      </c>
      <c r="H874" s="233">
        <v>1405</v>
      </c>
      <c r="I874" s="233" t="s">
        <v>6323</v>
      </c>
      <c r="J874" s="233">
        <v>2</v>
      </c>
      <c r="K874" s="233">
        <v>5</v>
      </c>
      <c r="L874" s="235" t="s">
        <v>7188</v>
      </c>
      <c r="M874" s="234" t="s">
        <v>7205</v>
      </c>
      <c r="N874" s="232">
        <v>202608</v>
      </c>
      <c r="O874" s="233">
        <v>33</v>
      </c>
      <c r="P874" s="232">
        <v>202633</v>
      </c>
      <c r="Q874" s="233">
        <v>2026</v>
      </c>
      <c r="R874" s="232" t="s">
        <v>6341</v>
      </c>
      <c r="S874" s="232">
        <v>2</v>
      </c>
      <c r="T874" s="233">
        <v>320</v>
      </c>
      <c r="U874" s="233">
        <v>9</v>
      </c>
      <c r="V874" s="232" t="s">
        <v>6220</v>
      </c>
      <c r="W874" s="232" t="s">
        <v>7156</v>
      </c>
      <c r="X874" s="233">
        <v>2</v>
      </c>
      <c r="Y874" s="232" t="s">
        <v>6223</v>
      </c>
      <c r="Z874" s="232" t="s">
        <v>6346</v>
      </c>
      <c r="AA874" s="232" t="s">
        <v>6386</v>
      </c>
      <c r="AB874" s="233">
        <v>14050518</v>
      </c>
    </row>
    <row r="875" spans="1:28" x14ac:dyDescent="0.25">
      <c r="A875" s="233">
        <v>9719</v>
      </c>
      <c r="B875" s="238">
        <v>46244</v>
      </c>
      <c r="C875" s="234" t="s">
        <v>7206</v>
      </c>
      <c r="D875" s="233">
        <v>19</v>
      </c>
      <c r="E875" s="233" t="s">
        <v>6207</v>
      </c>
      <c r="F875" s="233" t="s">
        <v>6367</v>
      </c>
      <c r="G875" s="232" t="s">
        <v>6381</v>
      </c>
      <c r="H875" s="233">
        <v>1405</v>
      </c>
      <c r="I875" s="233" t="s">
        <v>6323</v>
      </c>
      <c r="J875" s="233">
        <v>2</v>
      </c>
      <c r="K875" s="233">
        <v>5</v>
      </c>
      <c r="L875" s="235" t="s">
        <v>7188</v>
      </c>
      <c r="M875" s="234" t="s">
        <v>7206</v>
      </c>
      <c r="N875" s="232">
        <v>202608</v>
      </c>
      <c r="O875" s="233">
        <v>33</v>
      </c>
      <c r="P875" s="232">
        <v>202633</v>
      </c>
      <c r="Q875" s="233">
        <v>2026</v>
      </c>
      <c r="R875" s="232" t="s">
        <v>6341</v>
      </c>
      <c r="S875" s="232">
        <v>3</v>
      </c>
      <c r="T875" s="233">
        <v>320</v>
      </c>
      <c r="U875" s="233">
        <v>10</v>
      </c>
      <c r="V875" s="232" t="s">
        <v>6220</v>
      </c>
      <c r="W875" s="232" t="s">
        <v>7156</v>
      </c>
      <c r="X875" s="233">
        <v>2</v>
      </c>
      <c r="Y875" s="232" t="s">
        <v>6223</v>
      </c>
      <c r="Z875" s="232" t="s">
        <v>6346</v>
      </c>
      <c r="AA875" s="232" t="s">
        <v>6386</v>
      </c>
      <c r="AB875" s="233">
        <v>14050519</v>
      </c>
    </row>
    <row r="876" spans="1:28" x14ac:dyDescent="0.25">
      <c r="A876" s="233">
        <v>9720</v>
      </c>
      <c r="B876" s="238">
        <v>46245</v>
      </c>
      <c r="C876" s="234" t="s">
        <v>7207</v>
      </c>
      <c r="D876" s="233">
        <v>20</v>
      </c>
      <c r="E876" s="233" t="s">
        <v>6209</v>
      </c>
      <c r="F876" s="233" t="s">
        <v>6367</v>
      </c>
      <c r="G876" s="232" t="s">
        <v>6381</v>
      </c>
      <c r="H876" s="233">
        <v>1405</v>
      </c>
      <c r="I876" s="233" t="s">
        <v>6323</v>
      </c>
      <c r="J876" s="233">
        <v>2</v>
      </c>
      <c r="K876" s="233">
        <v>5</v>
      </c>
      <c r="L876" s="235" t="s">
        <v>7188</v>
      </c>
      <c r="M876" s="234" t="s">
        <v>7207</v>
      </c>
      <c r="N876" s="232">
        <v>202608</v>
      </c>
      <c r="O876" s="233">
        <v>33</v>
      </c>
      <c r="P876" s="232">
        <v>202633</v>
      </c>
      <c r="Q876" s="233">
        <v>2026</v>
      </c>
      <c r="R876" s="232" t="s">
        <v>6341</v>
      </c>
      <c r="S876" s="232">
        <v>3</v>
      </c>
      <c r="T876" s="233">
        <v>320</v>
      </c>
      <c r="U876" s="233">
        <v>11</v>
      </c>
      <c r="V876" s="232" t="s">
        <v>6220</v>
      </c>
      <c r="W876" s="232" t="s">
        <v>7156</v>
      </c>
      <c r="X876" s="233">
        <v>2</v>
      </c>
      <c r="Y876" s="232" t="s">
        <v>6223</v>
      </c>
      <c r="Z876" s="232" t="s">
        <v>6346</v>
      </c>
      <c r="AA876" s="232" t="s">
        <v>6386</v>
      </c>
      <c r="AB876" s="233">
        <v>14050520</v>
      </c>
    </row>
    <row r="877" spans="1:28" x14ac:dyDescent="0.25">
      <c r="A877" s="233">
        <v>9721</v>
      </c>
      <c r="B877" s="238">
        <v>46246</v>
      </c>
      <c r="C877" s="234" t="s">
        <v>7208</v>
      </c>
      <c r="D877" s="233">
        <v>21</v>
      </c>
      <c r="E877" s="233" t="s">
        <v>6188</v>
      </c>
      <c r="F877" s="233" t="s">
        <v>6367</v>
      </c>
      <c r="G877" s="232" t="s">
        <v>6381</v>
      </c>
      <c r="H877" s="233">
        <v>1405</v>
      </c>
      <c r="I877" s="233" t="s">
        <v>6323</v>
      </c>
      <c r="J877" s="233">
        <v>2</v>
      </c>
      <c r="K877" s="233">
        <v>5</v>
      </c>
      <c r="L877" s="235" t="s">
        <v>7188</v>
      </c>
      <c r="M877" s="234" t="s">
        <v>7208</v>
      </c>
      <c r="N877" s="232">
        <v>202608</v>
      </c>
      <c r="O877" s="233">
        <v>33</v>
      </c>
      <c r="P877" s="232">
        <v>202633</v>
      </c>
      <c r="Q877" s="233">
        <v>2026</v>
      </c>
      <c r="R877" s="232" t="s">
        <v>6341</v>
      </c>
      <c r="S877" s="232">
        <v>3</v>
      </c>
      <c r="T877" s="233">
        <v>320</v>
      </c>
      <c r="U877" s="233">
        <v>12</v>
      </c>
      <c r="V877" s="232" t="s">
        <v>6220</v>
      </c>
      <c r="W877" s="232" t="s">
        <v>7156</v>
      </c>
      <c r="X877" s="233">
        <v>2</v>
      </c>
      <c r="Y877" s="232" t="s">
        <v>6223</v>
      </c>
      <c r="Z877" s="232" t="s">
        <v>6346</v>
      </c>
      <c r="AA877" s="232" t="s">
        <v>6386</v>
      </c>
      <c r="AB877" s="233">
        <v>14050521</v>
      </c>
    </row>
    <row r="878" spans="1:28" x14ac:dyDescent="0.25">
      <c r="A878" s="233">
        <v>9722</v>
      </c>
      <c r="B878" s="238">
        <v>46247</v>
      </c>
      <c r="C878" s="234" t="s">
        <v>7209</v>
      </c>
      <c r="D878" s="233">
        <v>22</v>
      </c>
      <c r="E878" s="233" t="s">
        <v>6199</v>
      </c>
      <c r="F878" s="233" t="s">
        <v>6367</v>
      </c>
      <c r="G878" s="232" t="s">
        <v>6381</v>
      </c>
      <c r="H878" s="233">
        <v>1405</v>
      </c>
      <c r="I878" s="233" t="s">
        <v>6323</v>
      </c>
      <c r="J878" s="233">
        <v>2</v>
      </c>
      <c r="K878" s="233">
        <v>5</v>
      </c>
      <c r="L878" s="235" t="s">
        <v>7188</v>
      </c>
      <c r="M878" s="234" t="s">
        <v>7209</v>
      </c>
      <c r="N878" s="232">
        <v>202608</v>
      </c>
      <c r="O878" s="233">
        <v>33</v>
      </c>
      <c r="P878" s="232">
        <v>202633</v>
      </c>
      <c r="Q878" s="233">
        <v>2026</v>
      </c>
      <c r="R878" s="232" t="s">
        <v>6341</v>
      </c>
      <c r="S878" s="232">
        <v>3</v>
      </c>
      <c r="T878" s="233">
        <v>320</v>
      </c>
      <c r="U878" s="233">
        <v>13</v>
      </c>
      <c r="V878" s="232" t="s">
        <v>6220</v>
      </c>
      <c r="W878" s="232" t="s">
        <v>7156</v>
      </c>
      <c r="X878" s="233">
        <v>2</v>
      </c>
      <c r="Y878" s="232" t="s">
        <v>6233</v>
      </c>
      <c r="Z878" s="232" t="s">
        <v>6355</v>
      </c>
      <c r="AA878" s="232" t="s">
        <v>6394</v>
      </c>
      <c r="AB878" s="233">
        <v>14050522</v>
      </c>
    </row>
    <row r="879" spans="1:28" x14ac:dyDescent="0.25">
      <c r="A879" s="233">
        <v>9723</v>
      </c>
      <c r="B879" s="238">
        <v>46248</v>
      </c>
      <c r="C879" s="234" t="s">
        <v>7210</v>
      </c>
      <c r="D879" s="233">
        <v>23</v>
      </c>
      <c r="E879" s="233" t="s">
        <v>6201</v>
      </c>
      <c r="F879" s="233" t="s">
        <v>6367</v>
      </c>
      <c r="G879" s="232" t="s">
        <v>6381</v>
      </c>
      <c r="H879" s="233">
        <v>1405</v>
      </c>
      <c r="I879" s="233" t="s">
        <v>6323</v>
      </c>
      <c r="J879" s="233">
        <v>2</v>
      </c>
      <c r="K879" s="233">
        <v>5</v>
      </c>
      <c r="L879" s="235" t="s">
        <v>7188</v>
      </c>
      <c r="M879" s="234" t="s">
        <v>7210</v>
      </c>
      <c r="N879" s="232">
        <v>202608</v>
      </c>
      <c r="O879" s="233">
        <v>33</v>
      </c>
      <c r="P879" s="232">
        <v>202633</v>
      </c>
      <c r="Q879" s="233">
        <v>2026</v>
      </c>
      <c r="R879" s="232" t="s">
        <v>6341</v>
      </c>
      <c r="S879" s="232">
        <v>3</v>
      </c>
      <c r="T879" s="233">
        <v>320</v>
      </c>
      <c r="U879" s="233">
        <v>14</v>
      </c>
      <c r="V879" s="232" t="s">
        <v>6220</v>
      </c>
      <c r="W879" s="232" t="s">
        <v>7156</v>
      </c>
      <c r="X879" s="233">
        <v>2</v>
      </c>
      <c r="Y879" s="232" t="s">
        <v>6233</v>
      </c>
      <c r="Z879" s="232" t="s">
        <v>6355</v>
      </c>
      <c r="AA879" s="232" t="s">
        <v>6394</v>
      </c>
      <c r="AB879" s="233">
        <v>14050523</v>
      </c>
    </row>
    <row r="880" spans="1:28" x14ac:dyDescent="0.25">
      <c r="A880" s="233">
        <v>9724</v>
      </c>
      <c r="B880" s="238">
        <v>46249</v>
      </c>
      <c r="C880" s="234" t="s">
        <v>7211</v>
      </c>
      <c r="D880" s="233">
        <v>24</v>
      </c>
      <c r="E880" s="233" t="s">
        <v>6203</v>
      </c>
      <c r="F880" s="233" t="s">
        <v>6367</v>
      </c>
      <c r="G880" s="232" t="s">
        <v>6381</v>
      </c>
      <c r="H880" s="233">
        <v>1405</v>
      </c>
      <c r="I880" s="233" t="s">
        <v>6323</v>
      </c>
      <c r="J880" s="233">
        <v>2</v>
      </c>
      <c r="K880" s="233">
        <v>5</v>
      </c>
      <c r="L880" s="235" t="s">
        <v>7188</v>
      </c>
      <c r="M880" s="234" t="s">
        <v>7211</v>
      </c>
      <c r="N880" s="232">
        <v>202608</v>
      </c>
      <c r="O880" s="233">
        <v>33</v>
      </c>
      <c r="P880" s="232">
        <v>202633</v>
      </c>
      <c r="Q880" s="233">
        <v>2026</v>
      </c>
      <c r="R880" s="232" t="s">
        <v>6341</v>
      </c>
      <c r="S880" s="232">
        <v>3</v>
      </c>
      <c r="T880" s="233">
        <v>320</v>
      </c>
      <c r="U880" s="233">
        <v>15</v>
      </c>
      <c r="V880" s="232" t="s">
        <v>6220</v>
      </c>
      <c r="W880" s="232" t="s">
        <v>7156</v>
      </c>
      <c r="X880" s="233">
        <v>2</v>
      </c>
      <c r="Y880" s="232" t="s">
        <v>6233</v>
      </c>
      <c r="Z880" s="232" t="s">
        <v>6355</v>
      </c>
      <c r="AA880" s="232" t="s">
        <v>6394</v>
      </c>
      <c r="AB880" s="233">
        <v>14050524</v>
      </c>
    </row>
    <row r="881" spans="1:28" x14ac:dyDescent="0.25">
      <c r="A881" s="233">
        <v>9725</v>
      </c>
      <c r="B881" s="238">
        <v>46250</v>
      </c>
      <c r="C881" s="234" t="s">
        <v>7212</v>
      </c>
      <c r="D881" s="233">
        <v>25</v>
      </c>
      <c r="E881" s="233" t="s">
        <v>6205</v>
      </c>
      <c r="F881" s="233" t="s">
        <v>6367</v>
      </c>
      <c r="G881" s="232" t="s">
        <v>6381</v>
      </c>
      <c r="H881" s="233">
        <v>1405</v>
      </c>
      <c r="I881" s="233" t="s">
        <v>6323</v>
      </c>
      <c r="J881" s="233">
        <v>2</v>
      </c>
      <c r="K881" s="233">
        <v>5</v>
      </c>
      <c r="L881" s="235" t="s">
        <v>7188</v>
      </c>
      <c r="M881" s="234" t="s">
        <v>7212</v>
      </c>
      <c r="N881" s="232">
        <v>202608</v>
      </c>
      <c r="O881" s="233">
        <v>34</v>
      </c>
      <c r="P881" s="232">
        <v>202634</v>
      </c>
      <c r="Q881" s="233">
        <v>2026</v>
      </c>
      <c r="R881" s="232" t="s">
        <v>6341</v>
      </c>
      <c r="S881" s="232">
        <v>3</v>
      </c>
      <c r="T881" s="233">
        <v>320</v>
      </c>
      <c r="U881" s="233">
        <v>16</v>
      </c>
      <c r="V881" s="232" t="s">
        <v>6220</v>
      </c>
      <c r="W881" s="232" t="s">
        <v>7156</v>
      </c>
      <c r="X881" s="233">
        <v>2</v>
      </c>
      <c r="Y881" s="232" t="s">
        <v>6233</v>
      </c>
      <c r="Z881" s="232" t="s">
        <v>6355</v>
      </c>
      <c r="AA881" s="232" t="s">
        <v>6394</v>
      </c>
      <c r="AB881" s="233">
        <v>14050525</v>
      </c>
    </row>
    <row r="882" spans="1:28" x14ac:dyDescent="0.25">
      <c r="A882" s="233">
        <v>9726</v>
      </c>
      <c r="B882" s="238">
        <v>46251</v>
      </c>
      <c r="C882" s="234" t="s">
        <v>7213</v>
      </c>
      <c r="D882" s="233">
        <v>26</v>
      </c>
      <c r="E882" s="233" t="s">
        <v>6207</v>
      </c>
      <c r="F882" s="233" t="s">
        <v>6367</v>
      </c>
      <c r="G882" s="232" t="s">
        <v>6381</v>
      </c>
      <c r="H882" s="233">
        <v>1405</v>
      </c>
      <c r="I882" s="233" t="s">
        <v>6323</v>
      </c>
      <c r="J882" s="233">
        <v>2</v>
      </c>
      <c r="K882" s="233">
        <v>5</v>
      </c>
      <c r="L882" s="235" t="s">
        <v>7188</v>
      </c>
      <c r="M882" s="234" t="s">
        <v>7213</v>
      </c>
      <c r="N882" s="232">
        <v>202608</v>
      </c>
      <c r="O882" s="233">
        <v>34</v>
      </c>
      <c r="P882" s="232">
        <v>202634</v>
      </c>
      <c r="Q882" s="233">
        <v>2026</v>
      </c>
      <c r="R882" s="232" t="s">
        <v>6341</v>
      </c>
      <c r="S882" s="232">
        <v>4</v>
      </c>
      <c r="T882" s="233">
        <v>320</v>
      </c>
      <c r="U882" s="233">
        <v>17</v>
      </c>
      <c r="V882" s="232" t="s">
        <v>6220</v>
      </c>
      <c r="W882" s="232" t="s">
        <v>7156</v>
      </c>
      <c r="X882" s="233">
        <v>2</v>
      </c>
      <c r="Y882" s="232" t="s">
        <v>6233</v>
      </c>
      <c r="Z882" s="232" t="s">
        <v>6355</v>
      </c>
      <c r="AA882" s="232" t="s">
        <v>6394</v>
      </c>
      <c r="AB882" s="233">
        <v>14050526</v>
      </c>
    </row>
    <row r="883" spans="1:28" x14ac:dyDescent="0.25">
      <c r="A883" s="233">
        <v>9727</v>
      </c>
      <c r="B883" s="238">
        <v>46252</v>
      </c>
      <c r="C883" s="234" t="s">
        <v>7214</v>
      </c>
      <c r="D883" s="233">
        <v>27</v>
      </c>
      <c r="E883" s="233" t="s">
        <v>6209</v>
      </c>
      <c r="F883" s="233" t="s">
        <v>6367</v>
      </c>
      <c r="G883" s="232" t="s">
        <v>6381</v>
      </c>
      <c r="H883" s="233">
        <v>1405</v>
      </c>
      <c r="I883" s="233" t="s">
        <v>6323</v>
      </c>
      <c r="J883" s="233">
        <v>2</v>
      </c>
      <c r="K883" s="233">
        <v>5</v>
      </c>
      <c r="L883" s="235" t="s">
        <v>7188</v>
      </c>
      <c r="M883" s="234" t="s">
        <v>7214</v>
      </c>
      <c r="N883" s="232">
        <v>202608</v>
      </c>
      <c r="O883" s="233">
        <v>34</v>
      </c>
      <c r="P883" s="232">
        <v>202634</v>
      </c>
      <c r="Q883" s="233">
        <v>2026</v>
      </c>
      <c r="R883" s="232" t="s">
        <v>6341</v>
      </c>
      <c r="S883" s="232">
        <v>4</v>
      </c>
      <c r="T883" s="233">
        <v>320</v>
      </c>
      <c r="U883" s="233">
        <v>18</v>
      </c>
      <c r="V883" s="232" t="s">
        <v>6220</v>
      </c>
      <c r="W883" s="232" t="s">
        <v>7156</v>
      </c>
      <c r="X883" s="233">
        <v>2</v>
      </c>
      <c r="Y883" s="232" t="s">
        <v>6233</v>
      </c>
      <c r="Z883" s="232" t="s">
        <v>6355</v>
      </c>
      <c r="AA883" s="232" t="s">
        <v>6394</v>
      </c>
      <c r="AB883" s="233">
        <v>14050527</v>
      </c>
    </row>
    <row r="884" spans="1:28" x14ac:dyDescent="0.25">
      <c r="A884" s="233">
        <v>9728</v>
      </c>
      <c r="B884" s="238">
        <v>46253</v>
      </c>
      <c r="C884" s="234" t="s">
        <v>7215</v>
      </c>
      <c r="D884" s="233">
        <v>28</v>
      </c>
      <c r="E884" s="233" t="s">
        <v>6188</v>
      </c>
      <c r="F884" s="233" t="s">
        <v>6367</v>
      </c>
      <c r="G884" s="232" t="s">
        <v>6381</v>
      </c>
      <c r="H884" s="233">
        <v>1405</v>
      </c>
      <c r="I884" s="233" t="s">
        <v>6323</v>
      </c>
      <c r="J884" s="233">
        <v>2</v>
      </c>
      <c r="K884" s="233">
        <v>5</v>
      </c>
      <c r="L884" s="235" t="s">
        <v>7188</v>
      </c>
      <c r="M884" s="234" t="s">
        <v>7215</v>
      </c>
      <c r="N884" s="232">
        <v>202608</v>
      </c>
      <c r="O884" s="233">
        <v>34</v>
      </c>
      <c r="P884" s="232">
        <v>202634</v>
      </c>
      <c r="Q884" s="233">
        <v>2026</v>
      </c>
      <c r="R884" s="232" t="s">
        <v>6341</v>
      </c>
      <c r="S884" s="232">
        <v>4</v>
      </c>
      <c r="T884" s="233">
        <v>320</v>
      </c>
      <c r="U884" s="233">
        <v>19</v>
      </c>
      <c r="V884" s="232" t="s">
        <v>6220</v>
      </c>
      <c r="W884" s="232" t="s">
        <v>7156</v>
      </c>
      <c r="X884" s="233">
        <v>2</v>
      </c>
      <c r="Y884" s="232" t="s">
        <v>6233</v>
      </c>
      <c r="Z884" s="232" t="s">
        <v>6355</v>
      </c>
      <c r="AA884" s="232" t="s">
        <v>6394</v>
      </c>
      <c r="AB884" s="233">
        <v>14050528</v>
      </c>
    </row>
    <row r="885" spans="1:28" x14ac:dyDescent="0.25">
      <c r="A885" s="233">
        <v>9729</v>
      </c>
      <c r="B885" s="238">
        <v>46254</v>
      </c>
      <c r="C885" s="234" t="s">
        <v>7216</v>
      </c>
      <c r="D885" s="233">
        <v>29</v>
      </c>
      <c r="E885" s="233" t="s">
        <v>6199</v>
      </c>
      <c r="F885" s="233" t="s">
        <v>6367</v>
      </c>
      <c r="G885" s="232" t="s">
        <v>6381</v>
      </c>
      <c r="H885" s="233">
        <v>1405</v>
      </c>
      <c r="I885" s="233" t="s">
        <v>6323</v>
      </c>
      <c r="J885" s="233">
        <v>2</v>
      </c>
      <c r="K885" s="233">
        <v>5</v>
      </c>
      <c r="L885" s="235" t="s">
        <v>7188</v>
      </c>
      <c r="M885" s="234" t="s">
        <v>7216</v>
      </c>
      <c r="N885" s="232">
        <v>202608</v>
      </c>
      <c r="O885" s="233">
        <v>34</v>
      </c>
      <c r="P885" s="232">
        <v>202634</v>
      </c>
      <c r="Q885" s="233">
        <v>2026</v>
      </c>
      <c r="R885" s="232" t="s">
        <v>6341</v>
      </c>
      <c r="S885" s="232">
        <v>4</v>
      </c>
      <c r="T885" s="233">
        <v>320</v>
      </c>
      <c r="U885" s="233">
        <v>20</v>
      </c>
      <c r="V885" s="232" t="s">
        <v>6220</v>
      </c>
      <c r="W885" s="232" t="s">
        <v>7156</v>
      </c>
      <c r="X885" s="233">
        <v>2</v>
      </c>
      <c r="Y885" s="232" t="s">
        <v>6233</v>
      </c>
      <c r="Z885" s="232" t="s">
        <v>6355</v>
      </c>
      <c r="AA885" s="232" t="s">
        <v>6394</v>
      </c>
      <c r="AB885" s="233">
        <v>14050529</v>
      </c>
    </row>
    <row r="886" spans="1:28" x14ac:dyDescent="0.25">
      <c r="A886" s="233">
        <v>9730</v>
      </c>
      <c r="B886" s="238">
        <v>46255</v>
      </c>
      <c r="C886" s="234" t="s">
        <v>7217</v>
      </c>
      <c r="D886" s="233">
        <v>30</v>
      </c>
      <c r="E886" s="233" t="s">
        <v>6201</v>
      </c>
      <c r="F886" s="233" t="s">
        <v>6367</v>
      </c>
      <c r="G886" s="232" t="s">
        <v>6381</v>
      </c>
      <c r="H886" s="233">
        <v>1405</v>
      </c>
      <c r="I886" s="233" t="s">
        <v>6323</v>
      </c>
      <c r="J886" s="233">
        <v>2</v>
      </c>
      <c r="K886" s="233">
        <v>5</v>
      </c>
      <c r="L886" s="235" t="s">
        <v>7188</v>
      </c>
      <c r="M886" s="234" t="s">
        <v>7217</v>
      </c>
      <c r="N886" s="232">
        <v>202608</v>
      </c>
      <c r="O886" s="233">
        <v>34</v>
      </c>
      <c r="P886" s="232">
        <v>202634</v>
      </c>
      <c r="Q886" s="233">
        <v>2026</v>
      </c>
      <c r="R886" s="232" t="s">
        <v>6341</v>
      </c>
      <c r="S886" s="232">
        <v>4</v>
      </c>
      <c r="T886" s="233">
        <v>320</v>
      </c>
      <c r="U886" s="233">
        <v>21</v>
      </c>
      <c r="V886" s="232" t="s">
        <v>6220</v>
      </c>
      <c r="W886" s="232" t="s">
        <v>7156</v>
      </c>
      <c r="X886" s="233">
        <v>2</v>
      </c>
      <c r="Y886" s="232" t="s">
        <v>6233</v>
      </c>
      <c r="Z886" s="232" t="s">
        <v>6355</v>
      </c>
      <c r="AA886" s="232" t="s">
        <v>6394</v>
      </c>
      <c r="AB886" s="233">
        <v>14050530</v>
      </c>
    </row>
    <row r="887" spans="1:28" x14ac:dyDescent="0.25">
      <c r="A887" s="233">
        <v>9731</v>
      </c>
      <c r="B887" s="238">
        <v>46256</v>
      </c>
      <c r="C887" s="234" t="s">
        <v>7218</v>
      </c>
      <c r="D887" s="233">
        <v>31</v>
      </c>
      <c r="E887" s="233" t="s">
        <v>6203</v>
      </c>
      <c r="F887" s="233" t="s">
        <v>6367</v>
      </c>
      <c r="G887" s="232" t="s">
        <v>6381</v>
      </c>
      <c r="H887" s="233">
        <v>1405</v>
      </c>
      <c r="I887" s="233" t="s">
        <v>6323</v>
      </c>
      <c r="J887" s="233">
        <v>2</v>
      </c>
      <c r="K887" s="233">
        <v>5</v>
      </c>
      <c r="L887" s="235" t="s">
        <v>7188</v>
      </c>
      <c r="M887" s="234" t="s">
        <v>7218</v>
      </c>
      <c r="N887" s="232">
        <v>202608</v>
      </c>
      <c r="O887" s="233">
        <v>34</v>
      </c>
      <c r="P887" s="232">
        <v>202634</v>
      </c>
      <c r="Q887" s="233">
        <v>2026</v>
      </c>
      <c r="R887" s="232" t="s">
        <v>6341</v>
      </c>
      <c r="S887" s="232">
        <v>4</v>
      </c>
      <c r="T887" s="233">
        <v>320</v>
      </c>
      <c r="U887" s="233">
        <v>22</v>
      </c>
      <c r="V887" s="232" t="s">
        <v>6220</v>
      </c>
      <c r="W887" s="232" t="s">
        <v>7156</v>
      </c>
      <c r="X887" s="233">
        <v>2</v>
      </c>
      <c r="Y887" s="232" t="s">
        <v>6233</v>
      </c>
      <c r="Z887" s="232" t="s">
        <v>6355</v>
      </c>
      <c r="AA887" s="232" t="s">
        <v>6394</v>
      </c>
      <c r="AB887" s="233">
        <v>14050531</v>
      </c>
    </row>
    <row r="888" spans="1:28" x14ac:dyDescent="0.25">
      <c r="A888" s="233">
        <v>9732</v>
      </c>
      <c r="B888" s="238">
        <v>46257</v>
      </c>
      <c r="C888" s="234" t="s">
        <v>7219</v>
      </c>
      <c r="D888" s="233">
        <v>1</v>
      </c>
      <c r="E888" s="233" t="s">
        <v>6205</v>
      </c>
      <c r="F888" s="233" t="s">
        <v>6405</v>
      </c>
      <c r="G888" s="232" t="s">
        <v>6381</v>
      </c>
      <c r="H888" s="233">
        <v>1405</v>
      </c>
      <c r="I888" s="233" t="s">
        <v>6323</v>
      </c>
      <c r="J888" s="233">
        <v>2</v>
      </c>
      <c r="K888" s="233">
        <v>6</v>
      </c>
      <c r="L888" s="235" t="s">
        <v>7220</v>
      </c>
      <c r="M888" s="234" t="s">
        <v>7219</v>
      </c>
      <c r="N888" s="232">
        <v>202608</v>
      </c>
      <c r="O888" s="233">
        <v>35</v>
      </c>
      <c r="P888" s="232">
        <v>202635</v>
      </c>
      <c r="Q888" s="233">
        <v>2026</v>
      </c>
      <c r="R888" s="232" t="s">
        <v>6341</v>
      </c>
      <c r="S888" s="232">
        <v>4</v>
      </c>
      <c r="T888" s="233">
        <v>320</v>
      </c>
      <c r="U888" s="233">
        <v>23</v>
      </c>
      <c r="V888" s="232" t="s">
        <v>6220</v>
      </c>
      <c r="W888" s="232" t="s">
        <v>7156</v>
      </c>
      <c r="X888" s="233">
        <v>3</v>
      </c>
      <c r="Y888" s="232" t="s">
        <v>6195</v>
      </c>
      <c r="Z888" s="232" t="s">
        <v>6326</v>
      </c>
      <c r="AA888" s="232" t="s">
        <v>6407</v>
      </c>
      <c r="AB888" s="233">
        <v>14050601</v>
      </c>
    </row>
    <row r="889" spans="1:28" x14ac:dyDescent="0.25">
      <c r="A889" s="233">
        <v>9733</v>
      </c>
      <c r="B889" s="238">
        <v>46258</v>
      </c>
      <c r="C889" s="234" t="s">
        <v>7221</v>
      </c>
      <c r="D889" s="233">
        <v>2</v>
      </c>
      <c r="E889" s="233" t="s">
        <v>6207</v>
      </c>
      <c r="F889" s="233" t="s">
        <v>6405</v>
      </c>
      <c r="G889" s="232" t="s">
        <v>6381</v>
      </c>
      <c r="H889" s="233">
        <v>1405</v>
      </c>
      <c r="I889" s="233" t="s">
        <v>6323</v>
      </c>
      <c r="J889" s="233">
        <v>2</v>
      </c>
      <c r="K889" s="233">
        <v>6</v>
      </c>
      <c r="L889" s="235" t="s">
        <v>7220</v>
      </c>
      <c r="M889" s="234" t="s">
        <v>7221</v>
      </c>
      <c r="N889" s="232">
        <v>202608</v>
      </c>
      <c r="O889" s="233">
        <v>35</v>
      </c>
      <c r="P889" s="232">
        <v>202635</v>
      </c>
      <c r="Q889" s="233">
        <v>2026</v>
      </c>
      <c r="R889" s="232" t="s">
        <v>6341</v>
      </c>
      <c r="S889" s="232">
        <v>4</v>
      </c>
      <c r="T889" s="233">
        <v>320</v>
      </c>
      <c r="U889" s="233">
        <v>24</v>
      </c>
      <c r="V889" s="232" t="s">
        <v>6220</v>
      </c>
      <c r="W889" s="232" t="s">
        <v>7156</v>
      </c>
      <c r="X889" s="233">
        <v>3</v>
      </c>
      <c r="Y889" s="232" t="s">
        <v>6195</v>
      </c>
      <c r="Z889" s="232" t="s">
        <v>6326</v>
      </c>
      <c r="AA889" s="232" t="s">
        <v>6407</v>
      </c>
      <c r="AB889" s="233">
        <v>14050602</v>
      </c>
    </row>
    <row r="890" spans="1:28" x14ac:dyDescent="0.25">
      <c r="A890" s="233">
        <v>9734</v>
      </c>
      <c r="B890" s="238">
        <v>46259</v>
      </c>
      <c r="C890" s="234" t="s">
        <v>7222</v>
      </c>
      <c r="D890" s="233">
        <v>3</v>
      </c>
      <c r="E890" s="233" t="s">
        <v>6209</v>
      </c>
      <c r="F890" s="233" t="s">
        <v>6405</v>
      </c>
      <c r="G890" s="232" t="s">
        <v>6381</v>
      </c>
      <c r="H890" s="233">
        <v>1405</v>
      </c>
      <c r="I890" s="233" t="s">
        <v>6323</v>
      </c>
      <c r="J890" s="233">
        <v>2</v>
      </c>
      <c r="K890" s="233">
        <v>6</v>
      </c>
      <c r="L890" s="235" t="s">
        <v>7220</v>
      </c>
      <c r="M890" s="234" t="s">
        <v>7222</v>
      </c>
      <c r="N890" s="232">
        <v>202608</v>
      </c>
      <c r="O890" s="233">
        <v>35</v>
      </c>
      <c r="P890" s="232">
        <v>202635</v>
      </c>
      <c r="Q890" s="233">
        <v>2026</v>
      </c>
      <c r="R890" s="232" t="s">
        <v>6341</v>
      </c>
      <c r="S890" s="232">
        <v>4</v>
      </c>
      <c r="T890" s="233">
        <v>320</v>
      </c>
      <c r="U890" s="233">
        <v>25</v>
      </c>
      <c r="V890" s="232" t="s">
        <v>6220</v>
      </c>
      <c r="W890" s="232" t="s">
        <v>7156</v>
      </c>
      <c r="X890" s="233">
        <v>3</v>
      </c>
      <c r="Y890" s="232" t="s">
        <v>6195</v>
      </c>
      <c r="Z890" s="232" t="s">
        <v>6326</v>
      </c>
      <c r="AA890" s="232" t="s">
        <v>6407</v>
      </c>
      <c r="AB890" s="233">
        <v>14050603</v>
      </c>
    </row>
    <row r="891" spans="1:28" x14ac:dyDescent="0.25">
      <c r="A891" s="233">
        <v>9735</v>
      </c>
      <c r="B891" s="238">
        <v>46260</v>
      </c>
      <c r="C891" s="234" t="s">
        <v>7223</v>
      </c>
      <c r="D891" s="233">
        <v>4</v>
      </c>
      <c r="E891" s="233" t="s">
        <v>6188</v>
      </c>
      <c r="F891" s="233" t="s">
        <v>6405</v>
      </c>
      <c r="G891" s="232" t="s">
        <v>6381</v>
      </c>
      <c r="H891" s="233">
        <v>1405</v>
      </c>
      <c r="I891" s="233" t="s">
        <v>6323</v>
      </c>
      <c r="J891" s="233">
        <v>2</v>
      </c>
      <c r="K891" s="233">
        <v>6</v>
      </c>
      <c r="L891" s="235" t="s">
        <v>7220</v>
      </c>
      <c r="M891" s="234" t="s">
        <v>7223</v>
      </c>
      <c r="N891" s="232">
        <v>202608</v>
      </c>
      <c r="O891" s="233">
        <v>35</v>
      </c>
      <c r="P891" s="232">
        <v>202635</v>
      </c>
      <c r="Q891" s="233">
        <v>2026</v>
      </c>
      <c r="R891" s="232" t="s">
        <v>6341</v>
      </c>
      <c r="S891" s="232">
        <v>4</v>
      </c>
      <c r="T891" s="233">
        <v>320</v>
      </c>
      <c r="U891" s="233">
        <v>26</v>
      </c>
      <c r="V891" s="232" t="s">
        <v>6220</v>
      </c>
      <c r="W891" s="232" t="s">
        <v>7156</v>
      </c>
      <c r="X891" s="233">
        <v>3</v>
      </c>
      <c r="Y891" s="232" t="s">
        <v>6195</v>
      </c>
      <c r="Z891" s="232" t="s">
        <v>6326</v>
      </c>
      <c r="AA891" s="232" t="s">
        <v>6407</v>
      </c>
      <c r="AB891" s="233">
        <v>14050604</v>
      </c>
    </row>
    <row r="892" spans="1:28" x14ac:dyDescent="0.25">
      <c r="A892" s="233">
        <v>9736</v>
      </c>
      <c r="B892" s="238">
        <v>46261</v>
      </c>
      <c r="C892" s="234" t="s">
        <v>7224</v>
      </c>
      <c r="D892" s="233">
        <v>5</v>
      </c>
      <c r="E892" s="233" t="s">
        <v>6199</v>
      </c>
      <c r="F892" s="233" t="s">
        <v>6405</v>
      </c>
      <c r="G892" s="232" t="s">
        <v>6381</v>
      </c>
      <c r="H892" s="233">
        <v>1405</v>
      </c>
      <c r="I892" s="233" t="s">
        <v>6323</v>
      </c>
      <c r="J892" s="233">
        <v>2</v>
      </c>
      <c r="K892" s="233">
        <v>6</v>
      </c>
      <c r="L892" s="235" t="s">
        <v>7220</v>
      </c>
      <c r="M892" s="234" t="s">
        <v>7224</v>
      </c>
      <c r="N892" s="232">
        <v>202608</v>
      </c>
      <c r="O892" s="233">
        <v>35</v>
      </c>
      <c r="P892" s="232">
        <v>202635</v>
      </c>
      <c r="Q892" s="233">
        <v>2026</v>
      </c>
      <c r="R892" s="232" t="s">
        <v>6341</v>
      </c>
      <c r="S892" s="232">
        <v>4</v>
      </c>
      <c r="T892" s="233">
        <v>320</v>
      </c>
      <c r="U892" s="233">
        <v>27</v>
      </c>
      <c r="V892" s="232" t="s">
        <v>6220</v>
      </c>
      <c r="W892" s="232" t="s">
        <v>7156</v>
      </c>
      <c r="X892" s="233">
        <v>3</v>
      </c>
      <c r="Y892" s="232" t="s">
        <v>6195</v>
      </c>
      <c r="Z892" s="232" t="s">
        <v>6326</v>
      </c>
      <c r="AA892" s="232" t="s">
        <v>6407</v>
      </c>
      <c r="AB892" s="233">
        <v>14050605</v>
      </c>
    </row>
    <row r="893" spans="1:28" x14ac:dyDescent="0.25">
      <c r="A893" s="233">
        <v>9737</v>
      </c>
      <c r="B893" s="238">
        <v>46262</v>
      </c>
      <c r="C893" s="234" t="s">
        <v>7225</v>
      </c>
      <c r="D893" s="233">
        <v>6</v>
      </c>
      <c r="E893" s="233" t="s">
        <v>6201</v>
      </c>
      <c r="F893" s="233" t="s">
        <v>6405</v>
      </c>
      <c r="G893" s="232" t="s">
        <v>6381</v>
      </c>
      <c r="H893" s="233">
        <v>1405</v>
      </c>
      <c r="I893" s="233" t="s">
        <v>6323</v>
      </c>
      <c r="J893" s="233">
        <v>2</v>
      </c>
      <c r="K893" s="233">
        <v>6</v>
      </c>
      <c r="L893" s="235" t="s">
        <v>7220</v>
      </c>
      <c r="M893" s="234" t="s">
        <v>7225</v>
      </c>
      <c r="N893" s="232">
        <v>202608</v>
      </c>
      <c r="O893" s="233">
        <v>35</v>
      </c>
      <c r="P893" s="232">
        <v>202635</v>
      </c>
      <c r="Q893" s="233">
        <v>2026</v>
      </c>
      <c r="R893" s="232" t="s">
        <v>6341</v>
      </c>
      <c r="S893" s="232">
        <v>4</v>
      </c>
      <c r="T893" s="233">
        <v>320</v>
      </c>
      <c r="U893" s="233">
        <v>28</v>
      </c>
      <c r="V893" s="232" t="s">
        <v>6220</v>
      </c>
      <c r="W893" s="232" t="s">
        <v>7156</v>
      </c>
      <c r="X893" s="233">
        <v>3</v>
      </c>
      <c r="Y893" s="232" t="s">
        <v>6195</v>
      </c>
      <c r="Z893" s="232" t="s">
        <v>6326</v>
      </c>
      <c r="AA893" s="232" t="s">
        <v>6407</v>
      </c>
      <c r="AB893" s="233">
        <v>14050606</v>
      </c>
    </row>
    <row r="894" spans="1:28" x14ac:dyDescent="0.25">
      <c r="A894" s="233">
        <v>9738</v>
      </c>
      <c r="B894" s="238">
        <v>46263</v>
      </c>
      <c r="C894" s="234" t="s">
        <v>7226</v>
      </c>
      <c r="D894" s="233">
        <v>7</v>
      </c>
      <c r="E894" s="233" t="s">
        <v>6203</v>
      </c>
      <c r="F894" s="233" t="s">
        <v>6405</v>
      </c>
      <c r="G894" s="232" t="s">
        <v>6381</v>
      </c>
      <c r="H894" s="233">
        <v>1405</v>
      </c>
      <c r="I894" s="233" t="s">
        <v>6323</v>
      </c>
      <c r="J894" s="233">
        <v>2</v>
      </c>
      <c r="K894" s="233">
        <v>6</v>
      </c>
      <c r="L894" s="235" t="s">
        <v>7220</v>
      </c>
      <c r="M894" s="234" t="s">
        <v>7226</v>
      </c>
      <c r="N894" s="232">
        <v>202608</v>
      </c>
      <c r="O894" s="233">
        <v>35</v>
      </c>
      <c r="P894" s="232">
        <v>202635</v>
      </c>
      <c r="Q894" s="233">
        <v>2026</v>
      </c>
      <c r="R894" s="232" t="s">
        <v>6341</v>
      </c>
      <c r="S894" s="232">
        <v>4</v>
      </c>
      <c r="T894" s="233">
        <v>320</v>
      </c>
      <c r="U894" s="233">
        <v>29</v>
      </c>
      <c r="V894" s="232" t="s">
        <v>6220</v>
      </c>
      <c r="W894" s="232" t="s">
        <v>7156</v>
      </c>
      <c r="X894" s="233">
        <v>3</v>
      </c>
      <c r="Y894" s="232" t="s">
        <v>6195</v>
      </c>
      <c r="Z894" s="232" t="s">
        <v>6326</v>
      </c>
      <c r="AA894" s="232" t="s">
        <v>6407</v>
      </c>
      <c r="AB894" s="233">
        <v>14050607</v>
      </c>
    </row>
    <row r="895" spans="1:28" x14ac:dyDescent="0.25">
      <c r="A895" s="233">
        <v>9739</v>
      </c>
      <c r="B895" s="238">
        <v>46264</v>
      </c>
      <c r="C895" s="234" t="s">
        <v>7227</v>
      </c>
      <c r="D895" s="233">
        <v>8</v>
      </c>
      <c r="E895" s="233" t="s">
        <v>6205</v>
      </c>
      <c r="F895" s="233" t="s">
        <v>6405</v>
      </c>
      <c r="G895" s="232" t="s">
        <v>6381</v>
      </c>
      <c r="H895" s="233">
        <v>1405</v>
      </c>
      <c r="I895" s="233" t="s">
        <v>6323</v>
      </c>
      <c r="J895" s="233">
        <v>2</v>
      </c>
      <c r="K895" s="233">
        <v>6</v>
      </c>
      <c r="L895" s="235" t="s">
        <v>7220</v>
      </c>
      <c r="M895" s="234" t="s">
        <v>7227</v>
      </c>
      <c r="N895" s="232">
        <v>202608</v>
      </c>
      <c r="O895" s="233">
        <v>36</v>
      </c>
      <c r="P895" s="232">
        <v>202636</v>
      </c>
      <c r="Q895" s="233">
        <v>2026</v>
      </c>
      <c r="R895" s="232" t="s">
        <v>6341</v>
      </c>
      <c r="S895" s="232">
        <v>4</v>
      </c>
      <c r="T895" s="233">
        <v>320</v>
      </c>
      <c r="U895" s="233">
        <v>30</v>
      </c>
      <c r="V895" s="232" t="s">
        <v>6220</v>
      </c>
      <c r="W895" s="232" t="s">
        <v>7156</v>
      </c>
      <c r="X895" s="233">
        <v>3</v>
      </c>
      <c r="Y895" s="232" t="s">
        <v>6211</v>
      </c>
      <c r="Z895" s="232" t="s">
        <v>6335</v>
      </c>
      <c r="AA895" s="232" t="s">
        <v>6415</v>
      </c>
      <c r="AB895" s="233">
        <v>14050608</v>
      </c>
    </row>
    <row r="896" spans="1:28" x14ac:dyDescent="0.25">
      <c r="A896" s="233">
        <v>9740</v>
      </c>
      <c r="B896" s="238">
        <v>46265</v>
      </c>
      <c r="C896" s="234" t="s">
        <v>7228</v>
      </c>
      <c r="D896" s="233">
        <v>9</v>
      </c>
      <c r="E896" s="233" t="s">
        <v>6207</v>
      </c>
      <c r="F896" s="233" t="s">
        <v>6405</v>
      </c>
      <c r="G896" s="232" t="s">
        <v>6381</v>
      </c>
      <c r="H896" s="233">
        <v>1405</v>
      </c>
      <c r="I896" s="233" t="s">
        <v>6323</v>
      </c>
      <c r="J896" s="233">
        <v>2</v>
      </c>
      <c r="K896" s="233">
        <v>6</v>
      </c>
      <c r="L896" s="235" t="s">
        <v>7220</v>
      </c>
      <c r="M896" s="234" t="s">
        <v>7228</v>
      </c>
      <c r="N896" s="232">
        <v>202608</v>
      </c>
      <c r="O896" s="233">
        <v>36</v>
      </c>
      <c r="P896" s="232">
        <v>202636</v>
      </c>
      <c r="Q896" s="233">
        <v>2026</v>
      </c>
      <c r="R896" s="232" t="s">
        <v>6341</v>
      </c>
      <c r="S896" s="232">
        <v>4</v>
      </c>
      <c r="T896" s="233">
        <v>320</v>
      </c>
      <c r="U896" s="233">
        <v>31</v>
      </c>
      <c r="V896" s="232" t="s">
        <v>6220</v>
      </c>
      <c r="W896" s="232" t="s">
        <v>7156</v>
      </c>
      <c r="X896" s="233">
        <v>3</v>
      </c>
      <c r="Y896" s="232" t="s">
        <v>6211</v>
      </c>
      <c r="Z896" s="232" t="s">
        <v>6335</v>
      </c>
      <c r="AA896" s="232" t="s">
        <v>6415</v>
      </c>
      <c r="AB896" s="233">
        <v>14050609</v>
      </c>
    </row>
    <row r="897" spans="1:28" x14ac:dyDescent="0.25">
      <c r="A897" s="233">
        <v>9741</v>
      </c>
      <c r="B897" s="238">
        <v>46266</v>
      </c>
      <c r="C897" s="234" t="s">
        <v>7229</v>
      </c>
      <c r="D897" s="233">
        <v>10</v>
      </c>
      <c r="E897" s="233" t="s">
        <v>6209</v>
      </c>
      <c r="F897" s="233" t="s">
        <v>6405</v>
      </c>
      <c r="G897" s="232" t="s">
        <v>6419</v>
      </c>
      <c r="H897" s="233">
        <v>1405</v>
      </c>
      <c r="I897" s="233" t="s">
        <v>6323</v>
      </c>
      <c r="J897" s="233">
        <v>2</v>
      </c>
      <c r="K897" s="233">
        <v>6</v>
      </c>
      <c r="L897" s="235" t="s">
        <v>7220</v>
      </c>
      <c r="M897" s="234" t="s">
        <v>7229</v>
      </c>
      <c r="N897" s="232">
        <v>202609</v>
      </c>
      <c r="O897" s="233">
        <v>36</v>
      </c>
      <c r="P897" s="232">
        <v>202636</v>
      </c>
      <c r="Q897" s="233">
        <v>2026</v>
      </c>
      <c r="R897" s="232" t="s">
        <v>6341</v>
      </c>
      <c r="S897" s="232">
        <v>1</v>
      </c>
      <c r="T897" s="233">
        <v>321</v>
      </c>
      <c r="U897" s="233">
        <v>1</v>
      </c>
      <c r="V897" s="232" t="s">
        <v>6220</v>
      </c>
      <c r="W897" s="232" t="s">
        <v>7156</v>
      </c>
      <c r="X897" s="233">
        <v>3</v>
      </c>
      <c r="Y897" s="232" t="s">
        <v>6211</v>
      </c>
      <c r="Z897" s="232" t="s">
        <v>6335</v>
      </c>
      <c r="AA897" s="232" t="s">
        <v>6415</v>
      </c>
      <c r="AB897" s="233">
        <v>14050610</v>
      </c>
    </row>
    <row r="898" spans="1:28" x14ac:dyDescent="0.25">
      <c r="A898" s="233">
        <v>9742</v>
      </c>
      <c r="B898" s="238">
        <v>46267</v>
      </c>
      <c r="C898" s="234" t="s">
        <v>7230</v>
      </c>
      <c r="D898" s="233">
        <v>11</v>
      </c>
      <c r="E898" s="233" t="s">
        <v>6188</v>
      </c>
      <c r="F898" s="233" t="s">
        <v>6405</v>
      </c>
      <c r="G898" s="232" t="s">
        <v>6419</v>
      </c>
      <c r="H898" s="233">
        <v>1405</v>
      </c>
      <c r="I898" s="233" t="s">
        <v>6323</v>
      </c>
      <c r="J898" s="233">
        <v>2</v>
      </c>
      <c r="K898" s="233">
        <v>6</v>
      </c>
      <c r="L898" s="235" t="s">
        <v>7220</v>
      </c>
      <c r="M898" s="234" t="s">
        <v>7230</v>
      </c>
      <c r="N898" s="232">
        <v>202609</v>
      </c>
      <c r="O898" s="233">
        <v>36</v>
      </c>
      <c r="P898" s="232">
        <v>202636</v>
      </c>
      <c r="Q898" s="233">
        <v>2026</v>
      </c>
      <c r="R898" s="232" t="s">
        <v>6341</v>
      </c>
      <c r="S898" s="232">
        <v>1</v>
      </c>
      <c r="T898" s="233">
        <v>321</v>
      </c>
      <c r="U898" s="233">
        <v>2</v>
      </c>
      <c r="V898" s="232" t="s">
        <v>6220</v>
      </c>
      <c r="W898" s="232" t="s">
        <v>7156</v>
      </c>
      <c r="X898" s="233">
        <v>3</v>
      </c>
      <c r="Y898" s="232" t="s">
        <v>6211</v>
      </c>
      <c r="Z898" s="232" t="s">
        <v>6335</v>
      </c>
      <c r="AA898" s="232" t="s">
        <v>6415</v>
      </c>
      <c r="AB898" s="233">
        <v>14050611</v>
      </c>
    </row>
    <row r="899" spans="1:28" x14ac:dyDescent="0.25">
      <c r="A899" s="233">
        <v>9743</v>
      </c>
      <c r="B899" s="238">
        <v>46268</v>
      </c>
      <c r="C899" s="234" t="s">
        <v>7231</v>
      </c>
      <c r="D899" s="233">
        <v>12</v>
      </c>
      <c r="E899" s="233" t="s">
        <v>6199</v>
      </c>
      <c r="F899" s="233" t="s">
        <v>6405</v>
      </c>
      <c r="G899" s="232" t="s">
        <v>6419</v>
      </c>
      <c r="H899" s="233">
        <v>1405</v>
      </c>
      <c r="I899" s="233" t="s">
        <v>6323</v>
      </c>
      <c r="J899" s="233">
        <v>2</v>
      </c>
      <c r="K899" s="233">
        <v>6</v>
      </c>
      <c r="L899" s="235" t="s">
        <v>7220</v>
      </c>
      <c r="M899" s="234" t="s">
        <v>7231</v>
      </c>
      <c r="N899" s="232">
        <v>202609</v>
      </c>
      <c r="O899" s="233">
        <v>36</v>
      </c>
      <c r="P899" s="232">
        <v>202636</v>
      </c>
      <c r="Q899" s="233">
        <v>2026</v>
      </c>
      <c r="R899" s="232" t="s">
        <v>6341</v>
      </c>
      <c r="S899" s="232">
        <v>1</v>
      </c>
      <c r="T899" s="233">
        <v>321</v>
      </c>
      <c r="U899" s="233">
        <v>3</v>
      </c>
      <c r="V899" s="232" t="s">
        <v>6220</v>
      </c>
      <c r="W899" s="232" t="s">
        <v>7156</v>
      </c>
      <c r="X899" s="233">
        <v>3</v>
      </c>
      <c r="Y899" s="232" t="s">
        <v>6211</v>
      </c>
      <c r="Z899" s="232" t="s">
        <v>6335</v>
      </c>
      <c r="AA899" s="232" t="s">
        <v>6415</v>
      </c>
      <c r="AB899" s="233">
        <v>14050612</v>
      </c>
    </row>
    <row r="900" spans="1:28" x14ac:dyDescent="0.25">
      <c r="A900" s="233">
        <v>9744</v>
      </c>
      <c r="B900" s="238">
        <v>46269</v>
      </c>
      <c r="C900" s="234" t="s">
        <v>7232</v>
      </c>
      <c r="D900" s="233">
        <v>13</v>
      </c>
      <c r="E900" s="233" t="s">
        <v>6201</v>
      </c>
      <c r="F900" s="233" t="s">
        <v>6405</v>
      </c>
      <c r="G900" s="232" t="s">
        <v>6419</v>
      </c>
      <c r="H900" s="233">
        <v>1405</v>
      </c>
      <c r="I900" s="233" t="s">
        <v>6323</v>
      </c>
      <c r="J900" s="233">
        <v>2</v>
      </c>
      <c r="K900" s="233">
        <v>6</v>
      </c>
      <c r="L900" s="235" t="s">
        <v>7220</v>
      </c>
      <c r="M900" s="234" t="s">
        <v>7232</v>
      </c>
      <c r="N900" s="232">
        <v>202609</v>
      </c>
      <c r="O900" s="233">
        <v>36</v>
      </c>
      <c r="P900" s="232">
        <v>202636</v>
      </c>
      <c r="Q900" s="233">
        <v>2026</v>
      </c>
      <c r="R900" s="232" t="s">
        <v>6341</v>
      </c>
      <c r="S900" s="232">
        <v>1</v>
      </c>
      <c r="T900" s="233">
        <v>321</v>
      </c>
      <c r="U900" s="233">
        <v>4</v>
      </c>
      <c r="V900" s="232" t="s">
        <v>6220</v>
      </c>
      <c r="W900" s="232" t="s">
        <v>7156</v>
      </c>
      <c r="X900" s="233">
        <v>3</v>
      </c>
      <c r="Y900" s="232" t="s">
        <v>6211</v>
      </c>
      <c r="Z900" s="232" t="s">
        <v>6335</v>
      </c>
      <c r="AA900" s="232" t="s">
        <v>6415</v>
      </c>
      <c r="AB900" s="233">
        <v>14050613</v>
      </c>
    </row>
    <row r="901" spans="1:28" x14ac:dyDescent="0.25">
      <c r="A901" s="233">
        <v>9745</v>
      </c>
      <c r="B901" s="238">
        <v>46270</v>
      </c>
      <c r="C901" s="234" t="s">
        <v>7233</v>
      </c>
      <c r="D901" s="233">
        <v>14</v>
      </c>
      <c r="E901" s="233" t="s">
        <v>6203</v>
      </c>
      <c r="F901" s="233" t="s">
        <v>6405</v>
      </c>
      <c r="G901" s="232" t="s">
        <v>6419</v>
      </c>
      <c r="H901" s="233">
        <v>1405</v>
      </c>
      <c r="I901" s="233" t="s">
        <v>6323</v>
      </c>
      <c r="J901" s="233">
        <v>2</v>
      </c>
      <c r="K901" s="233">
        <v>6</v>
      </c>
      <c r="L901" s="235" t="s">
        <v>7220</v>
      </c>
      <c r="M901" s="234" t="s">
        <v>7233</v>
      </c>
      <c r="N901" s="232">
        <v>202609</v>
      </c>
      <c r="O901" s="233">
        <v>36</v>
      </c>
      <c r="P901" s="232">
        <v>202636</v>
      </c>
      <c r="Q901" s="233">
        <v>2026</v>
      </c>
      <c r="R901" s="232" t="s">
        <v>6341</v>
      </c>
      <c r="S901" s="232">
        <v>1</v>
      </c>
      <c r="T901" s="233">
        <v>321</v>
      </c>
      <c r="U901" s="233">
        <v>5</v>
      </c>
      <c r="V901" s="232" t="s">
        <v>6220</v>
      </c>
      <c r="W901" s="232" t="s">
        <v>7156</v>
      </c>
      <c r="X901" s="233">
        <v>3</v>
      </c>
      <c r="Y901" s="232" t="s">
        <v>6211</v>
      </c>
      <c r="Z901" s="232" t="s">
        <v>6335</v>
      </c>
      <c r="AA901" s="232" t="s">
        <v>6415</v>
      </c>
      <c r="AB901" s="233">
        <v>14050614</v>
      </c>
    </row>
    <row r="902" spans="1:28" x14ac:dyDescent="0.25">
      <c r="A902" s="233">
        <v>9746</v>
      </c>
      <c r="B902" s="238">
        <v>46271</v>
      </c>
      <c r="C902" s="234" t="s">
        <v>7234</v>
      </c>
      <c r="D902" s="233">
        <v>15</v>
      </c>
      <c r="E902" s="233" t="s">
        <v>6205</v>
      </c>
      <c r="F902" s="233" t="s">
        <v>6405</v>
      </c>
      <c r="G902" s="232" t="s">
        <v>6419</v>
      </c>
      <c r="H902" s="233">
        <v>1405</v>
      </c>
      <c r="I902" s="233" t="s">
        <v>6323</v>
      </c>
      <c r="J902" s="233">
        <v>2</v>
      </c>
      <c r="K902" s="233">
        <v>6</v>
      </c>
      <c r="L902" s="235" t="s">
        <v>7220</v>
      </c>
      <c r="M902" s="234" t="s">
        <v>7234</v>
      </c>
      <c r="N902" s="232">
        <v>202609</v>
      </c>
      <c r="O902" s="233">
        <v>37</v>
      </c>
      <c r="P902" s="232">
        <v>202637</v>
      </c>
      <c r="Q902" s="233">
        <v>2026</v>
      </c>
      <c r="R902" s="232" t="s">
        <v>6341</v>
      </c>
      <c r="S902" s="232">
        <v>1</v>
      </c>
      <c r="T902" s="233">
        <v>321</v>
      </c>
      <c r="U902" s="233">
        <v>6</v>
      </c>
      <c r="V902" s="232" t="s">
        <v>6220</v>
      </c>
      <c r="W902" s="232" t="s">
        <v>7156</v>
      </c>
      <c r="X902" s="233">
        <v>3</v>
      </c>
      <c r="Y902" s="232" t="s">
        <v>6223</v>
      </c>
      <c r="Z902" s="232" t="s">
        <v>6346</v>
      </c>
      <c r="AA902" s="232" t="s">
        <v>6424</v>
      </c>
      <c r="AB902" s="233">
        <v>14050615</v>
      </c>
    </row>
    <row r="903" spans="1:28" x14ac:dyDescent="0.25">
      <c r="A903" s="233">
        <v>9747</v>
      </c>
      <c r="B903" s="238">
        <v>46272</v>
      </c>
      <c r="C903" s="234" t="s">
        <v>7235</v>
      </c>
      <c r="D903" s="233">
        <v>16</v>
      </c>
      <c r="E903" s="233" t="s">
        <v>6207</v>
      </c>
      <c r="F903" s="233" t="s">
        <v>6405</v>
      </c>
      <c r="G903" s="232" t="s">
        <v>6419</v>
      </c>
      <c r="H903" s="233">
        <v>1405</v>
      </c>
      <c r="I903" s="233" t="s">
        <v>6323</v>
      </c>
      <c r="J903" s="233">
        <v>2</v>
      </c>
      <c r="K903" s="233">
        <v>6</v>
      </c>
      <c r="L903" s="235" t="s">
        <v>7220</v>
      </c>
      <c r="M903" s="234" t="s">
        <v>7235</v>
      </c>
      <c r="N903" s="232">
        <v>202609</v>
      </c>
      <c r="O903" s="233">
        <v>37</v>
      </c>
      <c r="P903" s="232">
        <v>202637</v>
      </c>
      <c r="Q903" s="233">
        <v>2026</v>
      </c>
      <c r="R903" s="232" t="s">
        <v>6341</v>
      </c>
      <c r="S903" s="232">
        <v>2</v>
      </c>
      <c r="T903" s="233">
        <v>321</v>
      </c>
      <c r="U903" s="233">
        <v>7</v>
      </c>
      <c r="V903" s="232" t="s">
        <v>6220</v>
      </c>
      <c r="W903" s="232" t="s">
        <v>7156</v>
      </c>
      <c r="X903" s="233">
        <v>3</v>
      </c>
      <c r="Y903" s="232" t="s">
        <v>6223</v>
      </c>
      <c r="Z903" s="232" t="s">
        <v>6346</v>
      </c>
      <c r="AA903" s="232" t="s">
        <v>6424</v>
      </c>
      <c r="AB903" s="233">
        <v>14050616</v>
      </c>
    </row>
    <row r="904" spans="1:28" x14ac:dyDescent="0.25">
      <c r="A904" s="233">
        <v>9748</v>
      </c>
      <c r="B904" s="238">
        <v>46273</v>
      </c>
      <c r="C904" s="234" t="s">
        <v>7236</v>
      </c>
      <c r="D904" s="233">
        <v>17</v>
      </c>
      <c r="E904" s="233" t="s">
        <v>6209</v>
      </c>
      <c r="F904" s="233" t="s">
        <v>6405</v>
      </c>
      <c r="G904" s="232" t="s">
        <v>6419</v>
      </c>
      <c r="H904" s="233">
        <v>1405</v>
      </c>
      <c r="I904" s="233" t="s">
        <v>6323</v>
      </c>
      <c r="J904" s="233">
        <v>2</v>
      </c>
      <c r="K904" s="233">
        <v>6</v>
      </c>
      <c r="L904" s="235" t="s">
        <v>7220</v>
      </c>
      <c r="M904" s="234" t="s">
        <v>7236</v>
      </c>
      <c r="N904" s="232">
        <v>202609</v>
      </c>
      <c r="O904" s="233">
        <v>37</v>
      </c>
      <c r="P904" s="232">
        <v>202637</v>
      </c>
      <c r="Q904" s="233">
        <v>2026</v>
      </c>
      <c r="R904" s="232" t="s">
        <v>6341</v>
      </c>
      <c r="S904" s="232">
        <v>2</v>
      </c>
      <c r="T904" s="233">
        <v>321</v>
      </c>
      <c r="U904" s="233">
        <v>8</v>
      </c>
      <c r="V904" s="232" t="s">
        <v>6220</v>
      </c>
      <c r="W904" s="232" t="s">
        <v>7156</v>
      </c>
      <c r="X904" s="233">
        <v>3</v>
      </c>
      <c r="Y904" s="232" t="s">
        <v>6223</v>
      </c>
      <c r="Z904" s="232" t="s">
        <v>6346</v>
      </c>
      <c r="AA904" s="232" t="s">
        <v>6424</v>
      </c>
      <c r="AB904" s="233">
        <v>14050617</v>
      </c>
    </row>
    <row r="905" spans="1:28" x14ac:dyDescent="0.25">
      <c r="A905" s="233">
        <v>9749</v>
      </c>
      <c r="B905" s="238">
        <v>46274</v>
      </c>
      <c r="C905" s="234" t="s">
        <v>7237</v>
      </c>
      <c r="D905" s="233">
        <v>18</v>
      </c>
      <c r="E905" s="233" t="s">
        <v>6188</v>
      </c>
      <c r="F905" s="233" t="s">
        <v>6405</v>
      </c>
      <c r="G905" s="232" t="s">
        <v>6419</v>
      </c>
      <c r="H905" s="233">
        <v>1405</v>
      </c>
      <c r="I905" s="233" t="s">
        <v>6323</v>
      </c>
      <c r="J905" s="233">
        <v>2</v>
      </c>
      <c r="K905" s="233">
        <v>6</v>
      </c>
      <c r="L905" s="235" t="s">
        <v>7220</v>
      </c>
      <c r="M905" s="234" t="s">
        <v>7237</v>
      </c>
      <c r="N905" s="232">
        <v>202609</v>
      </c>
      <c r="O905" s="233">
        <v>37</v>
      </c>
      <c r="P905" s="232">
        <v>202637</v>
      </c>
      <c r="Q905" s="233">
        <v>2026</v>
      </c>
      <c r="R905" s="232" t="s">
        <v>6341</v>
      </c>
      <c r="S905" s="232">
        <v>2</v>
      </c>
      <c r="T905" s="233">
        <v>321</v>
      </c>
      <c r="U905" s="233">
        <v>9</v>
      </c>
      <c r="V905" s="232" t="s">
        <v>6220</v>
      </c>
      <c r="W905" s="232" t="s">
        <v>7156</v>
      </c>
      <c r="X905" s="233">
        <v>3</v>
      </c>
      <c r="Y905" s="232" t="s">
        <v>6223</v>
      </c>
      <c r="Z905" s="232" t="s">
        <v>6346</v>
      </c>
      <c r="AA905" s="232" t="s">
        <v>6424</v>
      </c>
      <c r="AB905" s="233">
        <v>14050618</v>
      </c>
    </row>
    <row r="906" spans="1:28" x14ac:dyDescent="0.25">
      <c r="A906" s="233">
        <v>9750</v>
      </c>
      <c r="B906" s="238">
        <v>46275</v>
      </c>
      <c r="C906" s="234" t="s">
        <v>7238</v>
      </c>
      <c r="D906" s="233">
        <v>19</v>
      </c>
      <c r="E906" s="233" t="s">
        <v>6199</v>
      </c>
      <c r="F906" s="233" t="s">
        <v>6405</v>
      </c>
      <c r="G906" s="232" t="s">
        <v>6419</v>
      </c>
      <c r="H906" s="233">
        <v>1405</v>
      </c>
      <c r="I906" s="233" t="s">
        <v>6323</v>
      </c>
      <c r="J906" s="233">
        <v>2</v>
      </c>
      <c r="K906" s="233">
        <v>6</v>
      </c>
      <c r="L906" s="235" t="s">
        <v>7220</v>
      </c>
      <c r="M906" s="234" t="s">
        <v>7238</v>
      </c>
      <c r="N906" s="232">
        <v>202609</v>
      </c>
      <c r="O906" s="233">
        <v>37</v>
      </c>
      <c r="P906" s="232">
        <v>202637</v>
      </c>
      <c r="Q906" s="233">
        <v>2026</v>
      </c>
      <c r="R906" s="232" t="s">
        <v>6341</v>
      </c>
      <c r="S906" s="232">
        <v>2</v>
      </c>
      <c r="T906" s="233">
        <v>321</v>
      </c>
      <c r="U906" s="233">
        <v>10</v>
      </c>
      <c r="V906" s="232" t="s">
        <v>6220</v>
      </c>
      <c r="W906" s="232" t="s">
        <v>7156</v>
      </c>
      <c r="X906" s="233">
        <v>3</v>
      </c>
      <c r="Y906" s="232" t="s">
        <v>6223</v>
      </c>
      <c r="Z906" s="232" t="s">
        <v>6346</v>
      </c>
      <c r="AA906" s="232" t="s">
        <v>6424</v>
      </c>
      <c r="AB906" s="233">
        <v>14050619</v>
      </c>
    </row>
    <row r="907" spans="1:28" x14ac:dyDescent="0.25">
      <c r="A907" s="233">
        <v>9751</v>
      </c>
      <c r="B907" s="238">
        <v>46276</v>
      </c>
      <c r="C907" s="234" t="s">
        <v>7239</v>
      </c>
      <c r="D907" s="233">
        <v>20</v>
      </c>
      <c r="E907" s="233" t="s">
        <v>6201</v>
      </c>
      <c r="F907" s="233" t="s">
        <v>6405</v>
      </c>
      <c r="G907" s="232" t="s">
        <v>6419</v>
      </c>
      <c r="H907" s="233">
        <v>1405</v>
      </c>
      <c r="I907" s="233" t="s">
        <v>6323</v>
      </c>
      <c r="J907" s="233">
        <v>2</v>
      </c>
      <c r="K907" s="233">
        <v>6</v>
      </c>
      <c r="L907" s="235" t="s">
        <v>7220</v>
      </c>
      <c r="M907" s="234" t="s">
        <v>7239</v>
      </c>
      <c r="N907" s="232">
        <v>202609</v>
      </c>
      <c r="O907" s="233">
        <v>37</v>
      </c>
      <c r="P907" s="232">
        <v>202637</v>
      </c>
      <c r="Q907" s="233">
        <v>2026</v>
      </c>
      <c r="R907" s="232" t="s">
        <v>6341</v>
      </c>
      <c r="S907" s="232">
        <v>2</v>
      </c>
      <c r="T907" s="233">
        <v>321</v>
      </c>
      <c r="U907" s="233">
        <v>11</v>
      </c>
      <c r="V907" s="232" t="s">
        <v>6220</v>
      </c>
      <c r="W907" s="232" t="s">
        <v>7156</v>
      </c>
      <c r="X907" s="233">
        <v>3</v>
      </c>
      <c r="Y907" s="232" t="s">
        <v>6223</v>
      </c>
      <c r="Z907" s="232" t="s">
        <v>6346</v>
      </c>
      <c r="AA907" s="232" t="s">
        <v>6424</v>
      </c>
      <c r="AB907" s="233">
        <v>14050620</v>
      </c>
    </row>
    <row r="908" spans="1:28" x14ac:dyDescent="0.25">
      <c r="A908" s="233">
        <v>9752</v>
      </c>
      <c r="B908" s="238">
        <v>46277</v>
      </c>
      <c r="C908" s="234" t="s">
        <v>7240</v>
      </c>
      <c r="D908" s="233">
        <v>21</v>
      </c>
      <c r="E908" s="233" t="s">
        <v>6203</v>
      </c>
      <c r="F908" s="233" t="s">
        <v>6405</v>
      </c>
      <c r="G908" s="232" t="s">
        <v>6419</v>
      </c>
      <c r="H908" s="233">
        <v>1405</v>
      </c>
      <c r="I908" s="233" t="s">
        <v>6323</v>
      </c>
      <c r="J908" s="233">
        <v>2</v>
      </c>
      <c r="K908" s="233">
        <v>6</v>
      </c>
      <c r="L908" s="235" t="s">
        <v>7220</v>
      </c>
      <c r="M908" s="234" t="s">
        <v>7240</v>
      </c>
      <c r="N908" s="232">
        <v>202609</v>
      </c>
      <c r="O908" s="233">
        <v>37</v>
      </c>
      <c r="P908" s="232">
        <v>202637</v>
      </c>
      <c r="Q908" s="233">
        <v>2026</v>
      </c>
      <c r="R908" s="232" t="s">
        <v>6341</v>
      </c>
      <c r="S908" s="232">
        <v>2</v>
      </c>
      <c r="T908" s="233">
        <v>321</v>
      </c>
      <c r="U908" s="233">
        <v>12</v>
      </c>
      <c r="V908" s="232" t="s">
        <v>6220</v>
      </c>
      <c r="W908" s="232" t="s">
        <v>7156</v>
      </c>
      <c r="X908" s="233">
        <v>3</v>
      </c>
      <c r="Y908" s="232" t="s">
        <v>6223</v>
      </c>
      <c r="Z908" s="232" t="s">
        <v>6346</v>
      </c>
      <c r="AA908" s="232" t="s">
        <v>6424</v>
      </c>
      <c r="AB908" s="233">
        <v>14050621</v>
      </c>
    </row>
    <row r="909" spans="1:28" x14ac:dyDescent="0.25">
      <c r="A909" s="233">
        <v>9753</v>
      </c>
      <c r="B909" s="238">
        <v>46278</v>
      </c>
      <c r="C909" s="234" t="s">
        <v>7241</v>
      </c>
      <c r="D909" s="233">
        <v>22</v>
      </c>
      <c r="E909" s="233" t="s">
        <v>6205</v>
      </c>
      <c r="F909" s="233" t="s">
        <v>6405</v>
      </c>
      <c r="G909" s="232" t="s">
        <v>6419</v>
      </c>
      <c r="H909" s="233">
        <v>1405</v>
      </c>
      <c r="I909" s="233" t="s">
        <v>6323</v>
      </c>
      <c r="J909" s="233">
        <v>2</v>
      </c>
      <c r="K909" s="233">
        <v>6</v>
      </c>
      <c r="L909" s="235" t="s">
        <v>7220</v>
      </c>
      <c r="M909" s="234" t="s">
        <v>7241</v>
      </c>
      <c r="N909" s="232">
        <v>202609</v>
      </c>
      <c r="O909" s="233">
        <v>38</v>
      </c>
      <c r="P909" s="232">
        <v>202638</v>
      </c>
      <c r="Q909" s="233">
        <v>2026</v>
      </c>
      <c r="R909" s="232" t="s">
        <v>6341</v>
      </c>
      <c r="S909" s="232">
        <v>2</v>
      </c>
      <c r="T909" s="233">
        <v>321</v>
      </c>
      <c r="U909" s="233">
        <v>13</v>
      </c>
      <c r="V909" s="232" t="s">
        <v>6220</v>
      </c>
      <c r="W909" s="232" t="s">
        <v>7156</v>
      </c>
      <c r="X909" s="233">
        <v>3</v>
      </c>
      <c r="Y909" s="232" t="s">
        <v>6233</v>
      </c>
      <c r="Z909" s="232" t="s">
        <v>6355</v>
      </c>
      <c r="AA909" s="232" t="s">
        <v>6432</v>
      </c>
      <c r="AB909" s="233">
        <v>14050622</v>
      </c>
    </row>
    <row r="910" spans="1:28" x14ac:dyDescent="0.25">
      <c r="A910" s="233">
        <v>9754</v>
      </c>
      <c r="B910" s="238">
        <v>46279</v>
      </c>
      <c r="C910" s="234" t="s">
        <v>7242</v>
      </c>
      <c r="D910" s="233">
        <v>23</v>
      </c>
      <c r="E910" s="233" t="s">
        <v>6207</v>
      </c>
      <c r="F910" s="233" t="s">
        <v>6405</v>
      </c>
      <c r="G910" s="232" t="s">
        <v>6419</v>
      </c>
      <c r="H910" s="233">
        <v>1405</v>
      </c>
      <c r="I910" s="233" t="s">
        <v>6323</v>
      </c>
      <c r="J910" s="233">
        <v>2</v>
      </c>
      <c r="K910" s="233">
        <v>6</v>
      </c>
      <c r="L910" s="235" t="s">
        <v>7220</v>
      </c>
      <c r="M910" s="234" t="s">
        <v>7242</v>
      </c>
      <c r="N910" s="232">
        <v>202609</v>
      </c>
      <c r="O910" s="233">
        <v>38</v>
      </c>
      <c r="P910" s="232">
        <v>202638</v>
      </c>
      <c r="Q910" s="233">
        <v>2026</v>
      </c>
      <c r="R910" s="232" t="s">
        <v>6341</v>
      </c>
      <c r="S910" s="232">
        <v>3</v>
      </c>
      <c r="T910" s="233">
        <v>321</v>
      </c>
      <c r="U910" s="233">
        <v>14</v>
      </c>
      <c r="V910" s="232" t="s">
        <v>6220</v>
      </c>
      <c r="W910" s="232" t="s">
        <v>7156</v>
      </c>
      <c r="X910" s="233">
        <v>3</v>
      </c>
      <c r="Y910" s="232" t="s">
        <v>6233</v>
      </c>
      <c r="Z910" s="232" t="s">
        <v>6355</v>
      </c>
      <c r="AA910" s="232" t="s">
        <v>6432</v>
      </c>
      <c r="AB910" s="233">
        <v>14050623</v>
      </c>
    </row>
    <row r="911" spans="1:28" x14ac:dyDescent="0.25">
      <c r="A911" s="233">
        <v>9755</v>
      </c>
      <c r="B911" s="238">
        <v>46280</v>
      </c>
      <c r="C911" s="234" t="s">
        <v>7243</v>
      </c>
      <c r="D911" s="233">
        <v>24</v>
      </c>
      <c r="E911" s="233" t="s">
        <v>6209</v>
      </c>
      <c r="F911" s="233" t="s">
        <v>6405</v>
      </c>
      <c r="G911" s="232" t="s">
        <v>6419</v>
      </c>
      <c r="H911" s="233">
        <v>1405</v>
      </c>
      <c r="I911" s="233" t="s">
        <v>6323</v>
      </c>
      <c r="J911" s="233">
        <v>2</v>
      </c>
      <c r="K911" s="233">
        <v>6</v>
      </c>
      <c r="L911" s="235" t="s">
        <v>7220</v>
      </c>
      <c r="M911" s="234" t="s">
        <v>7243</v>
      </c>
      <c r="N911" s="232">
        <v>202609</v>
      </c>
      <c r="O911" s="233">
        <v>38</v>
      </c>
      <c r="P911" s="232">
        <v>202638</v>
      </c>
      <c r="Q911" s="233">
        <v>2026</v>
      </c>
      <c r="R911" s="232" t="s">
        <v>6341</v>
      </c>
      <c r="S911" s="232">
        <v>3</v>
      </c>
      <c r="T911" s="233">
        <v>321</v>
      </c>
      <c r="U911" s="233">
        <v>15</v>
      </c>
      <c r="V911" s="232" t="s">
        <v>6220</v>
      </c>
      <c r="W911" s="232" t="s">
        <v>7156</v>
      </c>
      <c r="X911" s="233">
        <v>3</v>
      </c>
      <c r="Y911" s="232" t="s">
        <v>6233</v>
      </c>
      <c r="Z911" s="232" t="s">
        <v>6355</v>
      </c>
      <c r="AA911" s="232" t="s">
        <v>6432</v>
      </c>
      <c r="AB911" s="233">
        <v>14050624</v>
      </c>
    </row>
    <row r="912" spans="1:28" x14ac:dyDescent="0.25">
      <c r="A912" s="233">
        <v>9756</v>
      </c>
      <c r="B912" s="238">
        <v>46281</v>
      </c>
      <c r="C912" s="234" t="s">
        <v>7244</v>
      </c>
      <c r="D912" s="233">
        <v>25</v>
      </c>
      <c r="E912" s="233" t="s">
        <v>6188</v>
      </c>
      <c r="F912" s="233" t="s">
        <v>6405</v>
      </c>
      <c r="G912" s="232" t="s">
        <v>6419</v>
      </c>
      <c r="H912" s="233">
        <v>1405</v>
      </c>
      <c r="I912" s="233" t="s">
        <v>6323</v>
      </c>
      <c r="J912" s="233">
        <v>2</v>
      </c>
      <c r="K912" s="233">
        <v>6</v>
      </c>
      <c r="L912" s="235" t="s">
        <v>7220</v>
      </c>
      <c r="M912" s="234" t="s">
        <v>7244</v>
      </c>
      <c r="N912" s="232">
        <v>202609</v>
      </c>
      <c r="O912" s="233">
        <v>38</v>
      </c>
      <c r="P912" s="232">
        <v>202638</v>
      </c>
      <c r="Q912" s="233">
        <v>2026</v>
      </c>
      <c r="R912" s="232" t="s">
        <v>6341</v>
      </c>
      <c r="S912" s="232">
        <v>3</v>
      </c>
      <c r="T912" s="233">
        <v>321</v>
      </c>
      <c r="U912" s="233">
        <v>16</v>
      </c>
      <c r="V912" s="232" t="s">
        <v>6220</v>
      </c>
      <c r="W912" s="232" t="s">
        <v>7156</v>
      </c>
      <c r="X912" s="233">
        <v>3</v>
      </c>
      <c r="Y912" s="232" t="s">
        <v>6233</v>
      </c>
      <c r="Z912" s="232" t="s">
        <v>6355</v>
      </c>
      <c r="AA912" s="232" t="s">
        <v>6432</v>
      </c>
      <c r="AB912" s="233">
        <v>14050625</v>
      </c>
    </row>
    <row r="913" spans="1:28" x14ac:dyDescent="0.25">
      <c r="A913" s="233">
        <v>9757</v>
      </c>
      <c r="B913" s="238">
        <v>46282</v>
      </c>
      <c r="C913" s="234" t="s">
        <v>7245</v>
      </c>
      <c r="D913" s="233">
        <v>26</v>
      </c>
      <c r="E913" s="233" t="s">
        <v>6199</v>
      </c>
      <c r="F913" s="233" t="s">
        <v>6405</v>
      </c>
      <c r="G913" s="232" t="s">
        <v>6419</v>
      </c>
      <c r="H913" s="233">
        <v>1405</v>
      </c>
      <c r="I913" s="233" t="s">
        <v>6323</v>
      </c>
      <c r="J913" s="233">
        <v>2</v>
      </c>
      <c r="K913" s="233">
        <v>6</v>
      </c>
      <c r="L913" s="235" t="s">
        <v>7220</v>
      </c>
      <c r="M913" s="234" t="s">
        <v>7245</v>
      </c>
      <c r="N913" s="232">
        <v>202609</v>
      </c>
      <c r="O913" s="233">
        <v>38</v>
      </c>
      <c r="P913" s="232">
        <v>202638</v>
      </c>
      <c r="Q913" s="233">
        <v>2026</v>
      </c>
      <c r="R913" s="232" t="s">
        <v>6341</v>
      </c>
      <c r="S913" s="232">
        <v>3</v>
      </c>
      <c r="T913" s="233">
        <v>321</v>
      </c>
      <c r="U913" s="233">
        <v>17</v>
      </c>
      <c r="V913" s="232" t="s">
        <v>6220</v>
      </c>
      <c r="W913" s="232" t="s">
        <v>7156</v>
      </c>
      <c r="X913" s="233">
        <v>3</v>
      </c>
      <c r="Y913" s="232" t="s">
        <v>6233</v>
      </c>
      <c r="Z913" s="232" t="s">
        <v>6355</v>
      </c>
      <c r="AA913" s="232" t="s">
        <v>6432</v>
      </c>
      <c r="AB913" s="233">
        <v>14050626</v>
      </c>
    </row>
    <row r="914" spans="1:28" x14ac:dyDescent="0.25">
      <c r="A914" s="233">
        <v>9758</v>
      </c>
      <c r="B914" s="238">
        <v>46283</v>
      </c>
      <c r="C914" s="234" t="s">
        <v>7246</v>
      </c>
      <c r="D914" s="233">
        <v>27</v>
      </c>
      <c r="E914" s="233" t="s">
        <v>6201</v>
      </c>
      <c r="F914" s="233" t="s">
        <v>6405</v>
      </c>
      <c r="G914" s="232" t="s">
        <v>6419</v>
      </c>
      <c r="H914" s="233">
        <v>1405</v>
      </c>
      <c r="I914" s="233" t="s">
        <v>6323</v>
      </c>
      <c r="J914" s="233">
        <v>2</v>
      </c>
      <c r="K914" s="233">
        <v>6</v>
      </c>
      <c r="L914" s="235" t="s">
        <v>7220</v>
      </c>
      <c r="M914" s="234" t="s">
        <v>7246</v>
      </c>
      <c r="N914" s="232">
        <v>202609</v>
      </c>
      <c r="O914" s="233">
        <v>38</v>
      </c>
      <c r="P914" s="232">
        <v>202638</v>
      </c>
      <c r="Q914" s="233">
        <v>2026</v>
      </c>
      <c r="R914" s="232" t="s">
        <v>6341</v>
      </c>
      <c r="S914" s="232">
        <v>3</v>
      </c>
      <c r="T914" s="233">
        <v>321</v>
      </c>
      <c r="U914" s="233">
        <v>18</v>
      </c>
      <c r="V914" s="232" t="s">
        <v>6220</v>
      </c>
      <c r="W914" s="232" t="s">
        <v>7156</v>
      </c>
      <c r="X914" s="233">
        <v>3</v>
      </c>
      <c r="Y914" s="232" t="s">
        <v>6233</v>
      </c>
      <c r="Z914" s="232" t="s">
        <v>6355</v>
      </c>
      <c r="AA914" s="232" t="s">
        <v>6432</v>
      </c>
      <c r="AB914" s="233">
        <v>14050627</v>
      </c>
    </row>
    <row r="915" spans="1:28" x14ac:dyDescent="0.25">
      <c r="A915" s="233">
        <v>9759</v>
      </c>
      <c r="B915" s="238">
        <v>46284</v>
      </c>
      <c r="C915" s="234" t="s">
        <v>7247</v>
      </c>
      <c r="D915" s="233">
        <v>28</v>
      </c>
      <c r="E915" s="233" t="s">
        <v>6203</v>
      </c>
      <c r="F915" s="233" t="s">
        <v>6405</v>
      </c>
      <c r="G915" s="232" t="s">
        <v>6419</v>
      </c>
      <c r="H915" s="233">
        <v>1405</v>
      </c>
      <c r="I915" s="233" t="s">
        <v>6323</v>
      </c>
      <c r="J915" s="233">
        <v>2</v>
      </c>
      <c r="K915" s="233">
        <v>6</v>
      </c>
      <c r="L915" s="235" t="s">
        <v>7220</v>
      </c>
      <c r="M915" s="234" t="s">
        <v>7247</v>
      </c>
      <c r="N915" s="232">
        <v>202609</v>
      </c>
      <c r="O915" s="233">
        <v>38</v>
      </c>
      <c r="P915" s="232">
        <v>202638</v>
      </c>
      <c r="Q915" s="233">
        <v>2026</v>
      </c>
      <c r="R915" s="232" t="s">
        <v>6341</v>
      </c>
      <c r="S915" s="232">
        <v>3</v>
      </c>
      <c r="T915" s="233">
        <v>321</v>
      </c>
      <c r="U915" s="233">
        <v>19</v>
      </c>
      <c r="V915" s="232" t="s">
        <v>6220</v>
      </c>
      <c r="W915" s="232" t="s">
        <v>7156</v>
      </c>
      <c r="X915" s="233">
        <v>3</v>
      </c>
      <c r="Y915" s="232" t="s">
        <v>6233</v>
      </c>
      <c r="Z915" s="232" t="s">
        <v>6355</v>
      </c>
      <c r="AA915" s="232" t="s">
        <v>6432</v>
      </c>
      <c r="AB915" s="233">
        <v>14050628</v>
      </c>
    </row>
    <row r="916" spans="1:28" x14ac:dyDescent="0.25">
      <c r="A916" s="233">
        <v>9760</v>
      </c>
      <c r="B916" s="238">
        <v>46285</v>
      </c>
      <c r="C916" s="234" t="s">
        <v>7248</v>
      </c>
      <c r="D916" s="233">
        <v>29</v>
      </c>
      <c r="E916" s="233" t="s">
        <v>6205</v>
      </c>
      <c r="F916" s="233" t="s">
        <v>6405</v>
      </c>
      <c r="G916" s="232" t="s">
        <v>6419</v>
      </c>
      <c r="H916" s="233">
        <v>1405</v>
      </c>
      <c r="I916" s="233" t="s">
        <v>6323</v>
      </c>
      <c r="J916" s="233">
        <v>2</v>
      </c>
      <c r="K916" s="233">
        <v>6</v>
      </c>
      <c r="L916" s="235" t="s">
        <v>7220</v>
      </c>
      <c r="M916" s="234" t="s">
        <v>7248</v>
      </c>
      <c r="N916" s="232">
        <v>202609</v>
      </c>
      <c r="O916" s="233">
        <v>39</v>
      </c>
      <c r="P916" s="232">
        <v>202639</v>
      </c>
      <c r="Q916" s="233">
        <v>2026</v>
      </c>
      <c r="R916" s="232" t="s">
        <v>6341</v>
      </c>
      <c r="S916" s="232">
        <v>3</v>
      </c>
      <c r="T916" s="233">
        <v>321</v>
      </c>
      <c r="U916" s="233">
        <v>20</v>
      </c>
      <c r="V916" s="232" t="s">
        <v>6220</v>
      </c>
      <c r="W916" s="232" t="s">
        <v>7156</v>
      </c>
      <c r="X916" s="233">
        <v>3</v>
      </c>
      <c r="Y916" s="232" t="s">
        <v>6233</v>
      </c>
      <c r="Z916" s="232" t="s">
        <v>6355</v>
      </c>
      <c r="AA916" s="232" t="s">
        <v>6432</v>
      </c>
      <c r="AB916" s="233">
        <v>14050629</v>
      </c>
    </row>
    <row r="917" spans="1:28" x14ac:dyDescent="0.25">
      <c r="A917" s="233">
        <v>9761</v>
      </c>
      <c r="B917" s="238">
        <v>46286</v>
      </c>
      <c r="C917" s="234" t="s">
        <v>7249</v>
      </c>
      <c r="D917" s="233">
        <v>30</v>
      </c>
      <c r="E917" s="233" t="s">
        <v>6207</v>
      </c>
      <c r="F917" s="233" t="s">
        <v>6405</v>
      </c>
      <c r="G917" s="232" t="s">
        <v>6419</v>
      </c>
      <c r="H917" s="233">
        <v>1405</v>
      </c>
      <c r="I917" s="233" t="s">
        <v>6323</v>
      </c>
      <c r="J917" s="233">
        <v>2</v>
      </c>
      <c r="K917" s="233">
        <v>6</v>
      </c>
      <c r="L917" s="235" t="s">
        <v>7220</v>
      </c>
      <c r="M917" s="234" t="s">
        <v>7249</v>
      </c>
      <c r="N917" s="232">
        <v>202609</v>
      </c>
      <c r="O917" s="233">
        <v>39</v>
      </c>
      <c r="P917" s="232">
        <v>202639</v>
      </c>
      <c r="Q917" s="233">
        <v>2026</v>
      </c>
      <c r="R917" s="232" t="s">
        <v>6341</v>
      </c>
      <c r="S917" s="232">
        <v>4</v>
      </c>
      <c r="T917" s="233">
        <v>321</v>
      </c>
      <c r="U917" s="233">
        <v>21</v>
      </c>
      <c r="V917" s="232" t="s">
        <v>6220</v>
      </c>
      <c r="W917" s="232" t="s">
        <v>7156</v>
      </c>
      <c r="X917" s="233">
        <v>3</v>
      </c>
      <c r="Y917" s="232" t="s">
        <v>6233</v>
      </c>
      <c r="Z917" s="232" t="s">
        <v>6355</v>
      </c>
      <c r="AA917" s="232" t="s">
        <v>6432</v>
      </c>
      <c r="AB917" s="233">
        <v>14050630</v>
      </c>
    </row>
    <row r="918" spans="1:28" x14ac:dyDescent="0.25">
      <c r="A918" s="233">
        <v>9762</v>
      </c>
      <c r="B918" s="238">
        <v>46287</v>
      </c>
      <c r="C918" s="232" t="s">
        <v>7250</v>
      </c>
      <c r="D918" s="233">
        <v>31</v>
      </c>
      <c r="E918" s="233" t="s">
        <v>6209</v>
      </c>
      <c r="F918" s="233" t="s">
        <v>6405</v>
      </c>
      <c r="G918" s="232" t="s">
        <v>6419</v>
      </c>
      <c r="H918" s="233">
        <v>1405</v>
      </c>
      <c r="I918" s="233" t="s">
        <v>6323</v>
      </c>
      <c r="J918" s="233">
        <v>2</v>
      </c>
      <c r="K918" s="233">
        <v>6</v>
      </c>
      <c r="L918" s="235" t="s">
        <v>7220</v>
      </c>
      <c r="M918" s="232" t="s">
        <v>7250</v>
      </c>
      <c r="N918" s="232">
        <v>202609</v>
      </c>
      <c r="O918" s="233">
        <v>39</v>
      </c>
      <c r="P918" s="232">
        <v>202639</v>
      </c>
      <c r="Q918" s="233">
        <v>2026</v>
      </c>
      <c r="R918" s="232" t="s">
        <v>6341</v>
      </c>
      <c r="S918" s="232">
        <v>4</v>
      </c>
      <c r="T918" s="233">
        <v>321</v>
      </c>
      <c r="U918" s="233">
        <v>22</v>
      </c>
      <c r="V918" s="232" t="s">
        <v>6220</v>
      </c>
      <c r="W918" s="232" t="s">
        <v>7156</v>
      </c>
      <c r="X918" s="233">
        <v>3</v>
      </c>
      <c r="Y918" s="232" t="s">
        <v>6233</v>
      </c>
      <c r="Z918" s="232" t="s">
        <v>6355</v>
      </c>
      <c r="AA918" s="232" t="s">
        <v>6432</v>
      </c>
      <c r="AB918" s="233">
        <v>14050631</v>
      </c>
    </row>
    <row r="919" spans="1:28" x14ac:dyDescent="0.25">
      <c r="A919" s="233">
        <v>9763</v>
      </c>
      <c r="B919" s="238">
        <v>46288</v>
      </c>
      <c r="C919" s="234" t="s">
        <v>7251</v>
      </c>
      <c r="D919" s="233">
        <v>1</v>
      </c>
      <c r="E919" s="233" t="s">
        <v>6188</v>
      </c>
      <c r="F919" s="233" t="s">
        <v>6443</v>
      </c>
      <c r="G919" s="232" t="s">
        <v>6419</v>
      </c>
      <c r="H919" s="233">
        <v>1405</v>
      </c>
      <c r="I919" s="233" t="s">
        <v>6444</v>
      </c>
      <c r="J919" s="233">
        <v>3</v>
      </c>
      <c r="K919" s="233">
        <v>7</v>
      </c>
      <c r="L919" s="235" t="s">
        <v>7252</v>
      </c>
      <c r="M919" s="234" t="s">
        <v>7251</v>
      </c>
      <c r="N919" s="232">
        <v>202609</v>
      </c>
      <c r="O919" s="233">
        <v>39</v>
      </c>
      <c r="P919" s="232">
        <v>202639</v>
      </c>
      <c r="Q919" s="233">
        <v>2026</v>
      </c>
      <c r="R919" s="232" t="s">
        <v>6341</v>
      </c>
      <c r="S919" s="232">
        <v>4</v>
      </c>
      <c r="T919" s="233">
        <v>321</v>
      </c>
      <c r="U919" s="233">
        <v>23</v>
      </c>
      <c r="V919" s="232" t="s">
        <v>6341</v>
      </c>
      <c r="W919" s="232" t="s">
        <v>7253</v>
      </c>
      <c r="X919" s="233">
        <v>1</v>
      </c>
      <c r="Y919" s="232" t="s">
        <v>6195</v>
      </c>
      <c r="Z919" s="232" t="s">
        <v>6447</v>
      </c>
      <c r="AA919" s="232" t="s">
        <v>6448</v>
      </c>
      <c r="AB919" s="233">
        <v>14050701</v>
      </c>
    </row>
    <row r="920" spans="1:28" x14ac:dyDescent="0.25">
      <c r="A920" s="233">
        <v>9764</v>
      </c>
      <c r="B920" s="238">
        <v>46289</v>
      </c>
      <c r="C920" s="234" t="s">
        <v>7254</v>
      </c>
      <c r="D920" s="233">
        <v>2</v>
      </c>
      <c r="E920" s="233" t="s">
        <v>6199</v>
      </c>
      <c r="F920" s="233" t="s">
        <v>6443</v>
      </c>
      <c r="G920" s="232" t="s">
        <v>6419</v>
      </c>
      <c r="H920" s="233">
        <v>1405</v>
      </c>
      <c r="I920" s="233" t="s">
        <v>6444</v>
      </c>
      <c r="J920" s="233">
        <v>3</v>
      </c>
      <c r="K920" s="233">
        <v>7</v>
      </c>
      <c r="L920" s="235" t="s">
        <v>7252</v>
      </c>
      <c r="M920" s="234" t="s">
        <v>7254</v>
      </c>
      <c r="N920" s="232">
        <v>202609</v>
      </c>
      <c r="O920" s="233">
        <v>39</v>
      </c>
      <c r="P920" s="232">
        <v>202639</v>
      </c>
      <c r="Q920" s="233">
        <v>2026</v>
      </c>
      <c r="R920" s="232" t="s">
        <v>6341</v>
      </c>
      <c r="S920" s="232">
        <v>4</v>
      </c>
      <c r="T920" s="233">
        <v>321</v>
      </c>
      <c r="U920" s="233">
        <v>24</v>
      </c>
      <c r="V920" s="232" t="s">
        <v>6341</v>
      </c>
      <c r="W920" s="232" t="s">
        <v>7253</v>
      </c>
      <c r="X920" s="233">
        <v>1</v>
      </c>
      <c r="Y920" s="232" t="s">
        <v>6195</v>
      </c>
      <c r="Z920" s="232" t="s">
        <v>6447</v>
      </c>
      <c r="AA920" s="232" t="s">
        <v>6448</v>
      </c>
      <c r="AB920" s="233">
        <v>14050702</v>
      </c>
    </row>
    <row r="921" spans="1:28" x14ac:dyDescent="0.25">
      <c r="A921" s="233">
        <v>9765</v>
      </c>
      <c r="B921" s="238">
        <v>46290</v>
      </c>
      <c r="C921" s="234" t="s">
        <v>7255</v>
      </c>
      <c r="D921" s="233">
        <v>3</v>
      </c>
      <c r="E921" s="233" t="s">
        <v>6201</v>
      </c>
      <c r="F921" s="233" t="s">
        <v>6443</v>
      </c>
      <c r="G921" s="232" t="s">
        <v>6419</v>
      </c>
      <c r="H921" s="233">
        <v>1405</v>
      </c>
      <c r="I921" s="233" t="s">
        <v>6444</v>
      </c>
      <c r="J921" s="233">
        <v>3</v>
      </c>
      <c r="K921" s="233">
        <v>7</v>
      </c>
      <c r="L921" s="235" t="s">
        <v>7252</v>
      </c>
      <c r="M921" s="234" t="s">
        <v>7255</v>
      </c>
      <c r="N921" s="232">
        <v>202609</v>
      </c>
      <c r="O921" s="233">
        <v>39</v>
      </c>
      <c r="P921" s="232">
        <v>202639</v>
      </c>
      <c r="Q921" s="233">
        <v>2026</v>
      </c>
      <c r="R921" s="232" t="s">
        <v>6341</v>
      </c>
      <c r="S921" s="232">
        <v>4</v>
      </c>
      <c r="T921" s="233">
        <v>321</v>
      </c>
      <c r="U921" s="233">
        <v>25</v>
      </c>
      <c r="V921" s="232" t="s">
        <v>6341</v>
      </c>
      <c r="W921" s="232" t="s">
        <v>7253</v>
      </c>
      <c r="X921" s="233">
        <v>1</v>
      </c>
      <c r="Y921" s="232" t="s">
        <v>6195</v>
      </c>
      <c r="Z921" s="232" t="s">
        <v>6447</v>
      </c>
      <c r="AA921" s="232" t="s">
        <v>6448</v>
      </c>
      <c r="AB921" s="233">
        <v>14050703</v>
      </c>
    </row>
    <row r="922" spans="1:28" x14ac:dyDescent="0.25">
      <c r="A922" s="233">
        <v>9766</v>
      </c>
      <c r="B922" s="238">
        <v>46291</v>
      </c>
      <c r="C922" s="234" t="s">
        <v>7256</v>
      </c>
      <c r="D922" s="233">
        <v>4</v>
      </c>
      <c r="E922" s="233" t="s">
        <v>6203</v>
      </c>
      <c r="F922" s="233" t="s">
        <v>6443</v>
      </c>
      <c r="G922" s="232" t="s">
        <v>6419</v>
      </c>
      <c r="H922" s="233">
        <v>1405</v>
      </c>
      <c r="I922" s="233" t="s">
        <v>6444</v>
      </c>
      <c r="J922" s="233">
        <v>3</v>
      </c>
      <c r="K922" s="233">
        <v>7</v>
      </c>
      <c r="L922" s="235" t="s">
        <v>7252</v>
      </c>
      <c r="M922" s="234" t="s">
        <v>7256</v>
      </c>
      <c r="N922" s="232">
        <v>202609</v>
      </c>
      <c r="O922" s="233">
        <v>39</v>
      </c>
      <c r="P922" s="232">
        <v>202639</v>
      </c>
      <c r="Q922" s="233">
        <v>2026</v>
      </c>
      <c r="R922" s="232" t="s">
        <v>6341</v>
      </c>
      <c r="S922" s="232">
        <v>4</v>
      </c>
      <c r="T922" s="233">
        <v>321</v>
      </c>
      <c r="U922" s="233">
        <v>26</v>
      </c>
      <c r="V922" s="232" t="s">
        <v>6341</v>
      </c>
      <c r="W922" s="232" t="s">
        <v>7253</v>
      </c>
      <c r="X922" s="233">
        <v>1</v>
      </c>
      <c r="Y922" s="232" t="s">
        <v>6195</v>
      </c>
      <c r="Z922" s="232" t="s">
        <v>6447</v>
      </c>
      <c r="AA922" s="232" t="s">
        <v>6448</v>
      </c>
      <c r="AB922" s="233">
        <v>14050704</v>
      </c>
    </row>
    <row r="923" spans="1:28" x14ac:dyDescent="0.25">
      <c r="A923" s="233">
        <v>9767</v>
      </c>
      <c r="B923" s="238">
        <v>46292</v>
      </c>
      <c r="C923" s="234" t="s">
        <v>7257</v>
      </c>
      <c r="D923" s="233">
        <v>5</v>
      </c>
      <c r="E923" s="233" t="s">
        <v>6205</v>
      </c>
      <c r="F923" s="233" t="s">
        <v>6443</v>
      </c>
      <c r="G923" s="232" t="s">
        <v>6419</v>
      </c>
      <c r="H923" s="233">
        <v>1405</v>
      </c>
      <c r="I923" s="233" t="s">
        <v>6444</v>
      </c>
      <c r="J923" s="233">
        <v>3</v>
      </c>
      <c r="K923" s="233">
        <v>7</v>
      </c>
      <c r="L923" s="235" t="s">
        <v>7252</v>
      </c>
      <c r="M923" s="234" t="s">
        <v>7257</v>
      </c>
      <c r="N923" s="232">
        <v>202609</v>
      </c>
      <c r="O923" s="233">
        <v>40</v>
      </c>
      <c r="P923" s="232">
        <v>202640</v>
      </c>
      <c r="Q923" s="233">
        <v>2026</v>
      </c>
      <c r="R923" s="232" t="s">
        <v>6341</v>
      </c>
      <c r="S923" s="232">
        <v>4</v>
      </c>
      <c r="T923" s="233">
        <v>321</v>
      </c>
      <c r="U923" s="233">
        <v>27</v>
      </c>
      <c r="V923" s="232" t="s">
        <v>6341</v>
      </c>
      <c r="W923" s="232" t="s">
        <v>7253</v>
      </c>
      <c r="X923" s="233">
        <v>1</v>
      </c>
      <c r="Y923" s="232" t="s">
        <v>6195</v>
      </c>
      <c r="Z923" s="232" t="s">
        <v>6447</v>
      </c>
      <c r="AA923" s="232" t="s">
        <v>6448</v>
      </c>
      <c r="AB923" s="233">
        <v>14050705</v>
      </c>
    </row>
    <row r="924" spans="1:28" x14ac:dyDescent="0.25">
      <c r="A924" s="233">
        <v>9768</v>
      </c>
      <c r="B924" s="238">
        <v>46293</v>
      </c>
      <c r="C924" s="234" t="s">
        <v>7258</v>
      </c>
      <c r="D924" s="233">
        <v>6</v>
      </c>
      <c r="E924" s="233" t="s">
        <v>6207</v>
      </c>
      <c r="F924" s="233" t="s">
        <v>6443</v>
      </c>
      <c r="G924" s="232" t="s">
        <v>6419</v>
      </c>
      <c r="H924" s="233">
        <v>1405</v>
      </c>
      <c r="I924" s="233" t="s">
        <v>6444</v>
      </c>
      <c r="J924" s="233">
        <v>3</v>
      </c>
      <c r="K924" s="233">
        <v>7</v>
      </c>
      <c r="L924" s="235" t="s">
        <v>7252</v>
      </c>
      <c r="M924" s="234" t="s">
        <v>7258</v>
      </c>
      <c r="N924" s="232">
        <v>202609</v>
      </c>
      <c r="O924" s="233">
        <v>40</v>
      </c>
      <c r="P924" s="232">
        <v>202640</v>
      </c>
      <c r="Q924" s="233">
        <v>2026</v>
      </c>
      <c r="R924" s="232" t="s">
        <v>6341</v>
      </c>
      <c r="S924" s="232">
        <v>4</v>
      </c>
      <c r="T924" s="233">
        <v>321</v>
      </c>
      <c r="U924" s="233">
        <v>28</v>
      </c>
      <c r="V924" s="232" t="s">
        <v>6341</v>
      </c>
      <c r="W924" s="232" t="s">
        <v>7253</v>
      </c>
      <c r="X924" s="233">
        <v>1</v>
      </c>
      <c r="Y924" s="232" t="s">
        <v>6195</v>
      </c>
      <c r="Z924" s="232" t="s">
        <v>6447</v>
      </c>
      <c r="AA924" s="232" t="s">
        <v>6448</v>
      </c>
      <c r="AB924" s="233">
        <v>14050706</v>
      </c>
    </row>
    <row r="925" spans="1:28" x14ac:dyDescent="0.25">
      <c r="A925" s="233">
        <v>9769</v>
      </c>
      <c r="B925" s="238">
        <v>46294</v>
      </c>
      <c r="C925" s="234" t="s">
        <v>7259</v>
      </c>
      <c r="D925" s="233">
        <v>7</v>
      </c>
      <c r="E925" s="233" t="s">
        <v>6209</v>
      </c>
      <c r="F925" s="233" t="s">
        <v>6443</v>
      </c>
      <c r="G925" s="232" t="s">
        <v>6419</v>
      </c>
      <c r="H925" s="233">
        <v>1405</v>
      </c>
      <c r="I925" s="233" t="s">
        <v>6444</v>
      </c>
      <c r="J925" s="233">
        <v>3</v>
      </c>
      <c r="K925" s="233">
        <v>7</v>
      </c>
      <c r="L925" s="235" t="s">
        <v>7252</v>
      </c>
      <c r="M925" s="234" t="s">
        <v>7259</v>
      </c>
      <c r="N925" s="232">
        <v>202609</v>
      </c>
      <c r="O925" s="233">
        <v>40</v>
      </c>
      <c r="P925" s="232">
        <v>202640</v>
      </c>
      <c r="Q925" s="233">
        <v>2026</v>
      </c>
      <c r="R925" s="232" t="s">
        <v>6341</v>
      </c>
      <c r="S925" s="232">
        <v>4</v>
      </c>
      <c r="T925" s="233">
        <v>321</v>
      </c>
      <c r="U925" s="233">
        <v>29</v>
      </c>
      <c r="V925" s="232" t="s">
        <v>6341</v>
      </c>
      <c r="W925" s="232" t="s">
        <v>7253</v>
      </c>
      <c r="X925" s="233">
        <v>1</v>
      </c>
      <c r="Y925" s="232" t="s">
        <v>6195</v>
      </c>
      <c r="Z925" s="232" t="s">
        <v>6447</v>
      </c>
      <c r="AA925" s="232" t="s">
        <v>6448</v>
      </c>
      <c r="AB925" s="233">
        <v>14050707</v>
      </c>
    </row>
    <row r="926" spans="1:28" x14ac:dyDescent="0.25">
      <c r="A926" s="233">
        <v>9770</v>
      </c>
      <c r="B926" s="238">
        <v>46295</v>
      </c>
      <c r="C926" s="234" t="s">
        <v>7260</v>
      </c>
      <c r="D926" s="233">
        <v>8</v>
      </c>
      <c r="E926" s="233" t="s">
        <v>6188</v>
      </c>
      <c r="F926" s="233" t="s">
        <v>6443</v>
      </c>
      <c r="G926" s="232" t="s">
        <v>6419</v>
      </c>
      <c r="H926" s="233">
        <v>1405</v>
      </c>
      <c r="I926" s="233" t="s">
        <v>6444</v>
      </c>
      <c r="J926" s="233">
        <v>3</v>
      </c>
      <c r="K926" s="233">
        <v>7</v>
      </c>
      <c r="L926" s="235" t="s">
        <v>7252</v>
      </c>
      <c r="M926" s="234" t="s">
        <v>7260</v>
      </c>
      <c r="N926" s="232">
        <v>202609</v>
      </c>
      <c r="O926" s="233">
        <v>40</v>
      </c>
      <c r="P926" s="232">
        <v>202640</v>
      </c>
      <c r="Q926" s="233">
        <v>2026</v>
      </c>
      <c r="R926" s="232" t="s">
        <v>6341</v>
      </c>
      <c r="S926" s="232">
        <v>4</v>
      </c>
      <c r="T926" s="233">
        <v>321</v>
      </c>
      <c r="U926" s="233">
        <v>30</v>
      </c>
      <c r="V926" s="232" t="s">
        <v>6341</v>
      </c>
      <c r="W926" s="232" t="s">
        <v>7253</v>
      </c>
      <c r="X926" s="233">
        <v>1</v>
      </c>
      <c r="Y926" s="232" t="s">
        <v>6211</v>
      </c>
      <c r="Z926" s="232" t="s">
        <v>6456</v>
      </c>
      <c r="AA926" s="232" t="s">
        <v>6457</v>
      </c>
      <c r="AB926" s="233">
        <v>14050708</v>
      </c>
    </row>
    <row r="927" spans="1:28" x14ac:dyDescent="0.25">
      <c r="A927" s="233">
        <v>9771</v>
      </c>
      <c r="B927" s="238">
        <v>46296</v>
      </c>
      <c r="C927" s="234" t="s">
        <v>7261</v>
      </c>
      <c r="D927" s="233">
        <v>9</v>
      </c>
      <c r="E927" s="233" t="s">
        <v>6199</v>
      </c>
      <c r="F927" s="233" t="s">
        <v>6443</v>
      </c>
      <c r="G927" s="232" t="s">
        <v>6460</v>
      </c>
      <c r="H927" s="233">
        <v>1405</v>
      </c>
      <c r="I927" s="233" t="s">
        <v>6444</v>
      </c>
      <c r="J927" s="233">
        <v>3</v>
      </c>
      <c r="K927" s="233">
        <v>7</v>
      </c>
      <c r="L927" s="235" t="s">
        <v>7252</v>
      </c>
      <c r="M927" s="234" t="s">
        <v>7261</v>
      </c>
      <c r="N927" s="232">
        <v>202610</v>
      </c>
      <c r="O927" s="233">
        <v>40</v>
      </c>
      <c r="P927" s="232">
        <v>202640</v>
      </c>
      <c r="Q927" s="233">
        <v>2026</v>
      </c>
      <c r="R927" s="232" t="s">
        <v>6461</v>
      </c>
      <c r="S927" s="232">
        <v>1</v>
      </c>
      <c r="T927" s="233">
        <v>322</v>
      </c>
      <c r="U927" s="233">
        <v>1</v>
      </c>
      <c r="V927" s="232" t="s">
        <v>6341</v>
      </c>
      <c r="W927" s="232" t="s">
        <v>7253</v>
      </c>
      <c r="X927" s="233">
        <v>1</v>
      </c>
      <c r="Y927" s="232" t="s">
        <v>6211</v>
      </c>
      <c r="Z927" s="232" t="s">
        <v>6456</v>
      </c>
      <c r="AA927" s="232" t="s">
        <v>6457</v>
      </c>
      <c r="AB927" s="233">
        <v>14050709</v>
      </c>
    </row>
    <row r="928" spans="1:28" x14ac:dyDescent="0.25">
      <c r="A928" s="233">
        <v>9772</v>
      </c>
      <c r="B928" s="238">
        <v>46297</v>
      </c>
      <c r="C928" s="234" t="s">
        <v>7262</v>
      </c>
      <c r="D928" s="233">
        <v>10</v>
      </c>
      <c r="E928" s="233" t="s">
        <v>6201</v>
      </c>
      <c r="F928" s="233" t="s">
        <v>6443</v>
      </c>
      <c r="G928" s="232" t="s">
        <v>6460</v>
      </c>
      <c r="H928" s="233">
        <v>1405</v>
      </c>
      <c r="I928" s="233" t="s">
        <v>6444</v>
      </c>
      <c r="J928" s="233">
        <v>3</v>
      </c>
      <c r="K928" s="233">
        <v>7</v>
      </c>
      <c r="L928" s="235" t="s">
        <v>7252</v>
      </c>
      <c r="M928" s="234" t="s">
        <v>7262</v>
      </c>
      <c r="N928" s="232">
        <v>202610</v>
      </c>
      <c r="O928" s="233">
        <v>40</v>
      </c>
      <c r="P928" s="232">
        <v>202640</v>
      </c>
      <c r="Q928" s="233">
        <v>2026</v>
      </c>
      <c r="R928" s="232" t="s">
        <v>6461</v>
      </c>
      <c r="S928" s="232">
        <v>1</v>
      </c>
      <c r="T928" s="233">
        <v>322</v>
      </c>
      <c r="U928" s="233">
        <v>2</v>
      </c>
      <c r="V928" s="232" t="s">
        <v>6341</v>
      </c>
      <c r="W928" s="232" t="s">
        <v>7253</v>
      </c>
      <c r="X928" s="233">
        <v>1</v>
      </c>
      <c r="Y928" s="232" t="s">
        <v>6211</v>
      </c>
      <c r="Z928" s="232" t="s">
        <v>6456</v>
      </c>
      <c r="AA928" s="232" t="s">
        <v>6457</v>
      </c>
      <c r="AB928" s="233">
        <v>14050710</v>
      </c>
    </row>
    <row r="929" spans="1:28" x14ac:dyDescent="0.25">
      <c r="A929" s="233">
        <v>9773</v>
      </c>
      <c r="B929" s="238">
        <v>46298</v>
      </c>
      <c r="C929" s="234" t="s">
        <v>7263</v>
      </c>
      <c r="D929" s="233">
        <v>11</v>
      </c>
      <c r="E929" s="233" t="s">
        <v>6203</v>
      </c>
      <c r="F929" s="233" t="s">
        <v>6443</v>
      </c>
      <c r="G929" s="232" t="s">
        <v>6460</v>
      </c>
      <c r="H929" s="233">
        <v>1405</v>
      </c>
      <c r="I929" s="233" t="s">
        <v>6444</v>
      </c>
      <c r="J929" s="233">
        <v>3</v>
      </c>
      <c r="K929" s="233">
        <v>7</v>
      </c>
      <c r="L929" s="235" t="s">
        <v>7252</v>
      </c>
      <c r="M929" s="234" t="s">
        <v>7263</v>
      </c>
      <c r="N929" s="232">
        <v>202610</v>
      </c>
      <c r="O929" s="233">
        <v>40</v>
      </c>
      <c r="P929" s="232">
        <v>202640</v>
      </c>
      <c r="Q929" s="233">
        <v>2026</v>
      </c>
      <c r="R929" s="232" t="s">
        <v>6461</v>
      </c>
      <c r="S929" s="232">
        <v>1</v>
      </c>
      <c r="T929" s="233">
        <v>322</v>
      </c>
      <c r="U929" s="233">
        <v>3</v>
      </c>
      <c r="V929" s="232" t="s">
        <v>6341</v>
      </c>
      <c r="W929" s="232" t="s">
        <v>7253</v>
      </c>
      <c r="X929" s="233">
        <v>1</v>
      </c>
      <c r="Y929" s="232" t="s">
        <v>6211</v>
      </c>
      <c r="Z929" s="232" t="s">
        <v>6456</v>
      </c>
      <c r="AA929" s="232" t="s">
        <v>6457</v>
      </c>
      <c r="AB929" s="233">
        <v>14050711</v>
      </c>
    </row>
    <row r="930" spans="1:28" x14ac:dyDescent="0.25">
      <c r="A930" s="233">
        <v>9774</v>
      </c>
      <c r="B930" s="238">
        <v>46299</v>
      </c>
      <c r="C930" s="234" t="s">
        <v>7264</v>
      </c>
      <c r="D930" s="233">
        <v>12</v>
      </c>
      <c r="E930" s="233" t="s">
        <v>6205</v>
      </c>
      <c r="F930" s="233" t="s">
        <v>6443</v>
      </c>
      <c r="G930" s="232" t="s">
        <v>6460</v>
      </c>
      <c r="H930" s="233">
        <v>1405</v>
      </c>
      <c r="I930" s="233" t="s">
        <v>6444</v>
      </c>
      <c r="J930" s="233">
        <v>3</v>
      </c>
      <c r="K930" s="233">
        <v>7</v>
      </c>
      <c r="L930" s="235" t="s">
        <v>7252</v>
      </c>
      <c r="M930" s="234" t="s">
        <v>7264</v>
      </c>
      <c r="N930" s="232">
        <v>202610</v>
      </c>
      <c r="O930" s="233">
        <v>41</v>
      </c>
      <c r="P930" s="232">
        <v>202641</v>
      </c>
      <c r="Q930" s="233">
        <v>2026</v>
      </c>
      <c r="R930" s="232" t="s">
        <v>6461</v>
      </c>
      <c r="S930" s="232">
        <v>1</v>
      </c>
      <c r="T930" s="233">
        <v>322</v>
      </c>
      <c r="U930" s="233">
        <v>4</v>
      </c>
      <c r="V930" s="232" t="s">
        <v>6341</v>
      </c>
      <c r="W930" s="232" t="s">
        <v>7253</v>
      </c>
      <c r="X930" s="233">
        <v>1</v>
      </c>
      <c r="Y930" s="232" t="s">
        <v>6211</v>
      </c>
      <c r="Z930" s="232" t="s">
        <v>6456</v>
      </c>
      <c r="AA930" s="232" t="s">
        <v>6457</v>
      </c>
      <c r="AB930" s="233">
        <v>14050712</v>
      </c>
    </row>
    <row r="931" spans="1:28" x14ac:dyDescent="0.25">
      <c r="A931" s="233">
        <v>9775</v>
      </c>
      <c r="B931" s="238">
        <v>46300</v>
      </c>
      <c r="C931" s="234" t="s">
        <v>7265</v>
      </c>
      <c r="D931" s="233">
        <v>13</v>
      </c>
      <c r="E931" s="233" t="s">
        <v>6207</v>
      </c>
      <c r="F931" s="233" t="s">
        <v>6443</v>
      </c>
      <c r="G931" s="232" t="s">
        <v>6460</v>
      </c>
      <c r="H931" s="233">
        <v>1405</v>
      </c>
      <c r="I931" s="233" t="s">
        <v>6444</v>
      </c>
      <c r="J931" s="233">
        <v>3</v>
      </c>
      <c r="K931" s="233">
        <v>7</v>
      </c>
      <c r="L931" s="235" t="s">
        <v>7252</v>
      </c>
      <c r="M931" s="234" t="s">
        <v>7265</v>
      </c>
      <c r="N931" s="232">
        <v>202610</v>
      </c>
      <c r="O931" s="233">
        <v>41</v>
      </c>
      <c r="P931" s="232">
        <v>202641</v>
      </c>
      <c r="Q931" s="233">
        <v>2026</v>
      </c>
      <c r="R931" s="232" t="s">
        <v>6461</v>
      </c>
      <c r="S931" s="232">
        <v>2</v>
      </c>
      <c r="T931" s="233">
        <v>322</v>
      </c>
      <c r="U931" s="233">
        <v>5</v>
      </c>
      <c r="V931" s="232" t="s">
        <v>6341</v>
      </c>
      <c r="W931" s="232" t="s">
        <v>7253</v>
      </c>
      <c r="X931" s="233">
        <v>1</v>
      </c>
      <c r="Y931" s="232" t="s">
        <v>6211</v>
      </c>
      <c r="Z931" s="232" t="s">
        <v>6456</v>
      </c>
      <c r="AA931" s="232" t="s">
        <v>6457</v>
      </c>
      <c r="AB931" s="233">
        <v>14050713</v>
      </c>
    </row>
    <row r="932" spans="1:28" x14ac:dyDescent="0.25">
      <c r="A932" s="233">
        <v>9776</v>
      </c>
      <c r="B932" s="238">
        <v>46301</v>
      </c>
      <c r="C932" s="234" t="s">
        <v>7266</v>
      </c>
      <c r="D932" s="233">
        <v>14</v>
      </c>
      <c r="E932" s="233" t="s">
        <v>6209</v>
      </c>
      <c r="F932" s="233" t="s">
        <v>6443</v>
      </c>
      <c r="G932" s="232" t="s">
        <v>6460</v>
      </c>
      <c r="H932" s="233">
        <v>1405</v>
      </c>
      <c r="I932" s="233" t="s">
        <v>6444</v>
      </c>
      <c r="J932" s="233">
        <v>3</v>
      </c>
      <c r="K932" s="233">
        <v>7</v>
      </c>
      <c r="L932" s="235" t="s">
        <v>7252</v>
      </c>
      <c r="M932" s="234" t="s">
        <v>7266</v>
      </c>
      <c r="N932" s="232">
        <v>202610</v>
      </c>
      <c r="O932" s="233">
        <v>41</v>
      </c>
      <c r="P932" s="232">
        <v>202641</v>
      </c>
      <c r="Q932" s="233">
        <v>2026</v>
      </c>
      <c r="R932" s="232" t="s">
        <v>6461</v>
      </c>
      <c r="S932" s="232">
        <v>2</v>
      </c>
      <c r="T932" s="233">
        <v>322</v>
      </c>
      <c r="U932" s="233">
        <v>6</v>
      </c>
      <c r="V932" s="232" t="s">
        <v>6341</v>
      </c>
      <c r="W932" s="232" t="s">
        <v>7253</v>
      </c>
      <c r="X932" s="233">
        <v>1</v>
      </c>
      <c r="Y932" s="232" t="s">
        <v>6211</v>
      </c>
      <c r="Z932" s="232" t="s">
        <v>6456</v>
      </c>
      <c r="AA932" s="232" t="s">
        <v>6457</v>
      </c>
      <c r="AB932" s="233">
        <v>14050714</v>
      </c>
    </row>
    <row r="933" spans="1:28" x14ac:dyDescent="0.25">
      <c r="A933" s="233">
        <v>9777</v>
      </c>
      <c r="B933" s="238">
        <v>46302</v>
      </c>
      <c r="C933" s="234" t="s">
        <v>7267</v>
      </c>
      <c r="D933" s="233">
        <v>15</v>
      </c>
      <c r="E933" s="233" t="s">
        <v>6188</v>
      </c>
      <c r="F933" s="233" t="s">
        <v>6443</v>
      </c>
      <c r="G933" s="232" t="s">
        <v>6460</v>
      </c>
      <c r="H933" s="233">
        <v>1405</v>
      </c>
      <c r="I933" s="233" t="s">
        <v>6444</v>
      </c>
      <c r="J933" s="233">
        <v>3</v>
      </c>
      <c r="K933" s="233">
        <v>7</v>
      </c>
      <c r="L933" s="235" t="s">
        <v>7252</v>
      </c>
      <c r="M933" s="234" t="s">
        <v>7267</v>
      </c>
      <c r="N933" s="232">
        <v>202610</v>
      </c>
      <c r="O933" s="233">
        <v>41</v>
      </c>
      <c r="P933" s="232">
        <v>202641</v>
      </c>
      <c r="Q933" s="233">
        <v>2026</v>
      </c>
      <c r="R933" s="232" t="s">
        <v>6461</v>
      </c>
      <c r="S933" s="232">
        <v>2</v>
      </c>
      <c r="T933" s="233">
        <v>322</v>
      </c>
      <c r="U933" s="233">
        <v>7</v>
      </c>
      <c r="V933" s="232" t="s">
        <v>6341</v>
      </c>
      <c r="W933" s="232" t="s">
        <v>7253</v>
      </c>
      <c r="X933" s="233">
        <v>1</v>
      </c>
      <c r="Y933" s="232" t="s">
        <v>6223</v>
      </c>
      <c r="Z933" s="232" t="s">
        <v>6467</v>
      </c>
      <c r="AA933" s="232" t="s">
        <v>6468</v>
      </c>
      <c r="AB933" s="233">
        <v>14050715</v>
      </c>
    </row>
    <row r="934" spans="1:28" x14ac:dyDescent="0.25">
      <c r="A934" s="233">
        <v>9778</v>
      </c>
      <c r="B934" s="238">
        <v>46303</v>
      </c>
      <c r="C934" s="234" t="s">
        <v>7268</v>
      </c>
      <c r="D934" s="233">
        <v>16</v>
      </c>
      <c r="E934" s="233" t="s">
        <v>6199</v>
      </c>
      <c r="F934" s="233" t="s">
        <v>6443</v>
      </c>
      <c r="G934" s="232" t="s">
        <v>6460</v>
      </c>
      <c r="H934" s="233">
        <v>1405</v>
      </c>
      <c r="I934" s="233" t="s">
        <v>6444</v>
      </c>
      <c r="J934" s="233">
        <v>3</v>
      </c>
      <c r="K934" s="233">
        <v>7</v>
      </c>
      <c r="L934" s="235" t="s">
        <v>7252</v>
      </c>
      <c r="M934" s="234" t="s">
        <v>7268</v>
      </c>
      <c r="N934" s="232">
        <v>202610</v>
      </c>
      <c r="O934" s="233">
        <v>41</v>
      </c>
      <c r="P934" s="232">
        <v>202641</v>
      </c>
      <c r="Q934" s="233">
        <v>2026</v>
      </c>
      <c r="R934" s="232" t="s">
        <v>6461</v>
      </c>
      <c r="S934" s="232">
        <v>2</v>
      </c>
      <c r="T934" s="233">
        <v>322</v>
      </c>
      <c r="U934" s="233">
        <v>8</v>
      </c>
      <c r="V934" s="232" t="s">
        <v>6341</v>
      </c>
      <c r="W934" s="232" t="s">
        <v>7253</v>
      </c>
      <c r="X934" s="233">
        <v>1</v>
      </c>
      <c r="Y934" s="232" t="s">
        <v>6223</v>
      </c>
      <c r="Z934" s="232" t="s">
        <v>6467</v>
      </c>
      <c r="AA934" s="232" t="s">
        <v>6468</v>
      </c>
      <c r="AB934" s="233">
        <v>14050716</v>
      </c>
    </row>
    <row r="935" spans="1:28" x14ac:dyDescent="0.25">
      <c r="A935" s="233">
        <v>9779</v>
      </c>
      <c r="B935" s="238">
        <v>46304</v>
      </c>
      <c r="C935" s="234" t="s">
        <v>7269</v>
      </c>
      <c r="D935" s="233">
        <v>17</v>
      </c>
      <c r="E935" s="233" t="s">
        <v>6201</v>
      </c>
      <c r="F935" s="233" t="s">
        <v>6443</v>
      </c>
      <c r="G935" s="232" t="s">
        <v>6460</v>
      </c>
      <c r="H935" s="233">
        <v>1405</v>
      </c>
      <c r="I935" s="233" t="s">
        <v>6444</v>
      </c>
      <c r="J935" s="233">
        <v>3</v>
      </c>
      <c r="K935" s="233">
        <v>7</v>
      </c>
      <c r="L935" s="235" t="s">
        <v>7252</v>
      </c>
      <c r="M935" s="234" t="s">
        <v>7269</v>
      </c>
      <c r="N935" s="232">
        <v>202610</v>
      </c>
      <c r="O935" s="233">
        <v>41</v>
      </c>
      <c r="P935" s="232">
        <v>202641</v>
      </c>
      <c r="Q935" s="233">
        <v>2026</v>
      </c>
      <c r="R935" s="232" t="s">
        <v>6461</v>
      </c>
      <c r="S935" s="232">
        <v>2</v>
      </c>
      <c r="T935" s="233">
        <v>322</v>
      </c>
      <c r="U935" s="233">
        <v>9</v>
      </c>
      <c r="V935" s="232" t="s">
        <v>6341</v>
      </c>
      <c r="W935" s="232" t="s">
        <v>7253</v>
      </c>
      <c r="X935" s="233">
        <v>1</v>
      </c>
      <c r="Y935" s="232" t="s">
        <v>6223</v>
      </c>
      <c r="Z935" s="232" t="s">
        <v>6467</v>
      </c>
      <c r="AA935" s="232" t="s">
        <v>6468</v>
      </c>
      <c r="AB935" s="233">
        <v>14050717</v>
      </c>
    </row>
    <row r="936" spans="1:28" x14ac:dyDescent="0.25">
      <c r="A936" s="233">
        <v>9780</v>
      </c>
      <c r="B936" s="238">
        <v>46305</v>
      </c>
      <c r="C936" s="234" t="s">
        <v>7270</v>
      </c>
      <c r="D936" s="233">
        <v>18</v>
      </c>
      <c r="E936" s="233" t="s">
        <v>6203</v>
      </c>
      <c r="F936" s="233" t="s">
        <v>6443</v>
      </c>
      <c r="G936" s="232" t="s">
        <v>6460</v>
      </c>
      <c r="H936" s="233">
        <v>1405</v>
      </c>
      <c r="I936" s="233" t="s">
        <v>6444</v>
      </c>
      <c r="J936" s="233">
        <v>3</v>
      </c>
      <c r="K936" s="233">
        <v>7</v>
      </c>
      <c r="L936" s="235" t="s">
        <v>7252</v>
      </c>
      <c r="M936" s="234" t="s">
        <v>7270</v>
      </c>
      <c r="N936" s="232">
        <v>202610</v>
      </c>
      <c r="O936" s="233">
        <v>41</v>
      </c>
      <c r="P936" s="232">
        <v>202641</v>
      </c>
      <c r="Q936" s="233">
        <v>2026</v>
      </c>
      <c r="R936" s="232" t="s">
        <v>6461</v>
      </c>
      <c r="S936" s="232">
        <v>2</v>
      </c>
      <c r="T936" s="233">
        <v>322</v>
      </c>
      <c r="U936" s="233">
        <v>10</v>
      </c>
      <c r="V936" s="232" t="s">
        <v>6341</v>
      </c>
      <c r="W936" s="232" t="s">
        <v>7253</v>
      </c>
      <c r="X936" s="233">
        <v>1</v>
      </c>
      <c r="Y936" s="232" t="s">
        <v>6223</v>
      </c>
      <c r="Z936" s="232" t="s">
        <v>6467</v>
      </c>
      <c r="AA936" s="232" t="s">
        <v>6468</v>
      </c>
      <c r="AB936" s="233">
        <v>14050718</v>
      </c>
    </row>
    <row r="937" spans="1:28" x14ac:dyDescent="0.25">
      <c r="A937" s="233">
        <v>9781</v>
      </c>
      <c r="B937" s="238">
        <v>46306</v>
      </c>
      <c r="C937" s="234" t="s">
        <v>7271</v>
      </c>
      <c r="D937" s="233">
        <v>19</v>
      </c>
      <c r="E937" s="233" t="s">
        <v>6205</v>
      </c>
      <c r="F937" s="233" t="s">
        <v>6443</v>
      </c>
      <c r="G937" s="232" t="s">
        <v>6460</v>
      </c>
      <c r="H937" s="233">
        <v>1405</v>
      </c>
      <c r="I937" s="233" t="s">
        <v>6444</v>
      </c>
      <c r="J937" s="233">
        <v>3</v>
      </c>
      <c r="K937" s="233">
        <v>7</v>
      </c>
      <c r="L937" s="235" t="s">
        <v>7252</v>
      </c>
      <c r="M937" s="234" t="s">
        <v>7271</v>
      </c>
      <c r="N937" s="232">
        <v>202610</v>
      </c>
      <c r="O937" s="233">
        <v>42</v>
      </c>
      <c r="P937" s="232">
        <v>202642</v>
      </c>
      <c r="Q937" s="233">
        <v>2026</v>
      </c>
      <c r="R937" s="232" t="s">
        <v>6461</v>
      </c>
      <c r="S937" s="232">
        <v>2</v>
      </c>
      <c r="T937" s="233">
        <v>322</v>
      </c>
      <c r="U937" s="233">
        <v>11</v>
      </c>
      <c r="V937" s="232" t="s">
        <v>6341</v>
      </c>
      <c r="W937" s="232" t="s">
        <v>7253</v>
      </c>
      <c r="X937" s="233">
        <v>1</v>
      </c>
      <c r="Y937" s="232" t="s">
        <v>6223</v>
      </c>
      <c r="Z937" s="232" t="s">
        <v>6467</v>
      </c>
      <c r="AA937" s="232" t="s">
        <v>6468</v>
      </c>
      <c r="AB937" s="233">
        <v>14050719</v>
      </c>
    </row>
    <row r="938" spans="1:28" x14ac:dyDescent="0.25">
      <c r="A938" s="233">
        <v>9782</v>
      </c>
      <c r="B938" s="238">
        <v>46307</v>
      </c>
      <c r="C938" s="234" t="s">
        <v>7272</v>
      </c>
      <c r="D938" s="233">
        <v>20</v>
      </c>
      <c r="E938" s="233" t="s">
        <v>6207</v>
      </c>
      <c r="F938" s="233" t="s">
        <v>6443</v>
      </c>
      <c r="G938" s="232" t="s">
        <v>6460</v>
      </c>
      <c r="H938" s="233">
        <v>1405</v>
      </c>
      <c r="I938" s="233" t="s">
        <v>6444</v>
      </c>
      <c r="J938" s="233">
        <v>3</v>
      </c>
      <c r="K938" s="233">
        <v>7</v>
      </c>
      <c r="L938" s="235" t="s">
        <v>7252</v>
      </c>
      <c r="M938" s="234" t="s">
        <v>7272</v>
      </c>
      <c r="N938" s="232">
        <v>202610</v>
      </c>
      <c r="O938" s="233">
        <v>42</v>
      </c>
      <c r="P938" s="232">
        <v>202642</v>
      </c>
      <c r="Q938" s="233">
        <v>2026</v>
      </c>
      <c r="R938" s="232" t="s">
        <v>6461</v>
      </c>
      <c r="S938" s="232">
        <v>3</v>
      </c>
      <c r="T938" s="233">
        <v>322</v>
      </c>
      <c r="U938" s="233">
        <v>12</v>
      </c>
      <c r="V938" s="232" t="s">
        <v>6341</v>
      </c>
      <c r="W938" s="232" t="s">
        <v>7253</v>
      </c>
      <c r="X938" s="233">
        <v>1</v>
      </c>
      <c r="Y938" s="232" t="s">
        <v>6223</v>
      </c>
      <c r="Z938" s="232" t="s">
        <v>6467</v>
      </c>
      <c r="AA938" s="232" t="s">
        <v>6468</v>
      </c>
      <c r="AB938" s="233">
        <v>14050720</v>
      </c>
    </row>
    <row r="939" spans="1:28" x14ac:dyDescent="0.25">
      <c r="A939" s="233">
        <v>9783</v>
      </c>
      <c r="B939" s="238">
        <v>46308</v>
      </c>
      <c r="C939" s="234" t="s">
        <v>7273</v>
      </c>
      <c r="D939" s="233">
        <v>21</v>
      </c>
      <c r="E939" s="233" t="s">
        <v>6209</v>
      </c>
      <c r="F939" s="233" t="s">
        <v>6443</v>
      </c>
      <c r="G939" s="232" t="s">
        <v>6460</v>
      </c>
      <c r="H939" s="233">
        <v>1405</v>
      </c>
      <c r="I939" s="233" t="s">
        <v>6444</v>
      </c>
      <c r="J939" s="233">
        <v>3</v>
      </c>
      <c r="K939" s="233">
        <v>7</v>
      </c>
      <c r="L939" s="235" t="s">
        <v>7252</v>
      </c>
      <c r="M939" s="234" t="s">
        <v>7273</v>
      </c>
      <c r="N939" s="232">
        <v>202610</v>
      </c>
      <c r="O939" s="233">
        <v>42</v>
      </c>
      <c r="P939" s="232">
        <v>202642</v>
      </c>
      <c r="Q939" s="233">
        <v>2026</v>
      </c>
      <c r="R939" s="232" t="s">
        <v>6461</v>
      </c>
      <c r="S939" s="232">
        <v>3</v>
      </c>
      <c r="T939" s="233">
        <v>322</v>
      </c>
      <c r="U939" s="233">
        <v>13</v>
      </c>
      <c r="V939" s="232" t="s">
        <v>6341</v>
      </c>
      <c r="W939" s="232" t="s">
        <v>7253</v>
      </c>
      <c r="X939" s="233">
        <v>1</v>
      </c>
      <c r="Y939" s="232" t="s">
        <v>6223</v>
      </c>
      <c r="Z939" s="232" t="s">
        <v>6467</v>
      </c>
      <c r="AA939" s="232" t="s">
        <v>6468</v>
      </c>
      <c r="AB939" s="233">
        <v>14050721</v>
      </c>
    </row>
    <row r="940" spans="1:28" x14ac:dyDescent="0.25">
      <c r="A940" s="233">
        <v>9784</v>
      </c>
      <c r="B940" s="238">
        <v>46309</v>
      </c>
      <c r="C940" s="234" t="s">
        <v>7274</v>
      </c>
      <c r="D940" s="233">
        <v>22</v>
      </c>
      <c r="E940" s="233" t="s">
        <v>6188</v>
      </c>
      <c r="F940" s="233" t="s">
        <v>6443</v>
      </c>
      <c r="G940" s="232" t="s">
        <v>6460</v>
      </c>
      <c r="H940" s="233">
        <v>1405</v>
      </c>
      <c r="I940" s="233" t="s">
        <v>6444</v>
      </c>
      <c r="J940" s="233">
        <v>3</v>
      </c>
      <c r="K940" s="233">
        <v>7</v>
      </c>
      <c r="L940" s="235" t="s">
        <v>7252</v>
      </c>
      <c r="M940" s="234" t="s">
        <v>7274</v>
      </c>
      <c r="N940" s="232">
        <v>202610</v>
      </c>
      <c r="O940" s="233">
        <v>42</v>
      </c>
      <c r="P940" s="232">
        <v>202642</v>
      </c>
      <c r="Q940" s="233">
        <v>2026</v>
      </c>
      <c r="R940" s="232" t="s">
        <v>6461</v>
      </c>
      <c r="S940" s="232">
        <v>3</v>
      </c>
      <c r="T940" s="233">
        <v>322</v>
      </c>
      <c r="U940" s="233">
        <v>14</v>
      </c>
      <c r="V940" s="232" t="s">
        <v>6341</v>
      </c>
      <c r="W940" s="232" t="s">
        <v>7253</v>
      </c>
      <c r="X940" s="233">
        <v>1</v>
      </c>
      <c r="Y940" s="232" t="s">
        <v>6233</v>
      </c>
      <c r="Z940" s="232" t="s">
        <v>6476</v>
      </c>
      <c r="AA940" s="232" t="s">
        <v>6477</v>
      </c>
      <c r="AB940" s="233">
        <v>14050722</v>
      </c>
    </row>
    <row r="941" spans="1:28" x14ac:dyDescent="0.25">
      <c r="A941" s="233">
        <v>9785</v>
      </c>
      <c r="B941" s="238">
        <v>46310</v>
      </c>
      <c r="C941" s="234" t="s">
        <v>7275</v>
      </c>
      <c r="D941" s="233">
        <v>23</v>
      </c>
      <c r="E941" s="233" t="s">
        <v>6199</v>
      </c>
      <c r="F941" s="233" t="s">
        <v>6443</v>
      </c>
      <c r="G941" s="232" t="s">
        <v>6460</v>
      </c>
      <c r="H941" s="233">
        <v>1405</v>
      </c>
      <c r="I941" s="233" t="s">
        <v>6444</v>
      </c>
      <c r="J941" s="233">
        <v>3</v>
      </c>
      <c r="K941" s="233">
        <v>7</v>
      </c>
      <c r="L941" s="235" t="s">
        <v>7252</v>
      </c>
      <c r="M941" s="234" t="s">
        <v>7275</v>
      </c>
      <c r="N941" s="232">
        <v>202610</v>
      </c>
      <c r="O941" s="233">
        <v>42</v>
      </c>
      <c r="P941" s="232">
        <v>202642</v>
      </c>
      <c r="Q941" s="233">
        <v>2026</v>
      </c>
      <c r="R941" s="232" t="s">
        <v>6461</v>
      </c>
      <c r="S941" s="232">
        <v>3</v>
      </c>
      <c r="T941" s="233">
        <v>322</v>
      </c>
      <c r="U941" s="233">
        <v>15</v>
      </c>
      <c r="V941" s="232" t="s">
        <v>6341</v>
      </c>
      <c r="W941" s="232" t="s">
        <v>7253</v>
      </c>
      <c r="X941" s="233">
        <v>1</v>
      </c>
      <c r="Y941" s="232" t="s">
        <v>6233</v>
      </c>
      <c r="Z941" s="232" t="s">
        <v>6476</v>
      </c>
      <c r="AA941" s="232" t="s">
        <v>6477</v>
      </c>
      <c r="AB941" s="233">
        <v>14050723</v>
      </c>
    </row>
    <row r="942" spans="1:28" x14ac:dyDescent="0.25">
      <c r="A942" s="233">
        <v>9786</v>
      </c>
      <c r="B942" s="238">
        <v>46311</v>
      </c>
      <c r="C942" s="234" t="s">
        <v>7276</v>
      </c>
      <c r="D942" s="233">
        <v>24</v>
      </c>
      <c r="E942" s="233" t="s">
        <v>6201</v>
      </c>
      <c r="F942" s="233" t="s">
        <v>6443</v>
      </c>
      <c r="G942" s="232" t="s">
        <v>6460</v>
      </c>
      <c r="H942" s="233">
        <v>1405</v>
      </c>
      <c r="I942" s="233" t="s">
        <v>6444</v>
      </c>
      <c r="J942" s="233">
        <v>3</v>
      </c>
      <c r="K942" s="233">
        <v>7</v>
      </c>
      <c r="L942" s="235" t="s">
        <v>7252</v>
      </c>
      <c r="M942" s="234" t="s">
        <v>7276</v>
      </c>
      <c r="N942" s="232">
        <v>202610</v>
      </c>
      <c r="O942" s="233">
        <v>42</v>
      </c>
      <c r="P942" s="232">
        <v>202642</v>
      </c>
      <c r="Q942" s="233">
        <v>2026</v>
      </c>
      <c r="R942" s="232" t="s">
        <v>6461</v>
      </c>
      <c r="S942" s="232">
        <v>3</v>
      </c>
      <c r="T942" s="233">
        <v>322</v>
      </c>
      <c r="U942" s="233">
        <v>16</v>
      </c>
      <c r="V942" s="232" t="s">
        <v>6341</v>
      </c>
      <c r="W942" s="232" t="s">
        <v>7253</v>
      </c>
      <c r="X942" s="233">
        <v>1</v>
      </c>
      <c r="Y942" s="232" t="s">
        <v>6233</v>
      </c>
      <c r="Z942" s="232" t="s">
        <v>6476</v>
      </c>
      <c r="AA942" s="232" t="s">
        <v>6477</v>
      </c>
      <c r="AB942" s="233">
        <v>14050724</v>
      </c>
    </row>
    <row r="943" spans="1:28" x14ac:dyDescent="0.25">
      <c r="A943" s="233">
        <v>9787</v>
      </c>
      <c r="B943" s="238">
        <v>46312</v>
      </c>
      <c r="C943" s="234" t="s">
        <v>7277</v>
      </c>
      <c r="D943" s="233">
        <v>25</v>
      </c>
      <c r="E943" s="233" t="s">
        <v>6203</v>
      </c>
      <c r="F943" s="233" t="s">
        <v>6443</v>
      </c>
      <c r="G943" s="232" t="s">
        <v>6460</v>
      </c>
      <c r="H943" s="233">
        <v>1405</v>
      </c>
      <c r="I943" s="233" t="s">
        <v>6444</v>
      </c>
      <c r="J943" s="233">
        <v>3</v>
      </c>
      <c r="K943" s="233">
        <v>7</v>
      </c>
      <c r="L943" s="235" t="s">
        <v>7252</v>
      </c>
      <c r="M943" s="234" t="s">
        <v>7277</v>
      </c>
      <c r="N943" s="232">
        <v>202610</v>
      </c>
      <c r="O943" s="233">
        <v>42</v>
      </c>
      <c r="P943" s="232">
        <v>202642</v>
      </c>
      <c r="Q943" s="233">
        <v>2026</v>
      </c>
      <c r="R943" s="232" t="s">
        <v>6461</v>
      </c>
      <c r="S943" s="232">
        <v>3</v>
      </c>
      <c r="T943" s="233">
        <v>322</v>
      </c>
      <c r="U943" s="233">
        <v>17</v>
      </c>
      <c r="V943" s="232" t="s">
        <v>6341</v>
      </c>
      <c r="W943" s="232" t="s">
        <v>7253</v>
      </c>
      <c r="X943" s="233">
        <v>1</v>
      </c>
      <c r="Y943" s="232" t="s">
        <v>6233</v>
      </c>
      <c r="Z943" s="232" t="s">
        <v>6476</v>
      </c>
      <c r="AA943" s="232" t="s">
        <v>6477</v>
      </c>
      <c r="AB943" s="233">
        <v>14050725</v>
      </c>
    </row>
    <row r="944" spans="1:28" x14ac:dyDescent="0.25">
      <c r="A944" s="233">
        <v>9788</v>
      </c>
      <c r="B944" s="238">
        <v>46313</v>
      </c>
      <c r="C944" s="234" t="s">
        <v>7278</v>
      </c>
      <c r="D944" s="233">
        <v>26</v>
      </c>
      <c r="E944" s="233" t="s">
        <v>6205</v>
      </c>
      <c r="F944" s="233" t="s">
        <v>6443</v>
      </c>
      <c r="G944" s="232" t="s">
        <v>6460</v>
      </c>
      <c r="H944" s="233">
        <v>1405</v>
      </c>
      <c r="I944" s="233" t="s">
        <v>6444</v>
      </c>
      <c r="J944" s="233">
        <v>3</v>
      </c>
      <c r="K944" s="233">
        <v>7</v>
      </c>
      <c r="L944" s="235" t="s">
        <v>7252</v>
      </c>
      <c r="M944" s="234" t="s">
        <v>7278</v>
      </c>
      <c r="N944" s="232">
        <v>202610</v>
      </c>
      <c r="O944" s="233">
        <v>43</v>
      </c>
      <c r="P944" s="232">
        <v>202643</v>
      </c>
      <c r="Q944" s="233">
        <v>2026</v>
      </c>
      <c r="R944" s="232" t="s">
        <v>6461</v>
      </c>
      <c r="S944" s="232">
        <v>3</v>
      </c>
      <c r="T944" s="233">
        <v>322</v>
      </c>
      <c r="U944" s="233">
        <v>18</v>
      </c>
      <c r="V944" s="232" t="s">
        <v>6341</v>
      </c>
      <c r="W944" s="232" t="s">
        <v>7253</v>
      </c>
      <c r="X944" s="233">
        <v>1</v>
      </c>
      <c r="Y944" s="232" t="s">
        <v>6233</v>
      </c>
      <c r="Z944" s="232" t="s">
        <v>6476</v>
      </c>
      <c r="AA944" s="232" t="s">
        <v>6477</v>
      </c>
      <c r="AB944" s="233">
        <v>14050726</v>
      </c>
    </row>
    <row r="945" spans="1:28" x14ac:dyDescent="0.25">
      <c r="A945" s="233">
        <v>9789</v>
      </c>
      <c r="B945" s="238">
        <v>46314</v>
      </c>
      <c r="C945" s="234" t="s">
        <v>7279</v>
      </c>
      <c r="D945" s="233">
        <v>27</v>
      </c>
      <c r="E945" s="233" t="s">
        <v>6207</v>
      </c>
      <c r="F945" s="233" t="s">
        <v>6443</v>
      </c>
      <c r="G945" s="232" t="s">
        <v>6460</v>
      </c>
      <c r="H945" s="233">
        <v>1405</v>
      </c>
      <c r="I945" s="233" t="s">
        <v>6444</v>
      </c>
      <c r="J945" s="233">
        <v>3</v>
      </c>
      <c r="K945" s="233">
        <v>7</v>
      </c>
      <c r="L945" s="235" t="s">
        <v>7252</v>
      </c>
      <c r="M945" s="234" t="s">
        <v>7279</v>
      </c>
      <c r="N945" s="232">
        <v>202610</v>
      </c>
      <c r="O945" s="233">
        <v>43</v>
      </c>
      <c r="P945" s="232">
        <v>202643</v>
      </c>
      <c r="Q945" s="233">
        <v>2026</v>
      </c>
      <c r="R945" s="232" t="s">
        <v>6461</v>
      </c>
      <c r="S945" s="232">
        <v>4</v>
      </c>
      <c r="T945" s="233">
        <v>322</v>
      </c>
      <c r="U945" s="233">
        <v>19</v>
      </c>
      <c r="V945" s="232" t="s">
        <v>6341</v>
      </c>
      <c r="W945" s="232" t="s">
        <v>7253</v>
      </c>
      <c r="X945" s="233">
        <v>1</v>
      </c>
      <c r="Y945" s="232" t="s">
        <v>6233</v>
      </c>
      <c r="Z945" s="232" t="s">
        <v>6476</v>
      </c>
      <c r="AA945" s="232" t="s">
        <v>6477</v>
      </c>
      <c r="AB945" s="233">
        <v>14050727</v>
      </c>
    </row>
    <row r="946" spans="1:28" x14ac:dyDescent="0.25">
      <c r="A946" s="233">
        <v>9790</v>
      </c>
      <c r="B946" s="238">
        <v>46315</v>
      </c>
      <c r="C946" s="234" t="s">
        <v>7280</v>
      </c>
      <c r="D946" s="233">
        <v>28</v>
      </c>
      <c r="E946" s="233" t="s">
        <v>6209</v>
      </c>
      <c r="F946" s="233" t="s">
        <v>6443</v>
      </c>
      <c r="G946" s="232" t="s">
        <v>6460</v>
      </c>
      <c r="H946" s="233">
        <v>1405</v>
      </c>
      <c r="I946" s="233" t="s">
        <v>6444</v>
      </c>
      <c r="J946" s="233">
        <v>3</v>
      </c>
      <c r="K946" s="233">
        <v>7</v>
      </c>
      <c r="L946" s="235" t="s">
        <v>7252</v>
      </c>
      <c r="M946" s="234" t="s">
        <v>7280</v>
      </c>
      <c r="N946" s="232">
        <v>202610</v>
      </c>
      <c r="O946" s="233">
        <v>43</v>
      </c>
      <c r="P946" s="232">
        <v>202643</v>
      </c>
      <c r="Q946" s="233">
        <v>2026</v>
      </c>
      <c r="R946" s="232" t="s">
        <v>6461</v>
      </c>
      <c r="S946" s="232">
        <v>4</v>
      </c>
      <c r="T946" s="233">
        <v>322</v>
      </c>
      <c r="U946" s="233">
        <v>20</v>
      </c>
      <c r="V946" s="232" t="s">
        <v>6341</v>
      </c>
      <c r="W946" s="232" t="s">
        <v>7253</v>
      </c>
      <c r="X946" s="233">
        <v>1</v>
      </c>
      <c r="Y946" s="232" t="s">
        <v>6233</v>
      </c>
      <c r="Z946" s="232" t="s">
        <v>6476</v>
      </c>
      <c r="AA946" s="232" t="s">
        <v>6477</v>
      </c>
      <c r="AB946" s="233">
        <v>14050728</v>
      </c>
    </row>
    <row r="947" spans="1:28" x14ac:dyDescent="0.25">
      <c r="A947" s="233">
        <v>9791</v>
      </c>
      <c r="B947" s="238">
        <v>46316</v>
      </c>
      <c r="C947" s="234" t="s">
        <v>7281</v>
      </c>
      <c r="D947" s="233">
        <v>29</v>
      </c>
      <c r="E947" s="233" t="s">
        <v>6188</v>
      </c>
      <c r="F947" s="233" t="s">
        <v>6443</v>
      </c>
      <c r="G947" s="232" t="s">
        <v>6460</v>
      </c>
      <c r="H947" s="233">
        <v>1405</v>
      </c>
      <c r="I947" s="233" t="s">
        <v>6444</v>
      </c>
      <c r="J947" s="233">
        <v>3</v>
      </c>
      <c r="K947" s="233">
        <v>7</v>
      </c>
      <c r="L947" s="235" t="s">
        <v>7252</v>
      </c>
      <c r="M947" s="234" t="s">
        <v>7281</v>
      </c>
      <c r="N947" s="232">
        <v>202610</v>
      </c>
      <c r="O947" s="233">
        <v>43</v>
      </c>
      <c r="P947" s="232">
        <v>202643</v>
      </c>
      <c r="Q947" s="233">
        <v>2026</v>
      </c>
      <c r="R947" s="232" t="s">
        <v>6461</v>
      </c>
      <c r="S947" s="232">
        <v>4</v>
      </c>
      <c r="T947" s="233">
        <v>322</v>
      </c>
      <c r="U947" s="233">
        <v>21</v>
      </c>
      <c r="V947" s="232" t="s">
        <v>6341</v>
      </c>
      <c r="W947" s="232" t="s">
        <v>7253</v>
      </c>
      <c r="X947" s="233">
        <v>1</v>
      </c>
      <c r="Y947" s="232" t="s">
        <v>6233</v>
      </c>
      <c r="Z947" s="232" t="s">
        <v>6476</v>
      </c>
      <c r="AA947" s="232" t="s">
        <v>6477</v>
      </c>
      <c r="AB947" s="233">
        <v>14050729</v>
      </c>
    </row>
    <row r="948" spans="1:28" x14ac:dyDescent="0.25">
      <c r="A948" s="233">
        <v>9792</v>
      </c>
      <c r="B948" s="238">
        <v>46317</v>
      </c>
      <c r="C948" s="234" t="s">
        <v>7282</v>
      </c>
      <c r="D948" s="233">
        <v>30</v>
      </c>
      <c r="E948" s="233" t="s">
        <v>6199</v>
      </c>
      <c r="F948" s="233" t="s">
        <v>6443</v>
      </c>
      <c r="G948" s="232" t="s">
        <v>6460</v>
      </c>
      <c r="H948" s="233">
        <v>1405</v>
      </c>
      <c r="I948" s="233" t="s">
        <v>6444</v>
      </c>
      <c r="J948" s="233">
        <v>3</v>
      </c>
      <c r="K948" s="233">
        <v>7</v>
      </c>
      <c r="L948" s="235" t="s">
        <v>7252</v>
      </c>
      <c r="M948" s="234" t="s">
        <v>7282</v>
      </c>
      <c r="N948" s="232">
        <v>202610</v>
      </c>
      <c r="O948" s="233">
        <v>43</v>
      </c>
      <c r="P948" s="232">
        <v>202643</v>
      </c>
      <c r="Q948" s="233">
        <v>2026</v>
      </c>
      <c r="R948" s="232" t="s">
        <v>6461</v>
      </c>
      <c r="S948" s="232">
        <v>4</v>
      </c>
      <c r="T948" s="233">
        <v>322</v>
      </c>
      <c r="U948" s="233">
        <v>22</v>
      </c>
      <c r="V948" s="232" t="s">
        <v>6341</v>
      </c>
      <c r="W948" s="232" t="s">
        <v>7253</v>
      </c>
      <c r="X948" s="233">
        <v>1</v>
      </c>
      <c r="Y948" s="232" t="s">
        <v>6233</v>
      </c>
      <c r="Z948" s="232" t="s">
        <v>6476</v>
      </c>
      <c r="AA948" s="232" t="s">
        <v>6477</v>
      </c>
      <c r="AB948" s="233">
        <v>14050730</v>
      </c>
    </row>
    <row r="949" spans="1:28" x14ac:dyDescent="0.25">
      <c r="A949" s="233">
        <v>9793</v>
      </c>
      <c r="B949" s="238">
        <v>46318</v>
      </c>
      <c r="C949" s="234" t="s">
        <v>7283</v>
      </c>
      <c r="D949" s="233">
        <v>1</v>
      </c>
      <c r="E949" s="233" t="s">
        <v>6201</v>
      </c>
      <c r="F949" s="233" t="s">
        <v>6487</v>
      </c>
      <c r="G949" s="232" t="s">
        <v>6460</v>
      </c>
      <c r="H949" s="233">
        <v>1405</v>
      </c>
      <c r="I949" s="233" t="s">
        <v>6444</v>
      </c>
      <c r="J949" s="233">
        <v>3</v>
      </c>
      <c r="K949" s="233">
        <v>8</v>
      </c>
      <c r="L949" s="235" t="s">
        <v>7284</v>
      </c>
      <c r="M949" s="234" t="s">
        <v>7283</v>
      </c>
      <c r="N949" s="232">
        <v>202610</v>
      </c>
      <c r="O949" s="233">
        <v>43</v>
      </c>
      <c r="P949" s="232">
        <v>202643</v>
      </c>
      <c r="Q949" s="233">
        <v>2026</v>
      </c>
      <c r="R949" s="232" t="s">
        <v>6461</v>
      </c>
      <c r="S949" s="232">
        <v>4</v>
      </c>
      <c r="T949" s="233">
        <v>322</v>
      </c>
      <c r="U949" s="233">
        <v>23</v>
      </c>
      <c r="V949" s="232" t="s">
        <v>6341</v>
      </c>
      <c r="W949" s="232" t="s">
        <v>7253</v>
      </c>
      <c r="X949" s="233">
        <v>2</v>
      </c>
      <c r="Y949" s="232" t="s">
        <v>6195</v>
      </c>
      <c r="Z949" s="232" t="s">
        <v>6447</v>
      </c>
      <c r="AA949" s="232" t="s">
        <v>6489</v>
      </c>
      <c r="AB949" s="233">
        <v>14050801</v>
      </c>
    </row>
    <row r="950" spans="1:28" x14ac:dyDescent="0.25">
      <c r="A950" s="233">
        <v>9794</v>
      </c>
      <c r="B950" s="238">
        <v>46319</v>
      </c>
      <c r="C950" s="234" t="s">
        <v>7285</v>
      </c>
      <c r="D950" s="233">
        <v>2</v>
      </c>
      <c r="E950" s="233" t="s">
        <v>6203</v>
      </c>
      <c r="F950" s="233" t="s">
        <v>6487</v>
      </c>
      <c r="G950" s="232" t="s">
        <v>6460</v>
      </c>
      <c r="H950" s="233">
        <v>1405</v>
      </c>
      <c r="I950" s="233" t="s">
        <v>6444</v>
      </c>
      <c r="J950" s="233">
        <v>3</v>
      </c>
      <c r="K950" s="233">
        <v>8</v>
      </c>
      <c r="L950" s="235" t="s">
        <v>7284</v>
      </c>
      <c r="M950" s="234" t="s">
        <v>7285</v>
      </c>
      <c r="N950" s="232">
        <v>202610</v>
      </c>
      <c r="O950" s="233">
        <v>43</v>
      </c>
      <c r="P950" s="232">
        <v>202643</v>
      </c>
      <c r="Q950" s="233">
        <v>2026</v>
      </c>
      <c r="R950" s="232" t="s">
        <v>6461</v>
      </c>
      <c r="S950" s="232">
        <v>4</v>
      </c>
      <c r="T950" s="233">
        <v>322</v>
      </c>
      <c r="U950" s="233">
        <v>24</v>
      </c>
      <c r="V950" s="232" t="s">
        <v>6341</v>
      </c>
      <c r="W950" s="232" t="s">
        <v>7253</v>
      </c>
      <c r="X950" s="233">
        <v>2</v>
      </c>
      <c r="Y950" s="232" t="s">
        <v>6195</v>
      </c>
      <c r="Z950" s="232" t="s">
        <v>6447</v>
      </c>
      <c r="AA950" s="232" t="s">
        <v>6489</v>
      </c>
      <c r="AB950" s="233">
        <v>14050802</v>
      </c>
    </row>
    <row r="951" spans="1:28" x14ac:dyDescent="0.25">
      <c r="A951" s="233">
        <v>9795</v>
      </c>
      <c r="B951" s="238">
        <v>46320</v>
      </c>
      <c r="C951" s="234" t="s">
        <v>7286</v>
      </c>
      <c r="D951" s="233">
        <v>3</v>
      </c>
      <c r="E951" s="233" t="s">
        <v>6205</v>
      </c>
      <c r="F951" s="233" t="s">
        <v>6487</v>
      </c>
      <c r="G951" s="232" t="s">
        <v>6460</v>
      </c>
      <c r="H951" s="233">
        <v>1405</v>
      </c>
      <c r="I951" s="233" t="s">
        <v>6444</v>
      </c>
      <c r="J951" s="233">
        <v>3</v>
      </c>
      <c r="K951" s="233">
        <v>8</v>
      </c>
      <c r="L951" s="235" t="s">
        <v>7284</v>
      </c>
      <c r="M951" s="234" t="s">
        <v>7286</v>
      </c>
      <c r="N951" s="232">
        <v>202610</v>
      </c>
      <c r="O951" s="233">
        <v>44</v>
      </c>
      <c r="P951" s="232">
        <v>202644</v>
      </c>
      <c r="Q951" s="233">
        <v>2026</v>
      </c>
      <c r="R951" s="232" t="s">
        <v>6461</v>
      </c>
      <c r="S951" s="232">
        <v>4</v>
      </c>
      <c r="T951" s="233">
        <v>322</v>
      </c>
      <c r="U951" s="233">
        <v>25</v>
      </c>
      <c r="V951" s="232" t="s">
        <v>6341</v>
      </c>
      <c r="W951" s="232" t="s">
        <v>7253</v>
      </c>
      <c r="X951" s="233">
        <v>2</v>
      </c>
      <c r="Y951" s="232" t="s">
        <v>6195</v>
      </c>
      <c r="Z951" s="232" t="s">
        <v>6447</v>
      </c>
      <c r="AA951" s="232" t="s">
        <v>6489</v>
      </c>
      <c r="AB951" s="233">
        <v>14050803</v>
      </c>
    </row>
    <row r="952" spans="1:28" x14ac:dyDescent="0.25">
      <c r="A952" s="233">
        <v>9796</v>
      </c>
      <c r="B952" s="238">
        <v>46321</v>
      </c>
      <c r="C952" s="234" t="s">
        <v>7287</v>
      </c>
      <c r="D952" s="233">
        <v>4</v>
      </c>
      <c r="E952" s="233" t="s">
        <v>6207</v>
      </c>
      <c r="F952" s="233" t="s">
        <v>6487</v>
      </c>
      <c r="G952" s="232" t="s">
        <v>6460</v>
      </c>
      <c r="H952" s="233">
        <v>1405</v>
      </c>
      <c r="I952" s="233" t="s">
        <v>6444</v>
      </c>
      <c r="J952" s="233">
        <v>3</v>
      </c>
      <c r="K952" s="233">
        <v>8</v>
      </c>
      <c r="L952" s="235" t="s">
        <v>7284</v>
      </c>
      <c r="M952" s="234" t="s">
        <v>7287</v>
      </c>
      <c r="N952" s="232">
        <v>202610</v>
      </c>
      <c r="O952" s="233">
        <v>44</v>
      </c>
      <c r="P952" s="232">
        <v>202644</v>
      </c>
      <c r="Q952" s="233">
        <v>2026</v>
      </c>
      <c r="R952" s="232" t="s">
        <v>6461</v>
      </c>
      <c r="S952" s="232">
        <v>4</v>
      </c>
      <c r="T952" s="233">
        <v>322</v>
      </c>
      <c r="U952" s="233">
        <v>26</v>
      </c>
      <c r="V952" s="232" t="s">
        <v>6341</v>
      </c>
      <c r="W952" s="232" t="s">
        <v>7253</v>
      </c>
      <c r="X952" s="233">
        <v>2</v>
      </c>
      <c r="Y952" s="232" t="s">
        <v>6195</v>
      </c>
      <c r="Z952" s="232" t="s">
        <v>6447</v>
      </c>
      <c r="AA952" s="232" t="s">
        <v>6489</v>
      </c>
      <c r="AB952" s="233">
        <v>14050804</v>
      </c>
    </row>
    <row r="953" spans="1:28" x14ac:dyDescent="0.25">
      <c r="A953" s="233">
        <v>9797</v>
      </c>
      <c r="B953" s="238">
        <v>46322</v>
      </c>
      <c r="C953" s="234" t="s">
        <v>7288</v>
      </c>
      <c r="D953" s="233">
        <v>5</v>
      </c>
      <c r="E953" s="233" t="s">
        <v>6209</v>
      </c>
      <c r="F953" s="233" t="s">
        <v>6487</v>
      </c>
      <c r="G953" s="232" t="s">
        <v>6460</v>
      </c>
      <c r="H953" s="233">
        <v>1405</v>
      </c>
      <c r="I953" s="233" t="s">
        <v>6444</v>
      </c>
      <c r="J953" s="233">
        <v>3</v>
      </c>
      <c r="K953" s="233">
        <v>8</v>
      </c>
      <c r="L953" s="235" t="s">
        <v>7284</v>
      </c>
      <c r="M953" s="234" t="s">
        <v>7288</v>
      </c>
      <c r="N953" s="232">
        <v>202610</v>
      </c>
      <c r="O953" s="233">
        <v>44</v>
      </c>
      <c r="P953" s="232">
        <v>202644</v>
      </c>
      <c r="Q953" s="233">
        <v>2026</v>
      </c>
      <c r="R953" s="232" t="s">
        <v>6461</v>
      </c>
      <c r="S953" s="232">
        <v>4</v>
      </c>
      <c r="T953" s="233">
        <v>322</v>
      </c>
      <c r="U953" s="233">
        <v>27</v>
      </c>
      <c r="V953" s="232" t="s">
        <v>6341</v>
      </c>
      <c r="W953" s="232" t="s">
        <v>7253</v>
      </c>
      <c r="X953" s="233">
        <v>2</v>
      </c>
      <c r="Y953" s="232" t="s">
        <v>6195</v>
      </c>
      <c r="Z953" s="232" t="s">
        <v>6447</v>
      </c>
      <c r="AA953" s="232" t="s">
        <v>6489</v>
      </c>
      <c r="AB953" s="233">
        <v>14050805</v>
      </c>
    </row>
    <row r="954" spans="1:28" x14ac:dyDescent="0.25">
      <c r="A954" s="233">
        <v>9798</v>
      </c>
      <c r="B954" s="238">
        <v>46323</v>
      </c>
      <c r="C954" s="234" t="s">
        <v>7289</v>
      </c>
      <c r="D954" s="233">
        <v>6</v>
      </c>
      <c r="E954" s="233" t="s">
        <v>6188</v>
      </c>
      <c r="F954" s="233" t="s">
        <v>6487</v>
      </c>
      <c r="G954" s="232" t="s">
        <v>6460</v>
      </c>
      <c r="H954" s="233">
        <v>1405</v>
      </c>
      <c r="I954" s="233" t="s">
        <v>6444</v>
      </c>
      <c r="J954" s="233">
        <v>3</v>
      </c>
      <c r="K954" s="233">
        <v>8</v>
      </c>
      <c r="L954" s="235" t="s">
        <v>7284</v>
      </c>
      <c r="M954" s="234" t="s">
        <v>7289</v>
      </c>
      <c r="N954" s="232">
        <v>202610</v>
      </c>
      <c r="O954" s="233">
        <v>44</v>
      </c>
      <c r="P954" s="232">
        <v>202644</v>
      </c>
      <c r="Q954" s="233">
        <v>2026</v>
      </c>
      <c r="R954" s="232" t="s">
        <v>6461</v>
      </c>
      <c r="S954" s="232">
        <v>4</v>
      </c>
      <c r="T954" s="233">
        <v>322</v>
      </c>
      <c r="U954" s="233">
        <v>28</v>
      </c>
      <c r="V954" s="232" t="s">
        <v>6341</v>
      </c>
      <c r="W954" s="232" t="s">
        <v>7253</v>
      </c>
      <c r="X954" s="233">
        <v>2</v>
      </c>
      <c r="Y954" s="232" t="s">
        <v>6195</v>
      </c>
      <c r="Z954" s="232" t="s">
        <v>6447</v>
      </c>
      <c r="AA954" s="232" t="s">
        <v>6489</v>
      </c>
      <c r="AB954" s="233">
        <v>14050806</v>
      </c>
    </row>
    <row r="955" spans="1:28" x14ac:dyDescent="0.25">
      <c r="A955" s="233">
        <v>9799</v>
      </c>
      <c r="B955" s="238">
        <v>46324</v>
      </c>
      <c r="C955" s="234" t="s">
        <v>7290</v>
      </c>
      <c r="D955" s="233">
        <v>7</v>
      </c>
      <c r="E955" s="233" t="s">
        <v>6199</v>
      </c>
      <c r="F955" s="233" t="s">
        <v>6487</v>
      </c>
      <c r="G955" s="232" t="s">
        <v>6460</v>
      </c>
      <c r="H955" s="233">
        <v>1405</v>
      </c>
      <c r="I955" s="233" t="s">
        <v>6444</v>
      </c>
      <c r="J955" s="233">
        <v>3</v>
      </c>
      <c r="K955" s="233">
        <v>8</v>
      </c>
      <c r="L955" s="235" t="s">
        <v>7284</v>
      </c>
      <c r="M955" s="234" t="s">
        <v>7290</v>
      </c>
      <c r="N955" s="232">
        <v>202610</v>
      </c>
      <c r="O955" s="233">
        <v>44</v>
      </c>
      <c r="P955" s="232">
        <v>202644</v>
      </c>
      <c r="Q955" s="233">
        <v>2026</v>
      </c>
      <c r="R955" s="232" t="s">
        <v>6461</v>
      </c>
      <c r="S955" s="232">
        <v>4</v>
      </c>
      <c r="T955" s="233">
        <v>322</v>
      </c>
      <c r="U955" s="233">
        <v>29</v>
      </c>
      <c r="V955" s="232" t="s">
        <v>6341</v>
      </c>
      <c r="W955" s="232" t="s">
        <v>7253</v>
      </c>
      <c r="X955" s="233">
        <v>2</v>
      </c>
      <c r="Y955" s="232" t="s">
        <v>6195</v>
      </c>
      <c r="Z955" s="232" t="s">
        <v>6447</v>
      </c>
      <c r="AA955" s="232" t="s">
        <v>6489</v>
      </c>
      <c r="AB955" s="233">
        <v>14050807</v>
      </c>
    </row>
    <row r="956" spans="1:28" x14ac:dyDescent="0.25">
      <c r="A956" s="233">
        <v>9800</v>
      </c>
      <c r="B956" s="238">
        <v>46325</v>
      </c>
      <c r="C956" s="234" t="s">
        <v>7291</v>
      </c>
      <c r="D956" s="233">
        <v>8</v>
      </c>
      <c r="E956" s="233" t="s">
        <v>6201</v>
      </c>
      <c r="F956" s="233" t="s">
        <v>6487</v>
      </c>
      <c r="G956" s="232" t="s">
        <v>6460</v>
      </c>
      <c r="H956" s="233">
        <v>1405</v>
      </c>
      <c r="I956" s="233" t="s">
        <v>6444</v>
      </c>
      <c r="J956" s="233">
        <v>3</v>
      </c>
      <c r="K956" s="233">
        <v>8</v>
      </c>
      <c r="L956" s="235" t="s">
        <v>7284</v>
      </c>
      <c r="M956" s="234" t="s">
        <v>7291</v>
      </c>
      <c r="N956" s="232">
        <v>202610</v>
      </c>
      <c r="O956" s="233">
        <v>44</v>
      </c>
      <c r="P956" s="232">
        <v>202644</v>
      </c>
      <c r="Q956" s="233">
        <v>2026</v>
      </c>
      <c r="R956" s="232" t="s">
        <v>6461</v>
      </c>
      <c r="S956" s="232">
        <v>4</v>
      </c>
      <c r="T956" s="233">
        <v>322</v>
      </c>
      <c r="U956" s="233">
        <v>30</v>
      </c>
      <c r="V956" s="232" t="s">
        <v>6341</v>
      </c>
      <c r="W956" s="232" t="s">
        <v>7253</v>
      </c>
      <c r="X956" s="233">
        <v>2</v>
      </c>
      <c r="Y956" s="232" t="s">
        <v>6211</v>
      </c>
      <c r="Z956" s="232" t="s">
        <v>6456</v>
      </c>
      <c r="AA956" s="232" t="s">
        <v>6497</v>
      </c>
      <c r="AB956" s="233">
        <v>14050808</v>
      </c>
    </row>
    <row r="957" spans="1:28" x14ac:dyDescent="0.25">
      <c r="A957" s="233">
        <v>9801</v>
      </c>
      <c r="B957" s="238">
        <v>46326</v>
      </c>
      <c r="C957" s="234" t="s">
        <v>7292</v>
      </c>
      <c r="D957" s="233">
        <v>9</v>
      </c>
      <c r="E957" s="233" t="s">
        <v>6203</v>
      </c>
      <c r="F957" s="233" t="s">
        <v>6487</v>
      </c>
      <c r="G957" s="232" t="s">
        <v>6460</v>
      </c>
      <c r="H957" s="233">
        <v>1405</v>
      </c>
      <c r="I957" s="233" t="s">
        <v>6444</v>
      </c>
      <c r="J957" s="233">
        <v>3</v>
      </c>
      <c r="K957" s="233">
        <v>8</v>
      </c>
      <c r="L957" s="235" t="s">
        <v>7284</v>
      </c>
      <c r="M957" s="234" t="s">
        <v>7292</v>
      </c>
      <c r="N957" s="232">
        <v>202610</v>
      </c>
      <c r="O957" s="233">
        <v>44</v>
      </c>
      <c r="P957" s="232">
        <v>202644</v>
      </c>
      <c r="Q957" s="233">
        <v>2026</v>
      </c>
      <c r="R957" s="232" t="s">
        <v>6461</v>
      </c>
      <c r="S957" s="232">
        <v>4</v>
      </c>
      <c r="T957" s="233">
        <v>322</v>
      </c>
      <c r="U957" s="233">
        <v>31</v>
      </c>
      <c r="V957" s="232" t="s">
        <v>6341</v>
      </c>
      <c r="W957" s="232" t="s">
        <v>7253</v>
      </c>
      <c r="X957" s="233">
        <v>2</v>
      </c>
      <c r="Y957" s="232" t="s">
        <v>6211</v>
      </c>
      <c r="Z957" s="232" t="s">
        <v>6456</v>
      </c>
      <c r="AA957" s="232" t="s">
        <v>6497</v>
      </c>
      <c r="AB957" s="233">
        <v>14050809</v>
      </c>
    </row>
    <row r="958" spans="1:28" x14ac:dyDescent="0.25">
      <c r="A958" s="233">
        <v>9802</v>
      </c>
      <c r="B958" s="238">
        <v>46327</v>
      </c>
      <c r="C958" s="234" t="s">
        <v>7293</v>
      </c>
      <c r="D958" s="233">
        <v>10</v>
      </c>
      <c r="E958" s="233" t="s">
        <v>6205</v>
      </c>
      <c r="F958" s="233" t="s">
        <v>6487</v>
      </c>
      <c r="G958" s="232" t="s">
        <v>6501</v>
      </c>
      <c r="H958" s="233">
        <v>1405</v>
      </c>
      <c r="I958" s="233" t="s">
        <v>6444</v>
      </c>
      <c r="J958" s="233">
        <v>3</v>
      </c>
      <c r="K958" s="233">
        <v>8</v>
      </c>
      <c r="L958" s="235" t="s">
        <v>7284</v>
      </c>
      <c r="M958" s="234" t="s">
        <v>7293</v>
      </c>
      <c r="N958" s="232">
        <v>202611</v>
      </c>
      <c r="O958" s="233">
        <v>45</v>
      </c>
      <c r="P958" s="232">
        <v>202645</v>
      </c>
      <c r="Q958" s="233">
        <v>2026</v>
      </c>
      <c r="R958" s="232" t="s">
        <v>6461</v>
      </c>
      <c r="S958" s="232">
        <v>1</v>
      </c>
      <c r="T958" s="233">
        <v>323</v>
      </c>
      <c r="U958" s="233">
        <v>1</v>
      </c>
      <c r="V958" s="232" t="s">
        <v>6341</v>
      </c>
      <c r="W958" s="232" t="s">
        <v>7253</v>
      </c>
      <c r="X958" s="233">
        <v>2</v>
      </c>
      <c r="Y958" s="232" t="s">
        <v>6211</v>
      </c>
      <c r="Z958" s="232" t="s">
        <v>6456</v>
      </c>
      <c r="AA958" s="232" t="s">
        <v>6497</v>
      </c>
      <c r="AB958" s="233">
        <v>14050810</v>
      </c>
    </row>
    <row r="959" spans="1:28" x14ac:dyDescent="0.25">
      <c r="A959" s="233">
        <v>9803</v>
      </c>
      <c r="B959" s="238">
        <v>46328</v>
      </c>
      <c r="C959" s="234" t="s">
        <v>7294</v>
      </c>
      <c r="D959" s="233">
        <v>11</v>
      </c>
      <c r="E959" s="233" t="s">
        <v>6207</v>
      </c>
      <c r="F959" s="233" t="s">
        <v>6487</v>
      </c>
      <c r="G959" s="232" t="s">
        <v>6501</v>
      </c>
      <c r="H959" s="233">
        <v>1405</v>
      </c>
      <c r="I959" s="233" t="s">
        <v>6444</v>
      </c>
      <c r="J959" s="233">
        <v>3</v>
      </c>
      <c r="K959" s="233">
        <v>8</v>
      </c>
      <c r="L959" s="235" t="s">
        <v>7284</v>
      </c>
      <c r="M959" s="234" t="s">
        <v>7294</v>
      </c>
      <c r="N959" s="232">
        <v>202611</v>
      </c>
      <c r="O959" s="233">
        <v>45</v>
      </c>
      <c r="P959" s="232">
        <v>202645</v>
      </c>
      <c r="Q959" s="233">
        <v>2026</v>
      </c>
      <c r="R959" s="232" t="s">
        <v>6461</v>
      </c>
      <c r="S959" s="232">
        <v>2</v>
      </c>
      <c r="T959" s="233">
        <v>323</v>
      </c>
      <c r="U959" s="233">
        <v>2</v>
      </c>
      <c r="V959" s="232" t="s">
        <v>6341</v>
      </c>
      <c r="W959" s="232" t="s">
        <v>7253</v>
      </c>
      <c r="X959" s="233">
        <v>2</v>
      </c>
      <c r="Y959" s="232" t="s">
        <v>6211</v>
      </c>
      <c r="Z959" s="232" t="s">
        <v>6456</v>
      </c>
      <c r="AA959" s="232" t="s">
        <v>6497</v>
      </c>
      <c r="AB959" s="233">
        <v>14050811</v>
      </c>
    </row>
    <row r="960" spans="1:28" x14ac:dyDescent="0.25">
      <c r="A960" s="233">
        <v>9804</v>
      </c>
      <c r="B960" s="238">
        <v>46329</v>
      </c>
      <c r="C960" s="234" t="s">
        <v>7295</v>
      </c>
      <c r="D960" s="233">
        <v>12</v>
      </c>
      <c r="E960" s="233" t="s">
        <v>6209</v>
      </c>
      <c r="F960" s="233" t="s">
        <v>6487</v>
      </c>
      <c r="G960" s="232" t="s">
        <v>6501</v>
      </c>
      <c r="H960" s="233">
        <v>1405</v>
      </c>
      <c r="I960" s="233" t="s">
        <v>6444</v>
      </c>
      <c r="J960" s="233">
        <v>3</v>
      </c>
      <c r="K960" s="233">
        <v>8</v>
      </c>
      <c r="L960" s="235" t="s">
        <v>7284</v>
      </c>
      <c r="M960" s="234" t="s">
        <v>7295</v>
      </c>
      <c r="N960" s="232">
        <v>202611</v>
      </c>
      <c r="O960" s="233">
        <v>45</v>
      </c>
      <c r="P960" s="232">
        <v>202645</v>
      </c>
      <c r="Q960" s="233">
        <v>2026</v>
      </c>
      <c r="R960" s="232" t="s">
        <v>6461</v>
      </c>
      <c r="S960" s="232">
        <v>2</v>
      </c>
      <c r="T960" s="233">
        <v>323</v>
      </c>
      <c r="U960" s="233">
        <v>3</v>
      </c>
      <c r="V960" s="232" t="s">
        <v>6341</v>
      </c>
      <c r="W960" s="232" t="s">
        <v>7253</v>
      </c>
      <c r="X960" s="233">
        <v>2</v>
      </c>
      <c r="Y960" s="232" t="s">
        <v>6211</v>
      </c>
      <c r="Z960" s="232" t="s">
        <v>6456</v>
      </c>
      <c r="AA960" s="232" t="s">
        <v>6497</v>
      </c>
      <c r="AB960" s="233">
        <v>14050812</v>
      </c>
    </row>
    <row r="961" spans="1:28" x14ac:dyDescent="0.25">
      <c r="A961" s="233">
        <v>9805</v>
      </c>
      <c r="B961" s="238">
        <v>46330</v>
      </c>
      <c r="C961" s="234" t="s">
        <v>7296</v>
      </c>
      <c r="D961" s="233">
        <v>13</v>
      </c>
      <c r="E961" s="233" t="s">
        <v>6188</v>
      </c>
      <c r="F961" s="233" t="s">
        <v>6487</v>
      </c>
      <c r="G961" s="232" t="s">
        <v>6501</v>
      </c>
      <c r="H961" s="233">
        <v>1405</v>
      </c>
      <c r="I961" s="233" t="s">
        <v>6444</v>
      </c>
      <c r="J961" s="233">
        <v>3</v>
      </c>
      <c r="K961" s="233">
        <v>8</v>
      </c>
      <c r="L961" s="235" t="s">
        <v>7284</v>
      </c>
      <c r="M961" s="234" t="s">
        <v>7296</v>
      </c>
      <c r="N961" s="232">
        <v>202611</v>
      </c>
      <c r="O961" s="233">
        <v>45</v>
      </c>
      <c r="P961" s="232">
        <v>202645</v>
      </c>
      <c r="Q961" s="233">
        <v>2026</v>
      </c>
      <c r="R961" s="232" t="s">
        <v>6461</v>
      </c>
      <c r="S961" s="232">
        <v>2</v>
      </c>
      <c r="T961" s="233">
        <v>323</v>
      </c>
      <c r="U961" s="233">
        <v>4</v>
      </c>
      <c r="V961" s="232" t="s">
        <v>6341</v>
      </c>
      <c r="W961" s="232" t="s">
        <v>7253</v>
      </c>
      <c r="X961" s="233">
        <v>2</v>
      </c>
      <c r="Y961" s="232" t="s">
        <v>6211</v>
      </c>
      <c r="Z961" s="232" t="s">
        <v>6456</v>
      </c>
      <c r="AA961" s="232" t="s">
        <v>6497</v>
      </c>
      <c r="AB961" s="233">
        <v>14050813</v>
      </c>
    </row>
    <row r="962" spans="1:28" x14ac:dyDescent="0.25">
      <c r="A962" s="233">
        <v>9806</v>
      </c>
      <c r="B962" s="238">
        <v>46331</v>
      </c>
      <c r="C962" s="234" t="s">
        <v>7297</v>
      </c>
      <c r="D962" s="233">
        <v>14</v>
      </c>
      <c r="E962" s="233" t="s">
        <v>6199</v>
      </c>
      <c r="F962" s="233" t="s">
        <v>6487</v>
      </c>
      <c r="G962" s="232" t="s">
        <v>6501</v>
      </c>
      <c r="H962" s="233">
        <v>1405</v>
      </c>
      <c r="I962" s="233" t="s">
        <v>6444</v>
      </c>
      <c r="J962" s="233">
        <v>3</v>
      </c>
      <c r="K962" s="233">
        <v>8</v>
      </c>
      <c r="L962" s="235" t="s">
        <v>7284</v>
      </c>
      <c r="M962" s="234" t="s">
        <v>7297</v>
      </c>
      <c r="N962" s="232">
        <v>202611</v>
      </c>
      <c r="O962" s="233">
        <v>45</v>
      </c>
      <c r="P962" s="232">
        <v>202645</v>
      </c>
      <c r="Q962" s="233">
        <v>2026</v>
      </c>
      <c r="R962" s="232" t="s">
        <v>6461</v>
      </c>
      <c r="S962" s="232">
        <v>2</v>
      </c>
      <c r="T962" s="233">
        <v>323</v>
      </c>
      <c r="U962" s="233">
        <v>5</v>
      </c>
      <c r="V962" s="232" t="s">
        <v>6341</v>
      </c>
      <c r="W962" s="232" t="s">
        <v>7253</v>
      </c>
      <c r="X962" s="233">
        <v>2</v>
      </c>
      <c r="Y962" s="232" t="s">
        <v>6211</v>
      </c>
      <c r="Z962" s="232" t="s">
        <v>6456</v>
      </c>
      <c r="AA962" s="232" t="s">
        <v>6497</v>
      </c>
      <c r="AB962" s="233">
        <v>14050814</v>
      </c>
    </row>
    <row r="963" spans="1:28" x14ac:dyDescent="0.25">
      <c r="A963" s="233">
        <v>9807</v>
      </c>
      <c r="B963" s="238">
        <v>46332</v>
      </c>
      <c r="C963" s="234" t="s">
        <v>7298</v>
      </c>
      <c r="D963" s="233">
        <v>15</v>
      </c>
      <c r="E963" s="233" t="s">
        <v>6201</v>
      </c>
      <c r="F963" s="233" t="s">
        <v>6487</v>
      </c>
      <c r="G963" s="232" t="s">
        <v>6501</v>
      </c>
      <c r="H963" s="233">
        <v>1405</v>
      </c>
      <c r="I963" s="233" t="s">
        <v>6444</v>
      </c>
      <c r="J963" s="233">
        <v>3</v>
      </c>
      <c r="K963" s="233">
        <v>8</v>
      </c>
      <c r="L963" s="235" t="s">
        <v>7284</v>
      </c>
      <c r="M963" s="234" t="s">
        <v>7298</v>
      </c>
      <c r="N963" s="232">
        <v>202611</v>
      </c>
      <c r="O963" s="233">
        <v>45</v>
      </c>
      <c r="P963" s="232">
        <v>202645</v>
      </c>
      <c r="Q963" s="233">
        <v>2026</v>
      </c>
      <c r="R963" s="232" t="s">
        <v>6461</v>
      </c>
      <c r="S963" s="232">
        <v>2</v>
      </c>
      <c r="T963" s="233">
        <v>323</v>
      </c>
      <c r="U963" s="233">
        <v>6</v>
      </c>
      <c r="V963" s="232" t="s">
        <v>6341</v>
      </c>
      <c r="W963" s="232" t="s">
        <v>7253</v>
      </c>
      <c r="X963" s="233">
        <v>2</v>
      </c>
      <c r="Y963" s="232" t="s">
        <v>6223</v>
      </c>
      <c r="Z963" s="232" t="s">
        <v>6467</v>
      </c>
      <c r="AA963" s="232" t="s">
        <v>6506</v>
      </c>
      <c r="AB963" s="233">
        <v>14050815</v>
      </c>
    </row>
    <row r="964" spans="1:28" x14ac:dyDescent="0.25">
      <c r="A964" s="233">
        <v>9808</v>
      </c>
      <c r="B964" s="238">
        <v>46333</v>
      </c>
      <c r="C964" s="234" t="s">
        <v>7299</v>
      </c>
      <c r="D964" s="233">
        <v>16</v>
      </c>
      <c r="E964" s="233" t="s">
        <v>6203</v>
      </c>
      <c r="F964" s="233" t="s">
        <v>6487</v>
      </c>
      <c r="G964" s="232" t="s">
        <v>6501</v>
      </c>
      <c r="H964" s="233">
        <v>1405</v>
      </c>
      <c r="I964" s="233" t="s">
        <v>6444</v>
      </c>
      <c r="J964" s="233">
        <v>3</v>
      </c>
      <c r="K964" s="233">
        <v>8</v>
      </c>
      <c r="L964" s="235" t="s">
        <v>7284</v>
      </c>
      <c r="M964" s="234" t="s">
        <v>7299</v>
      </c>
      <c r="N964" s="232">
        <v>202611</v>
      </c>
      <c r="O964" s="233">
        <v>45</v>
      </c>
      <c r="P964" s="232">
        <v>202645</v>
      </c>
      <c r="Q964" s="233">
        <v>2026</v>
      </c>
      <c r="R964" s="232" t="s">
        <v>6461</v>
      </c>
      <c r="S964" s="232">
        <v>2</v>
      </c>
      <c r="T964" s="233">
        <v>323</v>
      </c>
      <c r="U964" s="233">
        <v>7</v>
      </c>
      <c r="V964" s="232" t="s">
        <v>6341</v>
      </c>
      <c r="W964" s="232" t="s">
        <v>7253</v>
      </c>
      <c r="X964" s="233">
        <v>2</v>
      </c>
      <c r="Y964" s="232" t="s">
        <v>6223</v>
      </c>
      <c r="Z964" s="232" t="s">
        <v>6467</v>
      </c>
      <c r="AA964" s="232" t="s">
        <v>6506</v>
      </c>
      <c r="AB964" s="233">
        <v>14050816</v>
      </c>
    </row>
    <row r="965" spans="1:28" x14ac:dyDescent="0.25">
      <c r="A965" s="233">
        <v>9809</v>
      </c>
      <c r="B965" s="238">
        <v>46334</v>
      </c>
      <c r="C965" s="234" t="s">
        <v>7300</v>
      </c>
      <c r="D965" s="233">
        <v>17</v>
      </c>
      <c r="E965" s="233" t="s">
        <v>6205</v>
      </c>
      <c r="F965" s="233" t="s">
        <v>6487</v>
      </c>
      <c r="G965" s="232" t="s">
        <v>6501</v>
      </c>
      <c r="H965" s="233">
        <v>1405</v>
      </c>
      <c r="I965" s="233" t="s">
        <v>6444</v>
      </c>
      <c r="J965" s="233">
        <v>3</v>
      </c>
      <c r="K965" s="233">
        <v>8</v>
      </c>
      <c r="L965" s="235" t="s">
        <v>7284</v>
      </c>
      <c r="M965" s="234" t="s">
        <v>7300</v>
      </c>
      <c r="N965" s="232">
        <v>202611</v>
      </c>
      <c r="O965" s="233">
        <v>46</v>
      </c>
      <c r="P965" s="232">
        <v>202646</v>
      </c>
      <c r="Q965" s="233">
        <v>2026</v>
      </c>
      <c r="R965" s="232" t="s">
        <v>6461</v>
      </c>
      <c r="S965" s="232">
        <v>2</v>
      </c>
      <c r="T965" s="233">
        <v>323</v>
      </c>
      <c r="U965" s="233">
        <v>8</v>
      </c>
      <c r="V965" s="232" t="s">
        <v>6341</v>
      </c>
      <c r="W965" s="232" t="s">
        <v>7253</v>
      </c>
      <c r="X965" s="233">
        <v>2</v>
      </c>
      <c r="Y965" s="232" t="s">
        <v>6223</v>
      </c>
      <c r="Z965" s="232" t="s">
        <v>6467</v>
      </c>
      <c r="AA965" s="232" t="s">
        <v>6506</v>
      </c>
      <c r="AB965" s="233">
        <v>14050817</v>
      </c>
    </row>
    <row r="966" spans="1:28" x14ac:dyDescent="0.25">
      <c r="A966" s="233">
        <v>9810</v>
      </c>
      <c r="B966" s="238">
        <v>46335</v>
      </c>
      <c r="C966" s="234" t="s">
        <v>7301</v>
      </c>
      <c r="D966" s="233">
        <v>18</v>
      </c>
      <c r="E966" s="233" t="s">
        <v>6207</v>
      </c>
      <c r="F966" s="233" t="s">
        <v>6487</v>
      </c>
      <c r="G966" s="232" t="s">
        <v>6501</v>
      </c>
      <c r="H966" s="233">
        <v>1405</v>
      </c>
      <c r="I966" s="233" t="s">
        <v>6444</v>
      </c>
      <c r="J966" s="233">
        <v>3</v>
      </c>
      <c r="K966" s="233">
        <v>8</v>
      </c>
      <c r="L966" s="235" t="s">
        <v>7284</v>
      </c>
      <c r="M966" s="234" t="s">
        <v>7301</v>
      </c>
      <c r="N966" s="232">
        <v>202611</v>
      </c>
      <c r="O966" s="233">
        <v>46</v>
      </c>
      <c r="P966" s="232">
        <v>202646</v>
      </c>
      <c r="Q966" s="233">
        <v>2026</v>
      </c>
      <c r="R966" s="232" t="s">
        <v>6461</v>
      </c>
      <c r="S966" s="232">
        <v>3</v>
      </c>
      <c r="T966" s="233">
        <v>323</v>
      </c>
      <c r="U966" s="233">
        <v>9</v>
      </c>
      <c r="V966" s="232" t="s">
        <v>6341</v>
      </c>
      <c r="W966" s="232" t="s">
        <v>7253</v>
      </c>
      <c r="X966" s="233">
        <v>2</v>
      </c>
      <c r="Y966" s="232" t="s">
        <v>6223</v>
      </c>
      <c r="Z966" s="232" t="s">
        <v>6467</v>
      </c>
      <c r="AA966" s="232" t="s">
        <v>6506</v>
      </c>
      <c r="AB966" s="233">
        <v>14050818</v>
      </c>
    </row>
    <row r="967" spans="1:28" x14ac:dyDescent="0.25">
      <c r="A967" s="233">
        <v>9811</v>
      </c>
      <c r="B967" s="238">
        <v>46336</v>
      </c>
      <c r="C967" s="234" t="s">
        <v>7302</v>
      </c>
      <c r="D967" s="233">
        <v>19</v>
      </c>
      <c r="E967" s="233" t="s">
        <v>6209</v>
      </c>
      <c r="F967" s="233" t="s">
        <v>6487</v>
      </c>
      <c r="G967" s="232" t="s">
        <v>6501</v>
      </c>
      <c r="H967" s="233">
        <v>1405</v>
      </c>
      <c r="I967" s="233" t="s">
        <v>6444</v>
      </c>
      <c r="J967" s="233">
        <v>3</v>
      </c>
      <c r="K967" s="233">
        <v>8</v>
      </c>
      <c r="L967" s="235" t="s">
        <v>7284</v>
      </c>
      <c r="M967" s="234" t="s">
        <v>7302</v>
      </c>
      <c r="N967" s="232">
        <v>202611</v>
      </c>
      <c r="O967" s="233">
        <v>46</v>
      </c>
      <c r="P967" s="232">
        <v>202646</v>
      </c>
      <c r="Q967" s="233">
        <v>2026</v>
      </c>
      <c r="R967" s="232" t="s">
        <v>6461</v>
      </c>
      <c r="S967" s="232">
        <v>3</v>
      </c>
      <c r="T967" s="233">
        <v>323</v>
      </c>
      <c r="U967" s="233">
        <v>10</v>
      </c>
      <c r="V967" s="232" t="s">
        <v>6341</v>
      </c>
      <c r="W967" s="232" t="s">
        <v>7253</v>
      </c>
      <c r="X967" s="233">
        <v>2</v>
      </c>
      <c r="Y967" s="232" t="s">
        <v>6223</v>
      </c>
      <c r="Z967" s="232" t="s">
        <v>6467</v>
      </c>
      <c r="AA967" s="232" t="s">
        <v>6506</v>
      </c>
      <c r="AB967" s="233">
        <v>14050819</v>
      </c>
    </row>
    <row r="968" spans="1:28" x14ac:dyDescent="0.25">
      <c r="A968" s="233">
        <v>9812</v>
      </c>
      <c r="B968" s="238">
        <v>46337</v>
      </c>
      <c r="C968" s="234" t="s">
        <v>7303</v>
      </c>
      <c r="D968" s="233">
        <v>20</v>
      </c>
      <c r="E968" s="233" t="s">
        <v>6188</v>
      </c>
      <c r="F968" s="233" t="s">
        <v>6487</v>
      </c>
      <c r="G968" s="232" t="s">
        <v>6501</v>
      </c>
      <c r="H968" s="233">
        <v>1405</v>
      </c>
      <c r="I968" s="233" t="s">
        <v>6444</v>
      </c>
      <c r="J968" s="233">
        <v>3</v>
      </c>
      <c r="K968" s="233">
        <v>8</v>
      </c>
      <c r="L968" s="235" t="s">
        <v>7284</v>
      </c>
      <c r="M968" s="234" t="s">
        <v>7303</v>
      </c>
      <c r="N968" s="232">
        <v>202611</v>
      </c>
      <c r="O968" s="233">
        <v>46</v>
      </c>
      <c r="P968" s="232">
        <v>202646</v>
      </c>
      <c r="Q968" s="233">
        <v>2026</v>
      </c>
      <c r="R968" s="232" t="s">
        <v>6461</v>
      </c>
      <c r="S968" s="232">
        <v>3</v>
      </c>
      <c r="T968" s="233">
        <v>323</v>
      </c>
      <c r="U968" s="233">
        <v>11</v>
      </c>
      <c r="V968" s="232" t="s">
        <v>6341</v>
      </c>
      <c r="W968" s="232" t="s">
        <v>7253</v>
      </c>
      <c r="X968" s="233">
        <v>2</v>
      </c>
      <c r="Y968" s="232" t="s">
        <v>6223</v>
      </c>
      <c r="Z968" s="232" t="s">
        <v>6467</v>
      </c>
      <c r="AA968" s="232" t="s">
        <v>6506</v>
      </c>
      <c r="AB968" s="233">
        <v>14050820</v>
      </c>
    </row>
    <row r="969" spans="1:28" x14ac:dyDescent="0.25">
      <c r="A969" s="233">
        <v>9813</v>
      </c>
      <c r="B969" s="238">
        <v>46338</v>
      </c>
      <c r="C969" s="234" t="s">
        <v>7304</v>
      </c>
      <c r="D969" s="233">
        <v>21</v>
      </c>
      <c r="E969" s="233" t="s">
        <v>6199</v>
      </c>
      <c r="F969" s="233" t="s">
        <v>6487</v>
      </c>
      <c r="G969" s="232" t="s">
        <v>6501</v>
      </c>
      <c r="H969" s="233">
        <v>1405</v>
      </c>
      <c r="I969" s="233" t="s">
        <v>6444</v>
      </c>
      <c r="J969" s="233">
        <v>3</v>
      </c>
      <c r="K969" s="233">
        <v>8</v>
      </c>
      <c r="L969" s="235" t="s">
        <v>7284</v>
      </c>
      <c r="M969" s="234" t="s">
        <v>7304</v>
      </c>
      <c r="N969" s="232">
        <v>202611</v>
      </c>
      <c r="O969" s="233">
        <v>46</v>
      </c>
      <c r="P969" s="232">
        <v>202646</v>
      </c>
      <c r="Q969" s="233">
        <v>2026</v>
      </c>
      <c r="R969" s="232" t="s">
        <v>6461</v>
      </c>
      <c r="S969" s="232">
        <v>3</v>
      </c>
      <c r="T969" s="233">
        <v>323</v>
      </c>
      <c r="U969" s="233">
        <v>12</v>
      </c>
      <c r="V969" s="232" t="s">
        <v>6341</v>
      </c>
      <c r="W969" s="232" t="s">
        <v>7253</v>
      </c>
      <c r="X969" s="233">
        <v>2</v>
      </c>
      <c r="Y969" s="232" t="s">
        <v>6223</v>
      </c>
      <c r="Z969" s="232" t="s">
        <v>6467</v>
      </c>
      <c r="AA969" s="232" t="s">
        <v>6506</v>
      </c>
      <c r="AB969" s="233">
        <v>14050821</v>
      </c>
    </row>
    <row r="970" spans="1:28" x14ac:dyDescent="0.25">
      <c r="A970" s="233">
        <v>9814</v>
      </c>
      <c r="B970" s="238">
        <v>46339</v>
      </c>
      <c r="C970" s="234" t="s">
        <v>7305</v>
      </c>
      <c r="D970" s="233">
        <v>22</v>
      </c>
      <c r="E970" s="233" t="s">
        <v>6201</v>
      </c>
      <c r="F970" s="233" t="s">
        <v>6487</v>
      </c>
      <c r="G970" s="232" t="s">
        <v>6501</v>
      </c>
      <c r="H970" s="233">
        <v>1405</v>
      </c>
      <c r="I970" s="233" t="s">
        <v>6444</v>
      </c>
      <c r="J970" s="233">
        <v>3</v>
      </c>
      <c r="K970" s="233">
        <v>8</v>
      </c>
      <c r="L970" s="235" t="s">
        <v>7284</v>
      </c>
      <c r="M970" s="234" t="s">
        <v>7305</v>
      </c>
      <c r="N970" s="232">
        <v>202611</v>
      </c>
      <c r="O970" s="233">
        <v>46</v>
      </c>
      <c r="P970" s="232">
        <v>202646</v>
      </c>
      <c r="Q970" s="233">
        <v>2026</v>
      </c>
      <c r="R970" s="232" t="s">
        <v>6461</v>
      </c>
      <c r="S970" s="232">
        <v>3</v>
      </c>
      <c r="T970" s="233">
        <v>323</v>
      </c>
      <c r="U970" s="233">
        <v>13</v>
      </c>
      <c r="V970" s="232" t="s">
        <v>6341</v>
      </c>
      <c r="W970" s="232" t="s">
        <v>7253</v>
      </c>
      <c r="X970" s="233">
        <v>2</v>
      </c>
      <c r="Y970" s="232" t="s">
        <v>6233</v>
      </c>
      <c r="Z970" s="232" t="s">
        <v>6476</v>
      </c>
      <c r="AA970" s="232" t="s">
        <v>6514</v>
      </c>
      <c r="AB970" s="233">
        <v>14050822</v>
      </c>
    </row>
    <row r="971" spans="1:28" x14ac:dyDescent="0.25">
      <c r="A971" s="233">
        <v>9815</v>
      </c>
      <c r="B971" s="238">
        <v>46340</v>
      </c>
      <c r="C971" s="234" t="s">
        <v>7306</v>
      </c>
      <c r="D971" s="233">
        <v>23</v>
      </c>
      <c r="E971" s="233" t="s">
        <v>6203</v>
      </c>
      <c r="F971" s="233" t="s">
        <v>6487</v>
      </c>
      <c r="G971" s="232" t="s">
        <v>6501</v>
      </c>
      <c r="H971" s="233">
        <v>1405</v>
      </c>
      <c r="I971" s="233" t="s">
        <v>6444</v>
      </c>
      <c r="J971" s="233">
        <v>3</v>
      </c>
      <c r="K971" s="233">
        <v>8</v>
      </c>
      <c r="L971" s="235" t="s">
        <v>7284</v>
      </c>
      <c r="M971" s="234" t="s">
        <v>7306</v>
      </c>
      <c r="N971" s="232">
        <v>202611</v>
      </c>
      <c r="O971" s="233">
        <v>46</v>
      </c>
      <c r="P971" s="232">
        <v>202646</v>
      </c>
      <c r="Q971" s="233">
        <v>2026</v>
      </c>
      <c r="R971" s="232" t="s">
        <v>6461</v>
      </c>
      <c r="S971" s="232">
        <v>3</v>
      </c>
      <c r="T971" s="233">
        <v>323</v>
      </c>
      <c r="U971" s="233">
        <v>14</v>
      </c>
      <c r="V971" s="232" t="s">
        <v>6341</v>
      </c>
      <c r="W971" s="232" t="s">
        <v>7253</v>
      </c>
      <c r="X971" s="233">
        <v>2</v>
      </c>
      <c r="Y971" s="232" t="s">
        <v>6233</v>
      </c>
      <c r="Z971" s="232" t="s">
        <v>6476</v>
      </c>
      <c r="AA971" s="232" t="s">
        <v>6514</v>
      </c>
      <c r="AB971" s="233">
        <v>14050823</v>
      </c>
    </row>
    <row r="972" spans="1:28" x14ac:dyDescent="0.25">
      <c r="A972" s="233">
        <v>9816</v>
      </c>
      <c r="B972" s="238">
        <v>46341</v>
      </c>
      <c r="C972" s="234" t="s">
        <v>7307</v>
      </c>
      <c r="D972" s="233">
        <v>24</v>
      </c>
      <c r="E972" s="233" t="s">
        <v>6205</v>
      </c>
      <c r="F972" s="233" t="s">
        <v>6487</v>
      </c>
      <c r="G972" s="232" t="s">
        <v>6501</v>
      </c>
      <c r="H972" s="233">
        <v>1405</v>
      </c>
      <c r="I972" s="233" t="s">
        <v>6444</v>
      </c>
      <c r="J972" s="233">
        <v>3</v>
      </c>
      <c r="K972" s="233">
        <v>8</v>
      </c>
      <c r="L972" s="235" t="s">
        <v>7284</v>
      </c>
      <c r="M972" s="234" t="s">
        <v>7307</v>
      </c>
      <c r="N972" s="232">
        <v>202611</v>
      </c>
      <c r="O972" s="233">
        <v>47</v>
      </c>
      <c r="P972" s="232">
        <v>202647</v>
      </c>
      <c r="Q972" s="233">
        <v>2026</v>
      </c>
      <c r="R972" s="232" t="s">
        <v>6461</v>
      </c>
      <c r="S972" s="232">
        <v>3</v>
      </c>
      <c r="T972" s="233">
        <v>323</v>
      </c>
      <c r="U972" s="233">
        <v>15</v>
      </c>
      <c r="V972" s="232" t="s">
        <v>6341</v>
      </c>
      <c r="W972" s="232" t="s">
        <v>7253</v>
      </c>
      <c r="X972" s="233">
        <v>2</v>
      </c>
      <c r="Y972" s="232" t="s">
        <v>6233</v>
      </c>
      <c r="Z972" s="232" t="s">
        <v>6476</v>
      </c>
      <c r="AA972" s="232" t="s">
        <v>6514</v>
      </c>
      <c r="AB972" s="233">
        <v>14050824</v>
      </c>
    </row>
    <row r="973" spans="1:28" x14ac:dyDescent="0.25">
      <c r="A973" s="233">
        <v>9817</v>
      </c>
      <c r="B973" s="238">
        <v>46342</v>
      </c>
      <c r="C973" s="234" t="s">
        <v>7308</v>
      </c>
      <c r="D973" s="233">
        <v>25</v>
      </c>
      <c r="E973" s="233" t="s">
        <v>6207</v>
      </c>
      <c r="F973" s="233" t="s">
        <v>6487</v>
      </c>
      <c r="G973" s="232" t="s">
        <v>6501</v>
      </c>
      <c r="H973" s="233">
        <v>1405</v>
      </c>
      <c r="I973" s="233" t="s">
        <v>6444</v>
      </c>
      <c r="J973" s="233">
        <v>3</v>
      </c>
      <c r="K973" s="233">
        <v>8</v>
      </c>
      <c r="L973" s="235" t="s">
        <v>7284</v>
      </c>
      <c r="M973" s="234" t="s">
        <v>7308</v>
      </c>
      <c r="N973" s="232">
        <v>202611</v>
      </c>
      <c r="O973" s="233">
        <v>47</v>
      </c>
      <c r="P973" s="232">
        <v>202647</v>
      </c>
      <c r="Q973" s="233">
        <v>2026</v>
      </c>
      <c r="R973" s="232" t="s">
        <v>6461</v>
      </c>
      <c r="S973" s="232">
        <v>4</v>
      </c>
      <c r="T973" s="233">
        <v>323</v>
      </c>
      <c r="U973" s="233">
        <v>16</v>
      </c>
      <c r="V973" s="232" t="s">
        <v>6341</v>
      </c>
      <c r="W973" s="232" t="s">
        <v>7253</v>
      </c>
      <c r="X973" s="233">
        <v>2</v>
      </c>
      <c r="Y973" s="232" t="s">
        <v>6233</v>
      </c>
      <c r="Z973" s="232" t="s">
        <v>6476</v>
      </c>
      <c r="AA973" s="232" t="s">
        <v>6514</v>
      </c>
      <c r="AB973" s="233">
        <v>14050825</v>
      </c>
    </row>
    <row r="974" spans="1:28" x14ac:dyDescent="0.25">
      <c r="A974" s="233">
        <v>9818</v>
      </c>
      <c r="B974" s="238">
        <v>46343</v>
      </c>
      <c r="C974" s="234" t="s">
        <v>7309</v>
      </c>
      <c r="D974" s="233">
        <v>26</v>
      </c>
      <c r="E974" s="233" t="s">
        <v>6209</v>
      </c>
      <c r="F974" s="233" t="s">
        <v>6487</v>
      </c>
      <c r="G974" s="232" t="s">
        <v>6501</v>
      </c>
      <c r="H974" s="233">
        <v>1405</v>
      </c>
      <c r="I974" s="233" t="s">
        <v>6444</v>
      </c>
      <c r="J974" s="233">
        <v>3</v>
      </c>
      <c r="K974" s="233">
        <v>8</v>
      </c>
      <c r="L974" s="235" t="s">
        <v>7284</v>
      </c>
      <c r="M974" s="234" t="s">
        <v>7309</v>
      </c>
      <c r="N974" s="232">
        <v>202611</v>
      </c>
      <c r="O974" s="233">
        <v>47</v>
      </c>
      <c r="P974" s="232">
        <v>202647</v>
      </c>
      <c r="Q974" s="233">
        <v>2026</v>
      </c>
      <c r="R974" s="232" t="s">
        <v>6461</v>
      </c>
      <c r="S974" s="232">
        <v>4</v>
      </c>
      <c r="T974" s="233">
        <v>323</v>
      </c>
      <c r="U974" s="233">
        <v>17</v>
      </c>
      <c r="V974" s="232" t="s">
        <v>6341</v>
      </c>
      <c r="W974" s="232" t="s">
        <v>7253</v>
      </c>
      <c r="X974" s="233">
        <v>2</v>
      </c>
      <c r="Y974" s="232" t="s">
        <v>6233</v>
      </c>
      <c r="Z974" s="232" t="s">
        <v>6476</v>
      </c>
      <c r="AA974" s="232" t="s">
        <v>6514</v>
      </c>
      <c r="AB974" s="233">
        <v>14050826</v>
      </c>
    </row>
    <row r="975" spans="1:28" x14ac:dyDescent="0.25">
      <c r="A975" s="233">
        <v>9819</v>
      </c>
      <c r="B975" s="238">
        <v>46344</v>
      </c>
      <c r="C975" s="234" t="s">
        <v>7310</v>
      </c>
      <c r="D975" s="233">
        <v>27</v>
      </c>
      <c r="E975" s="233" t="s">
        <v>6188</v>
      </c>
      <c r="F975" s="233" t="s">
        <v>6487</v>
      </c>
      <c r="G975" s="232" t="s">
        <v>6501</v>
      </c>
      <c r="H975" s="233">
        <v>1405</v>
      </c>
      <c r="I975" s="233" t="s">
        <v>6444</v>
      </c>
      <c r="J975" s="233">
        <v>3</v>
      </c>
      <c r="K975" s="233">
        <v>8</v>
      </c>
      <c r="L975" s="235" t="s">
        <v>7284</v>
      </c>
      <c r="M975" s="234" t="s">
        <v>7310</v>
      </c>
      <c r="N975" s="232">
        <v>202611</v>
      </c>
      <c r="O975" s="233">
        <v>47</v>
      </c>
      <c r="P975" s="232">
        <v>202647</v>
      </c>
      <c r="Q975" s="233">
        <v>2026</v>
      </c>
      <c r="R975" s="232" t="s">
        <v>6461</v>
      </c>
      <c r="S975" s="232">
        <v>4</v>
      </c>
      <c r="T975" s="233">
        <v>323</v>
      </c>
      <c r="U975" s="233">
        <v>18</v>
      </c>
      <c r="V975" s="232" t="s">
        <v>6341</v>
      </c>
      <c r="W975" s="232" t="s">
        <v>7253</v>
      </c>
      <c r="X975" s="233">
        <v>2</v>
      </c>
      <c r="Y975" s="232" t="s">
        <v>6233</v>
      </c>
      <c r="Z975" s="232" t="s">
        <v>6476</v>
      </c>
      <c r="AA975" s="232" t="s">
        <v>6514</v>
      </c>
      <c r="AB975" s="233">
        <v>14050827</v>
      </c>
    </row>
    <row r="976" spans="1:28" x14ac:dyDescent="0.25">
      <c r="A976" s="233">
        <v>9820</v>
      </c>
      <c r="B976" s="238">
        <v>46345</v>
      </c>
      <c r="C976" s="234" t="s">
        <v>7311</v>
      </c>
      <c r="D976" s="233">
        <v>28</v>
      </c>
      <c r="E976" s="233" t="s">
        <v>6199</v>
      </c>
      <c r="F976" s="233" t="s">
        <v>6487</v>
      </c>
      <c r="G976" s="232" t="s">
        <v>6501</v>
      </c>
      <c r="H976" s="233">
        <v>1405</v>
      </c>
      <c r="I976" s="233" t="s">
        <v>6444</v>
      </c>
      <c r="J976" s="233">
        <v>3</v>
      </c>
      <c r="K976" s="233">
        <v>8</v>
      </c>
      <c r="L976" s="235" t="s">
        <v>7284</v>
      </c>
      <c r="M976" s="234" t="s">
        <v>7311</v>
      </c>
      <c r="N976" s="232">
        <v>202611</v>
      </c>
      <c r="O976" s="233">
        <v>47</v>
      </c>
      <c r="P976" s="232">
        <v>202647</v>
      </c>
      <c r="Q976" s="233">
        <v>2026</v>
      </c>
      <c r="R976" s="232" t="s">
        <v>6461</v>
      </c>
      <c r="S976" s="232">
        <v>4</v>
      </c>
      <c r="T976" s="233">
        <v>323</v>
      </c>
      <c r="U976" s="233">
        <v>19</v>
      </c>
      <c r="V976" s="232" t="s">
        <v>6341</v>
      </c>
      <c r="W976" s="232" t="s">
        <v>7253</v>
      </c>
      <c r="X976" s="233">
        <v>2</v>
      </c>
      <c r="Y976" s="232" t="s">
        <v>6233</v>
      </c>
      <c r="Z976" s="232" t="s">
        <v>6476</v>
      </c>
      <c r="AA976" s="232" t="s">
        <v>6514</v>
      </c>
      <c r="AB976" s="233">
        <v>14050828</v>
      </c>
    </row>
    <row r="977" spans="1:28" x14ac:dyDescent="0.25">
      <c r="A977" s="233">
        <v>9821</v>
      </c>
      <c r="B977" s="238">
        <v>46346</v>
      </c>
      <c r="C977" s="234" t="s">
        <v>7312</v>
      </c>
      <c r="D977" s="233">
        <v>29</v>
      </c>
      <c r="E977" s="233" t="s">
        <v>6201</v>
      </c>
      <c r="F977" s="233" t="s">
        <v>6487</v>
      </c>
      <c r="G977" s="232" t="s">
        <v>6501</v>
      </c>
      <c r="H977" s="233">
        <v>1405</v>
      </c>
      <c r="I977" s="233" t="s">
        <v>6444</v>
      </c>
      <c r="J977" s="233">
        <v>3</v>
      </c>
      <c r="K977" s="233">
        <v>8</v>
      </c>
      <c r="L977" s="235" t="s">
        <v>7284</v>
      </c>
      <c r="M977" s="234" t="s">
        <v>7312</v>
      </c>
      <c r="N977" s="232">
        <v>202611</v>
      </c>
      <c r="O977" s="233">
        <v>47</v>
      </c>
      <c r="P977" s="232">
        <v>202647</v>
      </c>
      <c r="Q977" s="233">
        <v>2026</v>
      </c>
      <c r="R977" s="232" t="s">
        <v>6461</v>
      </c>
      <c r="S977" s="232">
        <v>4</v>
      </c>
      <c r="T977" s="233">
        <v>323</v>
      </c>
      <c r="U977" s="233">
        <v>20</v>
      </c>
      <c r="V977" s="232" t="s">
        <v>6341</v>
      </c>
      <c r="W977" s="232" t="s">
        <v>7253</v>
      </c>
      <c r="X977" s="233">
        <v>2</v>
      </c>
      <c r="Y977" s="232" t="s">
        <v>6233</v>
      </c>
      <c r="Z977" s="232" t="s">
        <v>6476</v>
      </c>
      <c r="AA977" s="232" t="s">
        <v>6514</v>
      </c>
      <c r="AB977" s="233">
        <v>14050829</v>
      </c>
    </row>
    <row r="978" spans="1:28" x14ac:dyDescent="0.25">
      <c r="A978" s="233">
        <v>9822</v>
      </c>
      <c r="B978" s="238">
        <v>46347</v>
      </c>
      <c r="C978" s="234" t="s">
        <v>7313</v>
      </c>
      <c r="D978" s="233">
        <v>30</v>
      </c>
      <c r="E978" s="233" t="s">
        <v>6203</v>
      </c>
      <c r="F978" s="233" t="s">
        <v>6487</v>
      </c>
      <c r="G978" s="232" t="s">
        <v>6501</v>
      </c>
      <c r="H978" s="233">
        <v>1405</v>
      </c>
      <c r="I978" s="233" t="s">
        <v>6444</v>
      </c>
      <c r="J978" s="233">
        <v>3</v>
      </c>
      <c r="K978" s="233">
        <v>8</v>
      </c>
      <c r="L978" s="235" t="s">
        <v>7284</v>
      </c>
      <c r="M978" s="234" t="s">
        <v>7313</v>
      </c>
      <c r="N978" s="232">
        <v>202611</v>
      </c>
      <c r="O978" s="233">
        <v>47</v>
      </c>
      <c r="P978" s="232">
        <v>202647</v>
      </c>
      <c r="Q978" s="233">
        <v>2026</v>
      </c>
      <c r="R978" s="232" t="s">
        <v>6461</v>
      </c>
      <c r="S978" s="232">
        <v>4</v>
      </c>
      <c r="T978" s="233">
        <v>323</v>
      </c>
      <c r="U978" s="233">
        <v>21</v>
      </c>
      <c r="V978" s="232" t="s">
        <v>6341</v>
      </c>
      <c r="W978" s="232" t="s">
        <v>7253</v>
      </c>
      <c r="X978" s="233">
        <v>2</v>
      </c>
      <c r="Y978" s="232" t="s">
        <v>6233</v>
      </c>
      <c r="Z978" s="232" t="s">
        <v>6476</v>
      </c>
      <c r="AA978" s="232" t="s">
        <v>6514</v>
      </c>
      <c r="AB978" s="233">
        <v>14050830</v>
      </c>
    </row>
    <row r="979" spans="1:28" x14ac:dyDescent="0.25">
      <c r="A979" s="233">
        <v>9823</v>
      </c>
      <c r="B979" s="238">
        <v>46348</v>
      </c>
      <c r="C979" s="234" t="s">
        <v>7314</v>
      </c>
      <c r="D979" s="233">
        <v>1</v>
      </c>
      <c r="E979" s="233" t="s">
        <v>6205</v>
      </c>
      <c r="F979" s="233" t="s">
        <v>6524</v>
      </c>
      <c r="G979" s="232" t="s">
        <v>6501</v>
      </c>
      <c r="H979" s="233">
        <v>1405</v>
      </c>
      <c r="I979" s="233" t="s">
        <v>6444</v>
      </c>
      <c r="J979" s="233">
        <v>3</v>
      </c>
      <c r="K979" s="233">
        <v>9</v>
      </c>
      <c r="L979" s="235" t="s">
        <v>7315</v>
      </c>
      <c r="M979" s="234" t="s">
        <v>7314</v>
      </c>
      <c r="N979" s="232">
        <v>202611</v>
      </c>
      <c r="O979" s="233">
        <v>48</v>
      </c>
      <c r="P979" s="232">
        <v>202648</v>
      </c>
      <c r="Q979" s="233">
        <v>2026</v>
      </c>
      <c r="R979" s="232" t="s">
        <v>6461</v>
      </c>
      <c r="S979" s="232">
        <v>4</v>
      </c>
      <c r="T979" s="233">
        <v>323</v>
      </c>
      <c r="U979" s="233">
        <v>22</v>
      </c>
      <c r="V979" s="232" t="s">
        <v>6341</v>
      </c>
      <c r="W979" s="232" t="s">
        <v>7253</v>
      </c>
      <c r="X979" s="233">
        <v>3</v>
      </c>
      <c r="Y979" s="232" t="s">
        <v>6195</v>
      </c>
      <c r="Z979" s="232" t="s">
        <v>6447</v>
      </c>
      <c r="AA979" s="232" t="s">
        <v>6526</v>
      </c>
      <c r="AB979" s="233">
        <v>14050901</v>
      </c>
    </row>
    <row r="980" spans="1:28" x14ac:dyDescent="0.25">
      <c r="A980" s="233">
        <v>9824</v>
      </c>
      <c r="B980" s="238">
        <v>46349</v>
      </c>
      <c r="C980" s="234" t="s">
        <v>7316</v>
      </c>
      <c r="D980" s="233">
        <v>2</v>
      </c>
      <c r="E980" s="233" t="s">
        <v>6207</v>
      </c>
      <c r="F980" s="233" t="s">
        <v>6524</v>
      </c>
      <c r="G980" s="232" t="s">
        <v>6501</v>
      </c>
      <c r="H980" s="233">
        <v>1405</v>
      </c>
      <c r="I980" s="233" t="s">
        <v>6444</v>
      </c>
      <c r="J980" s="233">
        <v>3</v>
      </c>
      <c r="K980" s="233">
        <v>9</v>
      </c>
      <c r="L980" s="235" t="s">
        <v>7315</v>
      </c>
      <c r="M980" s="234" t="s">
        <v>7316</v>
      </c>
      <c r="N980" s="232">
        <v>202611</v>
      </c>
      <c r="O980" s="233">
        <v>48</v>
      </c>
      <c r="P980" s="232">
        <v>202648</v>
      </c>
      <c r="Q980" s="233">
        <v>2026</v>
      </c>
      <c r="R980" s="232" t="s">
        <v>6461</v>
      </c>
      <c r="S980" s="232">
        <v>4</v>
      </c>
      <c r="T980" s="233">
        <v>323</v>
      </c>
      <c r="U980" s="233">
        <v>23</v>
      </c>
      <c r="V980" s="232" t="s">
        <v>6341</v>
      </c>
      <c r="W980" s="232" t="s">
        <v>7253</v>
      </c>
      <c r="X980" s="233">
        <v>3</v>
      </c>
      <c r="Y980" s="232" t="s">
        <v>6195</v>
      </c>
      <c r="Z980" s="232" t="s">
        <v>6447</v>
      </c>
      <c r="AA980" s="232" t="s">
        <v>6526</v>
      </c>
      <c r="AB980" s="233">
        <v>14050902</v>
      </c>
    </row>
    <row r="981" spans="1:28" x14ac:dyDescent="0.25">
      <c r="A981" s="233">
        <v>9825</v>
      </c>
      <c r="B981" s="238">
        <v>46350</v>
      </c>
      <c r="C981" s="234" t="s">
        <v>7317</v>
      </c>
      <c r="D981" s="233">
        <v>3</v>
      </c>
      <c r="E981" s="233" t="s">
        <v>6209</v>
      </c>
      <c r="F981" s="233" t="s">
        <v>6524</v>
      </c>
      <c r="G981" s="232" t="s">
        <v>6501</v>
      </c>
      <c r="H981" s="233">
        <v>1405</v>
      </c>
      <c r="I981" s="233" t="s">
        <v>6444</v>
      </c>
      <c r="J981" s="233">
        <v>3</v>
      </c>
      <c r="K981" s="233">
        <v>9</v>
      </c>
      <c r="L981" s="235" t="s">
        <v>7315</v>
      </c>
      <c r="M981" s="234" t="s">
        <v>7317</v>
      </c>
      <c r="N981" s="232">
        <v>202611</v>
      </c>
      <c r="O981" s="233">
        <v>48</v>
      </c>
      <c r="P981" s="232">
        <v>202648</v>
      </c>
      <c r="Q981" s="233">
        <v>2026</v>
      </c>
      <c r="R981" s="232" t="s">
        <v>6461</v>
      </c>
      <c r="S981" s="232">
        <v>4</v>
      </c>
      <c r="T981" s="233">
        <v>323</v>
      </c>
      <c r="U981" s="233">
        <v>24</v>
      </c>
      <c r="V981" s="232" t="s">
        <v>6341</v>
      </c>
      <c r="W981" s="232" t="s">
        <v>7253</v>
      </c>
      <c r="X981" s="233">
        <v>3</v>
      </c>
      <c r="Y981" s="232" t="s">
        <v>6195</v>
      </c>
      <c r="Z981" s="232" t="s">
        <v>6447</v>
      </c>
      <c r="AA981" s="232" t="s">
        <v>6526</v>
      </c>
      <c r="AB981" s="233">
        <v>14050903</v>
      </c>
    </row>
    <row r="982" spans="1:28" x14ac:dyDescent="0.25">
      <c r="A982" s="233">
        <v>9826</v>
      </c>
      <c r="B982" s="238">
        <v>46351</v>
      </c>
      <c r="C982" s="234" t="s">
        <v>7318</v>
      </c>
      <c r="D982" s="233">
        <v>4</v>
      </c>
      <c r="E982" s="233" t="s">
        <v>6188</v>
      </c>
      <c r="F982" s="233" t="s">
        <v>6524</v>
      </c>
      <c r="G982" s="232" t="s">
        <v>6501</v>
      </c>
      <c r="H982" s="233">
        <v>1405</v>
      </c>
      <c r="I982" s="233" t="s">
        <v>6444</v>
      </c>
      <c r="J982" s="233">
        <v>3</v>
      </c>
      <c r="K982" s="233">
        <v>9</v>
      </c>
      <c r="L982" s="235" t="s">
        <v>7315</v>
      </c>
      <c r="M982" s="234" t="s">
        <v>7318</v>
      </c>
      <c r="N982" s="232">
        <v>202611</v>
      </c>
      <c r="O982" s="233">
        <v>48</v>
      </c>
      <c r="P982" s="232">
        <v>202648</v>
      </c>
      <c r="Q982" s="233">
        <v>2026</v>
      </c>
      <c r="R982" s="232" t="s">
        <v>6461</v>
      </c>
      <c r="S982" s="232">
        <v>4</v>
      </c>
      <c r="T982" s="233">
        <v>323</v>
      </c>
      <c r="U982" s="233">
        <v>25</v>
      </c>
      <c r="V982" s="232" t="s">
        <v>6341</v>
      </c>
      <c r="W982" s="232" t="s">
        <v>7253</v>
      </c>
      <c r="X982" s="233">
        <v>3</v>
      </c>
      <c r="Y982" s="232" t="s">
        <v>6195</v>
      </c>
      <c r="Z982" s="232" t="s">
        <v>6447</v>
      </c>
      <c r="AA982" s="232" t="s">
        <v>6526</v>
      </c>
      <c r="AB982" s="233">
        <v>14050904</v>
      </c>
    </row>
    <row r="983" spans="1:28" x14ac:dyDescent="0.25">
      <c r="A983" s="233">
        <v>9827</v>
      </c>
      <c r="B983" s="238">
        <v>46352</v>
      </c>
      <c r="C983" s="234" t="s">
        <v>7319</v>
      </c>
      <c r="D983" s="233">
        <v>5</v>
      </c>
      <c r="E983" s="233" t="s">
        <v>6199</v>
      </c>
      <c r="F983" s="233" t="s">
        <v>6524</v>
      </c>
      <c r="G983" s="232" t="s">
        <v>6501</v>
      </c>
      <c r="H983" s="233">
        <v>1405</v>
      </c>
      <c r="I983" s="233" t="s">
        <v>6444</v>
      </c>
      <c r="J983" s="233">
        <v>3</v>
      </c>
      <c r="K983" s="233">
        <v>9</v>
      </c>
      <c r="L983" s="235" t="s">
        <v>7315</v>
      </c>
      <c r="M983" s="234" t="s">
        <v>7319</v>
      </c>
      <c r="N983" s="232">
        <v>202611</v>
      </c>
      <c r="O983" s="233">
        <v>48</v>
      </c>
      <c r="P983" s="232">
        <v>202648</v>
      </c>
      <c r="Q983" s="233">
        <v>2026</v>
      </c>
      <c r="R983" s="232" t="s">
        <v>6461</v>
      </c>
      <c r="S983" s="232">
        <v>4</v>
      </c>
      <c r="T983" s="233">
        <v>323</v>
      </c>
      <c r="U983" s="233">
        <v>26</v>
      </c>
      <c r="V983" s="232" t="s">
        <v>6341</v>
      </c>
      <c r="W983" s="232" t="s">
        <v>7253</v>
      </c>
      <c r="X983" s="233">
        <v>3</v>
      </c>
      <c r="Y983" s="232" t="s">
        <v>6195</v>
      </c>
      <c r="Z983" s="232" t="s">
        <v>6447</v>
      </c>
      <c r="AA983" s="232" t="s">
        <v>6526</v>
      </c>
      <c r="AB983" s="233">
        <v>14050905</v>
      </c>
    </row>
    <row r="984" spans="1:28" x14ac:dyDescent="0.25">
      <c r="A984" s="233">
        <v>9828</v>
      </c>
      <c r="B984" s="238">
        <v>46353</v>
      </c>
      <c r="C984" s="234" t="s">
        <v>7320</v>
      </c>
      <c r="D984" s="233">
        <v>6</v>
      </c>
      <c r="E984" s="233" t="s">
        <v>6201</v>
      </c>
      <c r="F984" s="233" t="s">
        <v>6524</v>
      </c>
      <c r="G984" s="232" t="s">
        <v>6501</v>
      </c>
      <c r="H984" s="233">
        <v>1405</v>
      </c>
      <c r="I984" s="233" t="s">
        <v>6444</v>
      </c>
      <c r="J984" s="233">
        <v>3</v>
      </c>
      <c r="K984" s="233">
        <v>9</v>
      </c>
      <c r="L984" s="235" t="s">
        <v>7315</v>
      </c>
      <c r="M984" s="234" t="s">
        <v>7320</v>
      </c>
      <c r="N984" s="232">
        <v>202611</v>
      </c>
      <c r="O984" s="233">
        <v>48</v>
      </c>
      <c r="P984" s="232">
        <v>202648</v>
      </c>
      <c r="Q984" s="233">
        <v>2026</v>
      </c>
      <c r="R984" s="232" t="s">
        <v>6461</v>
      </c>
      <c r="S984" s="232">
        <v>4</v>
      </c>
      <c r="T984" s="233">
        <v>323</v>
      </c>
      <c r="U984" s="233">
        <v>27</v>
      </c>
      <c r="V984" s="232" t="s">
        <v>6341</v>
      </c>
      <c r="W984" s="232" t="s">
        <v>7253</v>
      </c>
      <c r="X984" s="233">
        <v>3</v>
      </c>
      <c r="Y984" s="232" t="s">
        <v>6195</v>
      </c>
      <c r="Z984" s="232" t="s">
        <v>6447</v>
      </c>
      <c r="AA984" s="232" t="s">
        <v>6526</v>
      </c>
      <c r="AB984" s="233">
        <v>14050906</v>
      </c>
    </row>
    <row r="985" spans="1:28" x14ac:dyDescent="0.25">
      <c r="A985" s="233">
        <v>9829</v>
      </c>
      <c r="B985" s="238">
        <v>46354</v>
      </c>
      <c r="C985" s="234" t="s">
        <v>7321</v>
      </c>
      <c r="D985" s="233">
        <v>7</v>
      </c>
      <c r="E985" s="233" t="s">
        <v>6203</v>
      </c>
      <c r="F985" s="233" t="s">
        <v>6524</v>
      </c>
      <c r="G985" s="232" t="s">
        <v>6501</v>
      </c>
      <c r="H985" s="233">
        <v>1405</v>
      </c>
      <c r="I985" s="233" t="s">
        <v>6444</v>
      </c>
      <c r="J985" s="233">
        <v>3</v>
      </c>
      <c r="K985" s="233">
        <v>9</v>
      </c>
      <c r="L985" s="235" t="s">
        <v>7315</v>
      </c>
      <c r="M985" s="234" t="s">
        <v>7321</v>
      </c>
      <c r="N985" s="232">
        <v>202611</v>
      </c>
      <c r="O985" s="233">
        <v>48</v>
      </c>
      <c r="P985" s="232">
        <v>202648</v>
      </c>
      <c r="Q985" s="233">
        <v>2026</v>
      </c>
      <c r="R985" s="232" t="s">
        <v>6461</v>
      </c>
      <c r="S985" s="232">
        <v>4</v>
      </c>
      <c r="T985" s="233">
        <v>323</v>
      </c>
      <c r="U985" s="233">
        <v>28</v>
      </c>
      <c r="V985" s="232" t="s">
        <v>6341</v>
      </c>
      <c r="W985" s="232" t="s">
        <v>7253</v>
      </c>
      <c r="X985" s="233">
        <v>3</v>
      </c>
      <c r="Y985" s="232" t="s">
        <v>6195</v>
      </c>
      <c r="Z985" s="232" t="s">
        <v>6447</v>
      </c>
      <c r="AA985" s="232" t="s">
        <v>6526</v>
      </c>
      <c r="AB985" s="233">
        <v>14050907</v>
      </c>
    </row>
    <row r="986" spans="1:28" x14ac:dyDescent="0.25">
      <c r="A986" s="233">
        <v>9830</v>
      </c>
      <c r="B986" s="238">
        <v>46355</v>
      </c>
      <c r="C986" s="234" t="s">
        <v>7322</v>
      </c>
      <c r="D986" s="233">
        <v>8</v>
      </c>
      <c r="E986" s="233" t="s">
        <v>6205</v>
      </c>
      <c r="F986" s="233" t="s">
        <v>6524</v>
      </c>
      <c r="G986" s="232" t="s">
        <v>6501</v>
      </c>
      <c r="H986" s="233">
        <v>1405</v>
      </c>
      <c r="I986" s="233" t="s">
        <v>6444</v>
      </c>
      <c r="J986" s="233">
        <v>3</v>
      </c>
      <c r="K986" s="233">
        <v>9</v>
      </c>
      <c r="L986" s="235" t="s">
        <v>7315</v>
      </c>
      <c r="M986" s="234" t="s">
        <v>7322</v>
      </c>
      <c r="N986" s="232">
        <v>202611</v>
      </c>
      <c r="O986" s="233">
        <v>49</v>
      </c>
      <c r="P986" s="232">
        <v>202649</v>
      </c>
      <c r="Q986" s="233">
        <v>2026</v>
      </c>
      <c r="R986" s="232" t="s">
        <v>6461</v>
      </c>
      <c r="S986" s="232">
        <v>4</v>
      </c>
      <c r="T986" s="233">
        <v>323</v>
      </c>
      <c r="U986" s="233">
        <v>29</v>
      </c>
      <c r="V986" s="232" t="s">
        <v>6341</v>
      </c>
      <c r="W986" s="232" t="s">
        <v>7253</v>
      </c>
      <c r="X986" s="233">
        <v>3</v>
      </c>
      <c r="Y986" s="232" t="s">
        <v>6211</v>
      </c>
      <c r="Z986" s="232" t="s">
        <v>6456</v>
      </c>
      <c r="AA986" s="232" t="s">
        <v>6534</v>
      </c>
      <c r="AB986" s="233">
        <v>14050908</v>
      </c>
    </row>
    <row r="987" spans="1:28" x14ac:dyDescent="0.25">
      <c r="A987" s="233">
        <v>9831</v>
      </c>
      <c r="B987" s="238">
        <v>46356</v>
      </c>
      <c r="C987" s="234" t="s">
        <v>7323</v>
      </c>
      <c r="D987" s="233">
        <v>9</v>
      </c>
      <c r="E987" s="233" t="s">
        <v>6207</v>
      </c>
      <c r="F987" s="233" t="s">
        <v>6524</v>
      </c>
      <c r="G987" s="232" t="s">
        <v>6501</v>
      </c>
      <c r="H987" s="233">
        <v>1405</v>
      </c>
      <c r="I987" s="233" t="s">
        <v>6444</v>
      </c>
      <c r="J987" s="233">
        <v>3</v>
      </c>
      <c r="K987" s="233">
        <v>9</v>
      </c>
      <c r="L987" s="235" t="s">
        <v>7315</v>
      </c>
      <c r="M987" s="234" t="s">
        <v>7323</v>
      </c>
      <c r="N987" s="232">
        <v>202611</v>
      </c>
      <c r="O987" s="233">
        <v>49</v>
      </c>
      <c r="P987" s="232">
        <v>202649</v>
      </c>
      <c r="Q987" s="233">
        <v>2026</v>
      </c>
      <c r="R987" s="232" t="s">
        <v>6461</v>
      </c>
      <c r="S987" s="232">
        <v>4</v>
      </c>
      <c r="T987" s="233">
        <v>323</v>
      </c>
      <c r="U987" s="233">
        <v>30</v>
      </c>
      <c r="V987" s="232" t="s">
        <v>6341</v>
      </c>
      <c r="W987" s="232" t="s">
        <v>7253</v>
      </c>
      <c r="X987" s="233">
        <v>3</v>
      </c>
      <c r="Y987" s="232" t="s">
        <v>6211</v>
      </c>
      <c r="Z987" s="232" t="s">
        <v>6456</v>
      </c>
      <c r="AA987" s="232" t="s">
        <v>6534</v>
      </c>
      <c r="AB987" s="233">
        <v>14050909</v>
      </c>
    </row>
    <row r="988" spans="1:28" x14ac:dyDescent="0.25">
      <c r="A988" s="233">
        <v>9832</v>
      </c>
      <c r="B988" s="238">
        <v>46357</v>
      </c>
      <c r="C988" s="234" t="s">
        <v>7324</v>
      </c>
      <c r="D988" s="233">
        <v>10</v>
      </c>
      <c r="E988" s="233" t="s">
        <v>6209</v>
      </c>
      <c r="F988" s="233" t="s">
        <v>6524</v>
      </c>
      <c r="G988" s="232" t="s">
        <v>6538</v>
      </c>
      <c r="H988" s="233">
        <v>1405</v>
      </c>
      <c r="I988" s="233" t="s">
        <v>6444</v>
      </c>
      <c r="J988" s="233">
        <v>3</v>
      </c>
      <c r="K988" s="233">
        <v>9</v>
      </c>
      <c r="L988" s="235" t="s">
        <v>7315</v>
      </c>
      <c r="M988" s="234" t="s">
        <v>7324</v>
      </c>
      <c r="N988" s="232">
        <v>202612</v>
      </c>
      <c r="O988" s="233">
        <v>49</v>
      </c>
      <c r="P988" s="232">
        <v>202649</v>
      </c>
      <c r="Q988" s="233">
        <v>2026</v>
      </c>
      <c r="R988" s="232" t="s">
        <v>6461</v>
      </c>
      <c r="S988" s="232">
        <v>1</v>
      </c>
      <c r="T988" s="233">
        <v>324</v>
      </c>
      <c r="U988" s="233">
        <v>1</v>
      </c>
      <c r="V988" s="232" t="s">
        <v>6341</v>
      </c>
      <c r="W988" s="232" t="s">
        <v>7253</v>
      </c>
      <c r="X988" s="233">
        <v>3</v>
      </c>
      <c r="Y988" s="232" t="s">
        <v>6211</v>
      </c>
      <c r="Z988" s="232" t="s">
        <v>6456</v>
      </c>
      <c r="AA988" s="232" t="s">
        <v>6534</v>
      </c>
      <c r="AB988" s="233">
        <v>14050910</v>
      </c>
    </row>
    <row r="989" spans="1:28" x14ac:dyDescent="0.25">
      <c r="A989" s="233">
        <v>9833</v>
      </c>
      <c r="B989" s="238">
        <v>46358</v>
      </c>
      <c r="C989" s="234" t="s">
        <v>7325</v>
      </c>
      <c r="D989" s="233">
        <v>11</v>
      </c>
      <c r="E989" s="233" t="s">
        <v>6188</v>
      </c>
      <c r="F989" s="233" t="s">
        <v>6524</v>
      </c>
      <c r="G989" s="232" t="s">
        <v>6538</v>
      </c>
      <c r="H989" s="233">
        <v>1405</v>
      </c>
      <c r="I989" s="233" t="s">
        <v>6444</v>
      </c>
      <c r="J989" s="233">
        <v>3</v>
      </c>
      <c r="K989" s="233">
        <v>9</v>
      </c>
      <c r="L989" s="235" t="s">
        <v>7315</v>
      </c>
      <c r="M989" s="234" t="s">
        <v>7325</v>
      </c>
      <c r="N989" s="232">
        <v>202612</v>
      </c>
      <c r="O989" s="233">
        <v>49</v>
      </c>
      <c r="P989" s="232">
        <v>202649</v>
      </c>
      <c r="Q989" s="233">
        <v>2026</v>
      </c>
      <c r="R989" s="232" t="s">
        <v>6461</v>
      </c>
      <c r="S989" s="232">
        <v>1</v>
      </c>
      <c r="T989" s="233">
        <v>324</v>
      </c>
      <c r="U989" s="233">
        <v>2</v>
      </c>
      <c r="V989" s="232" t="s">
        <v>6341</v>
      </c>
      <c r="W989" s="232" t="s">
        <v>7253</v>
      </c>
      <c r="X989" s="233">
        <v>3</v>
      </c>
      <c r="Y989" s="232" t="s">
        <v>6211</v>
      </c>
      <c r="Z989" s="232" t="s">
        <v>6456</v>
      </c>
      <c r="AA989" s="232" t="s">
        <v>6534</v>
      </c>
      <c r="AB989" s="233">
        <v>14050911</v>
      </c>
    </row>
    <row r="990" spans="1:28" x14ac:dyDescent="0.25">
      <c r="A990" s="233">
        <v>9834</v>
      </c>
      <c r="B990" s="238">
        <v>46359</v>
      </c>
      <c r="C990" s="234" t="s">
        <v>7326</v>
      </c>
      <c r="D990" s="233">
        <v>12</v>
      </c>
      <c r="E990" s="233" t="s">
        <v>6199</v>
      </c>
      <c r="F990" s="233" t="s">
        <v>6524</v>
      </c>
      <c r="G990" s="232" t="s">
        <v>6538</v>
      </c>
      <c r="H990" s="233">
        <v>1405</v>
      </c>
      <c r="I990" s="233" t="s">
        <v>6444</v>
      </c>
      <c r="J990" s="233">
        <v>3</v>
      </c>
      <c r="K990" s="233">
        <v>9</v>
      </c>
      <c r="L990" s="235" t="s">
        <v>7315</v>
      </c>
      <c r="M990" s="234" t="s">
        <v>7326</v>
      </c>
      <c r="N990" s="232">
        <v>202612</v>
      </c>
      <c r="O990" s="233">
        <v>49</v>
      </c>
      <c r="P990" s="232">
        <v>202649</v>
      </c>
      <c r="Q990" s="233">
        <v>2026</v>
      </c>
      <c r="R990" s="232" t="s">
        <v>6461</v>
      </c>
      <c r="S990" s="232">
        <v>1</v>
      </c>
      <c r="T990" s="233">
        <v>324</v>
      </c>
      <c r="U990" s="233">
        <v>3</v>
      </c>
      <c r="V990" s="232" t="s">
        <v>6341</v>
      </c>
      <c r="W990" s="232" t="s">
        <v>7253</v>
      </c>
      <c r="X990" s="233">
        <v>3</v>
      </c>
      <c r="Y990" s="232" t="s">
        <v>6211</v>
      </c>
      <c r="Z990" s="232" t="s">
        <v>6456</v>
      </c>
      <c r="AA990" s="232" t="s">
        <v>6534</v>
      </c>
      <c r="AB990" s="233">
        <v>14050912</v>
      </c>
    </row>
    <row r="991" spans="1:28" x14ac:dyDescent="0.25">
      <c r="A991" s="233">
        <v>9835</v>
      </c>
      <c r="B991" s="238">
        <v>46360</v>
      </c>
      <c r="C991" s="234" t="s">
        <v>7327</v>
      </c>
      <c r="D991" s="233">
        <v>13</v>
      </c>
      <c r="E991" s="233" t="s">
        <v>6201</v>
      </c>
      <c r="F991" s="233" t="s">
        <v>6524</v>
      </c>
      <c r="G991" s="232" t="s">
        <v>6538</v>
      </c>
      <c r="H991" s="233">
        <v>1405</v>
      </c>
      <c r="I991" s="233" t="s">
        <v>6444</v>
      </c>
      <c r="J991" s="233">
        <v>3</v>
      </c>
      <c r="K991" s="233">
        <v>9</v>
      </c>
      <c r="L991" s="235" t="s">
        <v>7315</v>
      </c>
      <c r="M991" s="234" t="s">
        <v>7327</v>
      </c>
      <c r="N991" s="232">
        <v>202612</v>
      </c>
      <c r="O991" s="233">
        <v>49</v>
      </c>
      <c r="P991" s="232">
        <v>202649</v>
      </c>
      <c r="Q991" s="233">
        <v>2026</v>
      </c>
      <c r="R991" s="232" t="s">
        <v>6461</v>
      </c>
      <c r="S991" s="232">
        <v>1</v>
      </c>
      <c r="T991" s="233">
        <v>324</v>
      </c>
      <c r="U991" s="233">
        <v>4</v>
      </c>
      <c r="V991" s="232" t="s">
        <v>6341</v>
      </c>
      <c r="W991" s="232" t="s">
        <v>7253</v>
      </c>
      <c r="X991" s="233">
        <v>3</v>
      </c>
      <c r="Y991" s="232" t="s">
        <v>6211</v>
      </c>
      <c r="Z991" s="232" t="s">
        <v>6456</v>
      </c>
      <c r="AA991" s="232" t="s">
        <v>6534</v>
      </c>
      <c r="AB991" s="233">
        <v>14050913</v>
      </c>
    </row>
    <row r="992" spans="1:28" x14ac:dyDescent="0.25">
      <c r="A992" s="233">
        <v>9836</v>
      </c>
      <c r="B992" s="238">
        <v>46361</v>
      </c>
      <c r="C992" s="234" t="s">
        <v>7328</v>
      </c>
      <c r="D992" s="233">
        <v>14</v>
      </c>
      <c r="E992" s="233" t="s">
        <v>6203</v>
      </c>
      <c r="F992" s="233" t="s">
        <v>6524</v>
      </c>
      <c r="G992" s="232" t="s">
        <v>6538</v>
      </c>
      <c r="H992" s="233">
        <v>1405</v>
      </c>
      <c r="I992" s="233" t="s">
        <v>6444</v>
      </c>
      <c r="J992" s="233">
        <v>3</v>
      </c>
      <c r="K992" s="233">
        <v>9</v>
      </c>
      <c r="L992" s="235" t="s">
        <v>7315</v>
      </c>
      <c r="M992" s="234" t="s">
        <v>7328</v>
      </c>
      <c r="N992" s="232">
        <v>202612</v>
      </c>
      <c r="O992" s="233">
        <v>49</v>
      </c>
      <c r="P992" s="232">
        <v>202649</v>
      </c>
      <c r="Q992" s="233">
        <v>2026</v>
      </c>
      <c r="R992" s="232" t="s">
        <v>6461</v>
      </c>
      <c r="S992" s="232">
        <v>1</v>
      </c>
      <c r="T992" s="233">
        <v>324</v>
      </c>
      <c r="U992" s="233">
        <v>5</v>
      </c>
      <c r="V992" s="232" t="s">
        <v>6341</v>
      </c>
      <c r="W992" s="232" t="s">
        <v>7253</v>
      </c>
      <c r="X992" s="233">
        <v>3</v>
      </c>
      <c r="Y992" s="232" t="s">
        <v>6211</v>
      </c>
      <c r="Z992" s="232" t="s">
        <v>6456</v>
      </c>
      <c r="AA992" s="232" t="s">
        <v>6534</v>
      </c>
      <c r="AB992" s="233">
        <v>14050914</v>
      </c>
    </row>
    <row r="993" spans="1:28" x14ac:dyDescent="0.25">
      <c r="A993" s="233">
        <v>9837</v>
      </c>
      <c r="B993" s="238">
        <v>46362</v>
      </c>
      <c r="C993" s="234" t="s">
        <v>7329</v>
      </c>
      <c r="D993" s="233">
        <v>15</v>
      </c>
      <c r="E993" s="233" t="s">
        <v>6205</v>
      </c>
      <c r="F993" s="233" t="s">
        <v>6524</v>
      </c>
      <c r="G993" s="232" t="s">
        <v>6538</v>
      </c>
      <c r="H993" s="233">
        <v>1405</v>
      </c>
      <c r="I993" s="233" t="s">
        <v>6444</v>
      </c>
      <c r="J993" s="233">
        <v>3</v>
      </c>
      <c r="K993" s="233">
        <v>9</v>
      </c>
      <c r="L993" s="235" t="s">
        <v>7315</v>
      </c>
      <c r="M993" s="234" t="s">
        <v>7329</v>
      </c>
      <c r="N993" s="232">
        <v>202612</v>
      </c>
      <c r="O993" s="233">
        <v>50</v>
      </c>
      <c r="P993" s="232">
        <v>202650</v>
      </c>
      <c r="Q993" s="233">
        <v>2026</v>
      </c>
      <c r="R993" s="232" t="s">
        <v>6461</v>
      </c>
      <c r="S993" s="232">
        <v>1</v>
      </c>
      <c r="T993" s="233">
        <v>324</v>
      </c>
      <c r="U993" s="233">
        <v>6</v>
      </c>
      <c r="V993" s="232" t="s">
        <v>6341</v>
      </c>
      <c r="W993" s="232" t="s">
        <v>7253</v>
      </c>
      <c r="X993" s="233">
        <v>3</v>
      </c>
      <c r="Y993" s="232" t="s">
        <v>6223</v>
      </c>
      <c r="Z993" s="232" t="s">
        <v>6467</v>
      </c>
      <c r="AA993" s="232" t="s">
        <v>6543</v>
      </c>
      <c r="AB993" s="233">
        <v>14050915</v>
      </c>
    </row>
    <row r="994" spans="1:28" x14ac:dyDescent="0.25">
      <c r="A994" s="233">
        <v>9838</v>
      </c>
      <c r="B994" s="238">
        <v>46363</v>
      </c>
      <c r="C994" s="234" t="s">
        <v>7330</v>
      </c>
      <c r="D994" s="233">
        <v>16</v>
      </c>
      <c r="E994" s="233" t="s">
        <v>6207</v>
      </c>
      <c r="F994" s="233" t="s">
        <v>6524</v>
      </c>
      <c r="G994" s="232" t="s">
        <v>6538</v>
      </c>
      <c r="H994" s="233">
        <v>1405</v>
      </c>
      <c r="I994" s="233" t="s">
        <v>6444</v>
      </c>
      <c r="J994" s="233">
        <v>3</v>
      </c>
      <c r="K994" s="233">
        <v>9</v>
      </c>
      <c r="L994" s="235" t="s">
        <v>7315</v>
      </c>
      <c r="M994" s="234" t="s">
        <v>7330</v>
      </c>
      <c r="N994" s="232">
        <v>202612</v>
      </c>
      <c r="O994" s="233">
        <v>50</v>
      </c>
      <c r="P994" s="232">
        <v>202650</v>
      </c>
      <c r="Q994" s="233">
        <v>2026</v>
      </c>
      <c r="R994" s="232" t="s">
        <v>6461</v>
      </c>
      <c r="S994" s="232">
        <v>2</v>
      </c>
      <c r="T994" s="233">
        <v>324</v>
      </c>
      <c r="U994" s="233">
        <v>7</v>
      </c>
      <c r="V994" s="232" t="s">
        <v>6341</v>
      </c>
      <c r="W994" s="232" t="s">
        <v>7253</v>
      </c>
      <c r="X994" s="233">
        <v>3</v>
      </c>
      <c r="Y994" s="232" t="s">
        <v>6223</v>
      </c>
      <c r="Z994" s="232" t="s">
        <v>6467</v>
      </c>
      <c r="AA994" s="232" t="s">
        <v>6543</v>
      </c>
      <c r="AB994" s="233">
        <v>14050916</v>
      </c>
    </row>
    <row r="995" spans="1:28" x14ac:dyDescent="0.25">
      <c r="A995" s="233">
        <v>9839</v>
      </c>
      <c r="B995" s="238">
        <v>46364</v>
      </c>
      <c r="C995" s="234" t="s">
        <v>7331</v>
      </c>
      <c r="D995" s="233">
        <v>17</v>
      </c>
      <c r="E995" s="233" t="s">
        <v>6209</v>
      </c>
      <c r="F995" s="233" t="s">
        <v>6524</v>
      </c>
      <c r="G995" s="232" t="s">
        <v>6538</v>
      </c>
      <c r="H995" s="233">
        <v>1405</v>
      </c>
      <c r="I995" s="233" t="s">
        <v>6444</v>
      </c>
      <c r="J995" s="233">
        <v>3</v>
      </c>
      <c r="K995" s="233">
        <v>9</v>
      </c>
      <c r="L995" s="235" t="s">
        <v>7315</v>
      </c>
      <c r="M995" s="234" t="s">
        <v>7331</v>
      </c>
      <c r="N995" s="232">
        <v>202612</v>
      </c>
      <c r="O995" s="233">
        <v>50</v>
      </c>
      <c r="P995" s="232">
        <v>202650</v>
      </c>
      <c r="Q995" s="233">
        <v>2026</v>
      </c>
      <c r="R995" s="232" t="s">
        <v>6461</v>
      </c>
      <c r="S995" s="232">
        <v>2</v>
      </c>
      <c r="T995" s="233">
        <v>324</v>
      </c>
      <c r="U995" s="233">
        <v>8</v>
      </c>
      <c r="V995" s="232" t="s">
        <v>6341</v>
      </c>
      <c r="W995" s="232" t="s">
        <v>7253</v>
      </c>
      <c r="X995" s="233">
        <v>3</v>
      </c>
      <c r="Y995" s="232" t="s">
        <v>6223</v>
      </c>
      <c r="Z995" s="232" t="s">
        <v>6467</v>
      </c>
      <c r="AA995" s="232" t="s">
        <v>6543</v>
      </c>
      <c r="AB995" s="233">
        <v>14050917</v>
      </c>
    </row>
    <row r="996" spans="1:28" x14ac:dyDescent="0.25">
      <c r="A996" s="233">
        <v>9840</v>
      </c>
      <c r="B996" s="238">
        <v>46365</v>
      </c>
      <c r="C996" s="234" t="s">
        <v>7332</v>
      </c>
      <c r="D996" s="233">
        <v>18</v>
      </c>
      <c r="E996" s="233" t="s">
        <v>6188</v>
      </c>
      <c r="F996" s="233" t="s">
        <v>6524</v>
      </c>
      <c r="G996" s="232" t="s">
        <v>6538</v>
      </c>
      <c r="H996" s="233">
        <v>1405</v>
      </c>
      <c r="I996" s="233" t="s">
        <v>6444</v>
      </c>
      <c r="J996" s="233">
        <v>3</v>
      </c>
      <c r="K996" s="233">
        <v>9</v>
      </c>
      <c r="L996" s="235" t="s">
        <v>7315</v>
      </c>
      <c r="M996" s="234" t="s">
        <v>7332</v>
      </c>
      <c r="N996" s="232">
        <v>202612</v>
      </c>
      <c r="O996" s="233">
        <v>50</v>
      </c>
      <c r="P996" s="232">
        <v>202650</v>
      </c>
      <c r="Q996" s="233">
        <v>2026</v>
      </c>
      <c r="R996" s="232" t="s">
        <v>6461</v>
      </c>
      <c r="S996" s="232">
        <v>2</v>
      </c>
      <c r="T996" s="233">
        <v>324</v>
      </c>
      <c r="U996" s="233">
        <v>9</v>
      </c>
      <c r="V996" s="232" t="s">
        <v>6341</v>
      </c>
      <c r="W996" s="232" t="s">
        <v>7253</v>
      </c>
      <c r="X996" s="233">
        <v>3</v>
      </c>
      <c r="Y996" s="232" t="s">
        <v>6223</v>
      </c>
      <c r="Z996" s="232" t="s">
        <v>6467</v>
      </c>
      <c r="AA996" s="232" t="s">
        <v>6543</v>
      </c>
      <c r="AB996" s="233">
        <v>14050918</v>
      </c>
    </row>
    <row r="997" spans="1:28" x14ac:dyDescent="0.25">
      <c r="A997" s="233">
        <v>9841</v>
      </c>
      <c r="B997" s="238">
        <v>46366</v>
      </c>
      <c r="C997" s="234" t="s">
        <v>7333</v>
      </c>
      <c r="D997" s="233">
        <v>19</v>
      </c>
      <c r="E997" s="233" t="s">
        <v>6199</v>
      </c>
      <c r="F997" s="233" t="s">
        <v>6524</v>
      </c>
      <c r="G997" s="232" t="s">
        <v>6538</v>
      </c>
      <c r="H997" s="233">
        <v>1405</v>
      </c>
      <c r="I997" s="233" t="s">
        <v>6444</v>
      </c>
      <c r="J997" s="233">
        <v>3</v>
      </c>
      <c r="K997" s="233">
        <v>9</v>
      </c>
      <c r="L997" s="235" t="s">
        <v>7315</v>
      </c>
      <c r="M997" s="234" t="s">
        <v>7333</v>
      </c>
      <c r="N997" s="232">
        <v>202612</v>
      </c>
      <c r="O997" s="233">
        <v>50</v>
      </c>
      <c r="P997" s="232">
        <v>202650</v>
      </c>
      <c r="Q997" s="233">
        <v>2026</v>
      </c>
      <c r="R997" s="232" t="s">
        <v>6461</v>
      </c>
      <c r="S997" s="232">
        <v>2</v>
      </c>
      <c r="T997" s="233">
        <v>324</v>
      </c>
      <c r="U997" s="233">
        <v>10</v>
      </c>
      <c r="V997" s="232" t="s">
        <v>6341</v>
      </c>
      <c r="W997" s="232" t="s">
        <v>7253</v>
      </c>
      <c r="X997" s="233">
        <v>3</v>
      </c>
      <c r="Y997" s="232" t="s">
        <v>6223</v>
      </c>
      <c r="Z997" s="232" t="s">
        <v>6467</v>
      </c>
      <c r="AA997" s="232" t="s">
        <v>6543</v>
      </c>
      <c r="AB997" s="233">
        <v>14050919</v>
      </c>
    </row>
    <row r="998" spans="1:28" x14ac:dyDescent="0.25">
      <c r="A998" s="233">
        <v>9842</v>
      </c>
      <c r="B998" s="238">
        <v>46367</v>
      </c>
      <c r="C998" s="234" t="s">
        <v>7334</v>
      </c>
      <c r="D998" s="233">
        <v>20</v>
      </c>
      <c r="E998" s="233" t="s">
        <v>6201</v>
      </c>
      <c r="F998" s="233" t="s">
        <v>6524</v>
      </c>
      <c r="G998" s="232" t="s">
        <v>6538</v>
      </c>
      <c r="H998" s="233">
        <v>1405</v>
      </c>
      <c r="I998" s="233" t="s">
        <v>6444</v>
      </c>
      <c r="J998" s="233">
        <v>3</v>
      </c>
      <c r="K998" s="233">
        <v>9</v>
      </c>
      <c r="L998" s="235" t="s">
        <v>7315</v>
      </c>
      <c r="M998" s="234" t="s">
        <v>7334</v>
      </c>
      <c r="N998" s="232">
        <v>202612</v>
      </c>
      <c r="O998" s="233">
        <v>50</v>
      </c>
      <c r="P998" s="232">
        <v>202650</v>
      </c>
      <c r="Q998" s="233">
        <v>2026</v>
      </c>
      <c r="R998" s="232" t="s">
        <v>6461</v>
      </c>
      <c r="S998" s="232">
        <v>2</v>
      </c>
      <c r="T998" s="233">
        <v>324</v>
      </c>
      <c r="U998" s="233">
        <v>11</v>
      </c>
      <c r="V998" s="232" t="s">
        <v>6341</v>
      </c>
      <c r="W998" s="232" t="s">
        <v>7253</v>
      </c>
      <c r="X998" s="233">
        <v>3</v>
      </c>
      <c r="Y998" s="232" t="s">
        <v>6223</v>
      </c>
      <c r="Z998" s="232" t="s">
        <v>6467</v>
      </c>
      <c r="AA998" s="232" t="s">
        <v>6543</v>
      </c>
      <c r="AB998" s="233">
        <v>14050920</v>
      </c>
    </row>
    <row r="999" spans="1:28" x14ac:dyDescent="0.25">
      <c r="A999" s="233">
        <v>9843</v>
      </c>
      <c r="B999" s="238">
        <v>46368</v>
      </c>
      <c r="C999" s="234" t="s">
        <v>7335</v>
      </c>
      <c r="D999" s="233">
        <v>21</v>
      </c>
      <c r="E999" s="233" t="s">
        <v>6203</v>
      </c>
      <c r="F999" s="233" t="s">
        <v>6524</v>
      </c>
      <c r="G999" s="232" t="s">
        <v>6538</v>
      </c>
      <c r="H999" s="233">
        <v>1405</v>
      </c>
      <c r="I999" s="233" t="s">
        <v>6444</v>
      </c>
      <c r="J999" s="233">
        <v>3</v>
      </c>
      <c r="K999" s="233">
        <v>9</v>
      </c>
      <c r="L999" s="235" t="s">
        <v>7315</v>
      </c>
      <c r="M999" s="234" t="s">
        <v>7335</v>
      </c>
      <c r="N999" s="232">
        <v>202612</v>
      </c>
      <c r="O999" s="233">
        <v>50</v>
      </c>
      <c r="P999" s="232">
        <v>202650</v>
      </c>
      <c r="Q999" s="233">
        <v>2026</v>
      </c>
      <c r="R999" s="232" t="s">
        <v>6461</v>
      </c>
      <c r="S999" s="232">
        <v>2</v>
      </c>
      <c r="T999" s="233">
        <v>324</v>
      </c>
      <c r="U999" s="233">
        <v>12</v>
      </c>
      <c r="V999" s="232" t="s">
        <v>6341</v>
      </c>
      <c r="W999" s="232" t="s">
        <v>7253</v>
      </c>
      <c r="X999" s="233">
        <v>3</v>
      </c>
      <c r="Y999" s="232" t="s">
        <v>6223</v>
      </c>
      <c r="Z999" s="232" t="s">
        <v>6467</v>
      </c>
      <c r="AA999" s="232" t="s">
        <v>6543</v>
      </c>
      <c r="AB999" s="233">
        <v>14050921</v>
      </c>
    </row>
    <row r="1000" spans="1:28" x14ac:dyDescent="0.25">
      <c r="A1000" s="233">
        <v>9844</v>
      </c>
      <c r="B1000" s="238">
        <v>46369</v>
      </c>
      <c r="C1000" s="234" t="s">
        <v>7336</v>
      </c>
      <c r="D1000" s="233">
        <v>22</v>
      </c>
      <c r="E1000" s="233" t="s">
        <v>6205</v>
      </c>
      <c r="F1000" s="233" t="s">
        <v>6524</v>
      </c>
      <c r="G1000" s="232" t="s">
        <v>6538</v>
      </c>
      <c r="H1000" s="233">
        <v>1405</v>
      </c>
      <c r="I1000" s="233" t="s">
        <v>6444</v>
      </c>
      <c r="J1000" s="233">
        <v>3</v>
      </c>
      <c r="K1000" s="233">
        <v>9</v>
      </c>
      <c r="L1000" s="235" t="s">
        <v>7315</v>
      </c>
      <c r="M1000" s="234" t="s">
        <v>7336</v>
      </c>
      <c r="N1000" s="232">
        <v>202612</v>
      </c>
      <c r="O1000" s="233">
        <v>51</v>
      </c>
      <c r="P1000" s="232">
        <v>202651</v>
      </c>
      <c r="Q1000" s="233">
        <v>2026</v>
      </c>
      <c r="R1000" s="232" t="s">
        <v>6461</v>
      </c>
      <c r="S1000" s="232">
        <v>2</v>
      </c>
      <c r="T1000" s="233">
        <v>324</v>
      </c>
      <c r="U1000" s="233">
        <v>13</v>
      </c>
      <c r="V1000" s="232" t="s">
        <v>6341</v>
      </c>
      <c r="W1000" s="232" t="s">
        <v>7253</v>
      </c>
      <c r="X1000" s="233">
        <v>3</v>
      </c>
      <c r="Y1000" s="232" t="s">
        <v>6233</v>
      </c>
      <c r="Z1000" s="232" t="s">
        <v>6476</v>
      </c>
      <c r="AA1000" s="232" t="s">
        <v>6551</v>
      </c>
      <c r="AB1000" s="233">
        <v>14050922</v>
      </c>
    </row>
    <row r="1001" spans="1:28" x14ac:dyDescent="0.25">
      <c r="A1001" s="233">
        <v>9845</v>
      </c>
      <c r="B1001" s="238">
        <v>46370</v>
      </c>
      <c r="C1001" s="234" t="s">
        <v>7337</v>
      </c>
      <c r="D1001" s="233">
        <v>23</v>
      </c>
      <c r="E1001" s="233" t="s">
        <v>6207</v>
      </c>
      <c r="F1001" s="233" t="s">
        <v>6524</v>
      </c>
      <c r="G1001" s="232" t="s">
        <v>6538</v>
      </c>
      <c r="H1001" s="233">
        <v>1405</v>
      </c>
      <c r="I1001" s="233" t="s">
        <v>6444</v>
      </c>
      <c r="J1001" s="233">
        <v>3</v>
      </c>
      <c r="K1001" s="233">
        <v>9</v>
      </c>
      <c r="L1001" s="235" t="s">
        <v>7315</v>
      </c>
      <c r="M1001" s="234" t="s">
        <v>7337</v>
      </c>
      <c r="N1001" s="232">
        <v>202612</v>
      </c>
      <c r="O1001" s="233">
        <v>51</v>
      </c>
      <c r="P1001" s="232">
        <v>202651</v>
      </c>
      <c r="Q1001" s="233">
        <v>2026</v>
      </c>
      <c r="R1001" s="232" t="s">
        <v>6461</v>
      </c>
      <c r="S1001" s="232">
        <v>3</v>
      </c>
      <c r="T1001" s="233">
        <v>324</v>
      </c>
      <c r="U1001" s="233">
        <v>14</v>
      </c>
      <c r="V1001" s="232" t="s">
        <v>6341</v>
      </c>
      <c r="W1001" s="232" t="s">
        <v>7253</v>
      </c>
      <c r="X1001" s="233">
        <v>3</v>
      </c>
      <c r="Y1001" s="232" t="s">
        <v>6233</v>
      </c>
      <c r="Z1001" s="232" t="s">
        <v>6476</v>
      </c>
      <c r="AA1001" s="232" t="s">
        <v>6551</v>
      </c>
      <c r="AB1001" s="233">
        <v>14050923</v>
      </c>
    </row>
    <row r="1002" spans="1:28" x14ac:dyDescent="0.25">
      <c r="A1002" s="233">
        <v>9846</v>
      </c>
      <c r="B1002" s="238">
        <v>46371</v>
      </c>
      <c r="C1002" s="234" t="s">
        <v>7338</v>
      </c>
      <c r="D1002" s="233">
        <v>24</v>
      </c>
      <c r="E1002" s="233" t="s">
        <v>6209</v>
      </c>
      <c r="F1002" s="233" t="s">
        <v>6524</v>
      </c>
      <c r="G1002" s="232" t="s">
        <v>6538</v>
      </c>
      <c r="H1002" s="233">
        <v>1405</v>
      </c>
      <c r="I1002" s="233" t="s">
        <v>6444</v>
      </c>
      <c r="J1002" s="233">
        <v>3</v>
      </c>
      <c r="K1002" s="233">
        <v>9</v>
      </c>
      <c r="L1002" s="235" t="s">
        <v>7315</v>
      </c>
      <c r="M1002" s="234" t="s">
        <v>7338</v>
      </c>
      <c r="N1002" s="232">
        <v>202612</v>
      </c>
      <c r="O1002" s="233">
        <v>51</v>
      </c>
      <c r="P1002" s="232">
        <v>202651</v>
      </c>
      <c r="Q1002" s="233">
        <v>2026</v>
      </c>
      <c r="R1002" s="232" t="s">
        <v>6461</v>
      </c>
      <c r="S1002" s="232">
        <v>3</v>
      </c>
      <c r="T1002" s="233">
        <v>324</v>
      </c>
      <c r="U1002" s="233">
        <v>15</v>
      </c>
      <c r="V1002" s="232" t="s">
        <v>6341</v>
      </c>
      <c r="W1002" s="232" t="s">
        <v>7253</v>
      </c>
      <c r="X1002" s="233">
        <v>3</v>
      </c>
      <c r="Y1002" s="232" t="s">
        <v>6233</v>
      </c>
      <c r="Z1002" s="232" t="s">
        <v>6476</v>
      </c>
      <c r="AA1002" s="232" t="s">
        <v>6551</v>
      </c>
      <c r="AB1002" s="233">
        <v>14050924</v>
      </c>
    </row>
    <row r="1003" spans="1:28" x14ac:dyDescent="0.25">
      <c r="A1003" s="233">
        <v>9847</v>
      </c>
      <c r="B1003" s="238">
        <v>46372</v>
      </c>
      <c r="C1003" s="234" t="s">
        <v>7339</v>
      </c>
      <c r="D1003" s="233">
        <v>25</v>
      </c>
      <c r="E1003" s="233" t="s">
        <v>6188</v>
      </c>
      <c r="F1003" s="233" t="s">
        <v>6524</v>
      </c>
      <c r="G1003" s="232" t="s">
        <v>6538</v>
      </c>
      <c r="H1003" s="233">
        <v>1405</v>
      </c>
      <c r="I1003" s="233" t="s">
        <v>6444</v>
      </c>
      <c r="J1003" s="233">
        <v>3</v>
      </c>
      <c r="K1003" s="233">
        <v>9</v>
      </c>
      <c r="L1003" s="235" t="s">
        <v>7315</v>
      </c>
      <c r="M1003" s="234" t="s">
        <v>7339</v>
      </c>
      <c r="N1003" s="232">
        <v>202612</v>
      </c>
      <c r="O1003" s="233">
        <v>51</v>
      </c>
      <c r="P1003" s="232">
        <v>202651</v>
      </c>
      <c r="Q1003" s="233">
        <v>2026</v>
      </c>
      <c r="R1003" s="232" t="s">
        <v>6461</v>
      </c>
      <c r="S1003" s="232">
        <v>3</v>
      </c>
      <c r="T1003" s="233">
        <v>324</v>
      </c>
      <c r="U1003" s="233">
        <v>16</v>
      </c>
      <c r="V1003" s="232" t="s">
        <v>6341</v>
      </c>
      <c r="W1003" s="232" t="s">
        <v>7253</v>
      </c>
      <c r="X1003" s="233">
        <v>3</v>
      </c>
      <c r="Y1003" s="232" t="s">
        <v>6233</v>
      </c>
      <c r="Z1003" s="232" t="s">
        <v>6476</v>
      </c>
      <c r="AA1003" s="232" t="s">
        <v>6551</v>
      </c>
      <c r="AB1003" s="233">
        <v>14050925</v>
      </c>
    </row>
    <row r="1004" spans="1:28" x14ac:dyDescent="0.25">
      <c r="A1004" s="233">
        <v>9848</v>
      </c>
      <c r="B1004" s="238">
        <v>46373</v>
      </c>
      <c r="C1004" s="234" t="s">
        <v>7340</v>
      </c>
      <c r="D1004" s="233">
        <v>26</v>
      </c>
      <c r="E1004" s="233" t="s">
        <v>6199</v>
      </c>
      <c r="F1004" s="233" t="s">
        <v>6524</v>
      </c>
      <c r="G1004" s="232" t="s">
        <v>6538</v>
      </c>
      <c r="H1004" s="233">
        <v>1405</v>
      </c>
      <c r="I1004" s="233" t="s">
        <v>6444</v>
      </c>
      <c r="J1004" s="233">
        <v>3</v>
      </c>
      <c r="K1004" s="233">
        <v>9</v>
      </c>
      <c r="L1004" s="235" t="s">
        <v>7315</v>
      </c>
      <c r="M1004" s="234" t="s">
        <v>7340</v>
      </c>
      <c r="N1004" s="232">
        <v>202612</v>
      </c>
      <c r="O1004" s="233">
        <v>51</v>
      </c>
      <c r="P1004" s="232">
        <v>202651</v>
      </c>
      <c r="Q1004" s="233">
        <v>2026</v>
      </c>
      <c r="R1004" s="232" t="s">
        <v>6461</v>
      </c>
      <c r="S1004" s="232">
        <v>3</v>
      </c>
      <c r="T1004" s="233">
        <v>324</v>
      </c>
      <c r="U1004" s="233">
        <v>17</v>
      </c>
      <c r="V1004" s="232" t="s">
        <v>6341</v>
      </c>
      <c r="W1004" s="232" t="s">
        <v>7253</v>
      </c>
      <c r="X1004" s="233">
        <v>3</v>
      </c>
      <c r="Y1004" s="232" t="s">
        <v>6233</v>
      </c>
      <c r="Z1004" s="232" t="s">
        <v>6476</v>
      </c>
      <c r="AA1004" s="232" t="s">
        <v>6551</v>
      </c>
      <c r="AB1004" s="233">
        <v>14050926</v>
      </c>
    </row>
    <row r="1005" spans="1:28" x14ac:dyDescent="0.25">
      <c r="A1005" s="233">
        <v>9849</v>
      </c>
      <c r="B1005" s="238">
        <v>46374</v>
      </c>
      <c r="C1005" s="234" t="s">
        <v>7341</v>
      </c>
      <c r="D1005" s="233">
        <v>27</v>
      </c>
      <c r="E1005" s="233" t="s">
        <v>6201</v>
      </c>
      <c r="F1005" s="233" t="s">
        <v>6524</v>
      </c>
      <c r="G1005" s="232" t="s">
        <v>6538</v>
      </c>
      <c r="H1005" s="233">
        <v>1405</v>
      </c>
      <c r="I1005" s="233" t="s">
        <v>6444</v>
      </c>
      <c r="J1005" s="233">
        <v>3</v>
      </c>
      <c r="K1005" s="233">
        <v>9</v>
      </c>
      <c r="L1005" s="235" t="s">
        <v>7315</v>
      </c>
      <c r="M1005" s="234" t="s">
        <v>7341</v>
      </c>
      <c r="N1005" s="232">
        <v>202612</v>
      </c>
      <c r="O1005" s="233">
        <v>51</v>
      </c>
      <c r="P1005" s="232">
        <v>202651</v>
      </c>
      <c r="Q1005" s="233">
        <v>2026</v>
      </c>
      <c r="R1005" s="232" t="s">
        <v>6461</v>
      </c>
      <c r="S1005" s="232">
        <v>3</v>
      </c>
      <c r="T1005" s="233">
        <v>324</v>
      </c>
      <c r="U1005" s="233">
        <v>18</v>
      </c>
      <c r="V1005" s="232" t="s">
        <v>6341</v>
      </c>
      <c r="W1005" s="232" t="s">
        <v>7253</v>
      </c>
      <c r="X1005" s="233">
        <v>3</v>
      </c>
      <c r="Y1005" s="232" t="s">
        <v>6233</v>
      </c>
      <c r="Z1005" s="232" t="s">
        <v>6476</v>
      </c>
      <c r="AA1005" s="232" t="s">
        <v>6551</v>
      </c>
      <c r="AB1005" s="233">
        <v>14050927</v>
      </c>
    </row>
    <row r="1006" spans="1:28" x14ac:dyDescent="0.25">
      <c r="A1006" s="233">
        <v>9850</v>
      </c>
      <c r="B1006" s="238">
        <v>46375</v>
      </c>
      <c r="C1006" s="234" t="s">
        <v>7342</v>
      </c>
      <c r="D1006" s="233">
        <v>28</v>
      </c>
      <c r="E1006" s="233" t="s">
        <v>6203</v>
      </c>
      <c r="F1006" s="233" t="s">
        <v>6524</v>
      </c>
      <c r="G1006" s="232" t="s">
        <v>6538</v>
      </c>
      <c r="H1006" s="233">
        <v>1405</v>
      </c>
      <c r="I1006" s="233" t="s">
        <v>6444</v>
      </c>
      <c r="J1006" s="233">
        <v>3</v>
      </c>
      <c r="K1006" s="233">
        <v>9</v>
      </c>
      <c r="L1006" s="235" t="s">
        <v>7315</v>
      </c>
      <c r="M1006" s="234" t="s">
        <v>7342</v>
      </c>
      <c r="N1006" s="232">
        <v>202612</v>
      </c>
      <c r="O1006" s="233">
        <v>51</v>
      </c>
      <c r="P1006" s="232">
        <v>202651</v>
      </c>
      <c r="Q1006" s="233">
        <v>2026</v>
      </c>
      <c r="R1006" s="232" t="s">
        <v>6461</v>
      </c>
      <c r="S1006" s="232">
        <v>3</v>
      </c>
      <c r="T1006" s="233">
        <v>324</v>
      </c>
      <c r="U1006" s="233">
        <v>19</v>
      </c>
      <c r="V1006" s="232" t="s">
        <v>6341</v>
      </c>
      <c r="W1006" s="232" t="s">
        <v>7253</v>
      </c>
      <c r="X1006" s="233">
        <v>3</v>
      </c>
      <c r="Y1006" s="232" t="s">
        <v>6233</v>
      </c>
      <c r="Z1006" s="232" t="s">
        <v>6476</v>
      </c>
      <c r="AA1006" s="232" t="s">
        <v>6551</v>
      </c>
      <c r="AB1006" s="233">
        <v>14050928</v>
      </c>
    </row>
    <row r="1007" spans="1:28" x14ac:dyDescent="0.25">
      <c r="A1007" s="233">
        <v>9851</v>
      </c>
      <c r="B1007" s="238">
        <v>46376</v>
      </c>
      <c r="C1007" s="234" t="s">
        <v>7343</v>
      </c>
      <c r="D1007" s="233">
        <v>29</v>
      </c>
      <c r="E1007" s="233" t="s">
        <v>6205</v>
      </c>
      <c r="F1007" s="233" t="s">
        <v>6524</v>
      </c>
      <c r="G1007" s="232" t="s">
        <v>6538</v>
      </c>
      <c r="H1007" s="233">
        <v>1405</v>
      </c>
      <c r="I1007" s="233" t="s">
        <v>6444</v>
      </c>
      <c r="J1007" s="233">
        <v>3</v>
      </c>
      <c r="K1007" s="233">
        <v>9</v>
      </c>
      <c r="L1007" s="235" t="s">
        <v>7315</v>
      </c>
      <c r="M1007" s="234" t="s">
        <v>7343</v>
      </c>
      <c r="N1007" s="232">
        <v>202612</v>
      </c>
      <c r="O1007" s="233">
        <v>52</v>
      </c>
      <c r="P1007" s="232">
        <v>202652</v>
      </c>
      <c r="Q1007" s="233">
        <v>2026</v>
      </c>
      <c r="R1007" s="232" t="s">
        <v>6461</v>
      </c>
      <c r="S1007" s="232">
        <v>3</v>
      </c>
      <c r="T1007" s="233">
        <v>324</v>
      </c>
      <c r="U1007" s="233">
        <v>20</v>
      </c>
      <c r="V1007" s="232" t="s">
        <v>6341</v>
      </c>
      <c r="W1007" s="232" t="s">
        <v>7253</v>
      </c>
      <c r="X1007" s="233">
        <v>3</v>
      </c>
      <c r="Y1007" s="232" t="s">
        <v>6233</v>
      </c>
      <c r="Z1007" s="232" t="s">
        <v>6476</v>
      </c>
      <c r="AA1007" s="232" t="s">
        <v>6551</v>
      </c>
      <c r="AB1007" s="233">
        <v>14050929</v>
      </c>
    </row>
    <row r="1008" spans="1:28" x14ac:dyDescent="0.25">
      <c r="A1008" s="233">
        <v>9852</v>
      </c>
      <c r="B1008" s="238">
        <v>46377</v>
      </c>
      <c r="C1008" s="234" t="s">
        <v>7344</v>
      </c>
      <c r="D1008" s="233">
        <v>30</v>
      </c>
      <c r="E1008" s="233" t="s">
        <v>6207</v>
      </c>
      <c r="F1008" s="233" t="s">
        <v>6524</v>
      </c>
      <c r="G1008" s="232" t="s">
        <v>6538</v>
      </c>
      <c r="H1008" s="233">
        <v>1405</v>
      </c>
      <c r="I1008" s="233" t="s">
        <v>6444</v>
      </c>
      <c r="J1008" s="233">
        <v>3</v>
      </c>
      <c r="K1008" s="233">
        <v>9</v>
      </c>
      <c r="L1008" s="235" t="s">
        <v>7315</v>
      </c>
      <c r="M1008" s="234" t="s">
        <v>7344</v>
      </c>
      <c r="N1008" s="232">
        <v>202612</v>
      </c>
      <c r="O1008" s="233">
        <v>52</v>
      </c>
      <c r="P1008" s="232">
        <v>202652</v>
      </c>
      <c r="Q1008" s="233">
        <v>2026</v>
      </c>
      <c r="R1008" s="232" t="s">
        <v>6461</v>
      </c>
      <c r="S1008" s="232">
        <v>4</v>
      </c>
      <c r="T1008" s="233">
        <v>324</v>
      </c>
      <c r="U1008" s="233">
        <v>21</v>
      </c>
      <c r="V1008" s="232" t="s">
        <v>6341</v>
      </c>
      <c r="W1008" s="232" t="s">
        <v>7253</v>
      </c>
      <c r="X1008" s="233">
        <v>3</v>
      </c>
      <c r="Y1008" s="232" t="s">
        <v>6233</v>
      </c>
      <c r="Z1008" s="232" t="s">
        <v>6476</v>
      </c>
      <c r="AA1008" s="232" t="s">
        <v>6551</v>
      </c>
      <c r="AB1008" s="233">
        <v>14050930</v>
      </c>
    </row>
    <row r="1009" spans="1:28" x14ac:dyDescent="0.25">
      <c r="A1009" s="233">
        <v>9853</v>
      </c>
      <c r="B1009" s="238">
        <v>46378</v>
      </c>
      <c r="C1009" s="234" t="s">
        <v>7345</v>
      </c>
      <c r="D1009" s="233">
        <v>1</v>
      </c>
      <c r="E1009" s="233" t="s">
        <v>6209</v>
      </c>
      <c r="F1009" s="233" t="s">
        <v>6561</v>
      </c>
      <c r="G1009" s="232" t="s">
        <v>6538</v>
      </c>
      <c r="H1009" s="233">
        <v>1405</v>
      </c>
      <c r="I1009" s="233" t="s">
        <v>6562</v>
      </c>
      <c r="J1009" s="233">
        <v>4</v>
      </c>
      <c r="K1009" s="233">
        <v>10</v>
      </c>
      <c r="L1009" s="236" t="s">
        <v>7346</v>
      </c>
      <c r="M1009" s="234" t="s">
        <v>7345</v>
      </c>
      <c r="N1009" s="232">
        <v>202612</v>
      </c>
      <c r="O1009" s="233">
        <v>52</v>
      </c>
      <c r="P1009" s="232">
        <v>202652</v>
      </c>
      <c r="Q1009" s="233">
        <v>2026</v>
      </c>
      <c r="R1009" s="232" t="s">
        <v>6461</v>
      </c>
      <c r="S1009" s="232">
        <v>4</v>
      </c>
      <c r="T1009" s="233">
        <v>324</v>
      </c>
      <c r="U1009" s="233">
        <v>22</v>
      </c>
      <c r="V1009" s="232" t="s">
        <v>6461</v>
      </c>
      <c r="W1009" s="232" t="s">
        <v>7347</v>
      </c>
      <c r="X1009" s="233">
        <v>1</v>
      </c>
      <c r="Y1009" s="232" t="s">
        <v>6195</v>
      </c>
      <c r="Z1009" s="232" t="s">
        <v>6565</v>
      </c>
      <c r="AA1009" s="232" t="s">
        <v>6566</v>
      </c>
      <c r="AB1009" s="233">
        <v>14051001</v>
      </c>
    </row>
    <row r="1010" spans="1:28" x14ac:dyDescent="0.25">
      <c r="A1010" s="233">
        <v>9854</v>
      </c>
      <c r="B1010" s="238">
        <v>46379</v>
      </c>
      <c r="C1010" s="234" t="s">
        <v>7348</v>
      </c>
      <c r="D1010" s="233">
        <v>2</v>
      </c>
      <c r="E1010" s="233" t="s">
        <v>6188</v>
      </c>
      <c r="F1010" s="233" t="s">
        <v>6561</v>
      </c>
      <c r="G1010" s="232" t="s">
        <v>6538</v>
      </c>
      <c r="H1010" s="233">
        <v>1405</v>
      </c>
      <c r="I1010" s="233" t="s">
        <v>6562</v>
      </c>
      <c r="J1010" s="233">
        <v>4</v>
      </c>
      <c r="K1010" s="233">
        <v>10</v>
      </c>
      <c r="L1010" s="236" t="s">
        <v>7346</v>
      </c>
      <c r="M1010" s="234" t="s">
        <v>7348</v>
      </c>
      <c r="N1010" s="232">
        <v>202612</v>
      </c>
      <c r="O1010" s="233">
        <v>52</v>
      </c>
      <c r="P1010" s="232">
        <v>202652</v>
      </c>
      <c r="Q1010" s="233">
        <v>2026</v>
      </c>
      <c r="R1010" s="232" t="s">
        <v>6461</v>
      </c>
      <c r="S1010" s="232">
        <v>4</v>
      </c>
      <c r="T1010" s="233">
        <v>324</v>
      </c>
      <c r="U1010" s="233">
        <v>23</v>
      </c>
      <c r="V1010" s="232" t="s">
        <v>6461</v>
      </c>
      <c r="W1010" s="232" t="s">
        <v>7347</v>
      </c>
      <c r="X1010" s="233">
        <v>1</v>
      </c>
      <c r="Y1010" s="232" t="s">
        <v>6195</v>
      </c>
      <c r="Z1010" s="232" t="s">
        <v>6565</v>
      </c>
      <c r="AA1010" s="232" t="s">
        <v>6566</v>
      </c>
      <c r="AB1010" s="233">
        <v>14051002</v>
      </c>
    </row>
    <row r="1011" spans="1:28" x14ac:dyDescent="0.25">
      <c r="A1011" s="233">
        <v>9855</v>
      </c>
      <c r="B1011" s="238">
        <v>46380</v>
      </c>
      <c r="C1011" s="234" t="s">
        <v>7349</v>
      </c>
      <c r="D1011" s="233">
        <v>3</v>
      </c>
      <c r="E1011" s="233" t="s">
        <v>6199</v>
      </c>
      <c r="F1011" s="233" t="s">
        <v>6561</v>
      </c>
      <c r="G1011" s="232" t="s">
        <v>6538</v>
      </c>
      <c r="H1011" s="233">
        <v>1405</v>
      </c>
      <c r="I1011" s="233" t="s">
        <v>6562</v>
      </c>
      <c r="J1011" s="233">
        <v>4</v>
      </c>
      <c r="K1011" s="233">
        <v>10</v>
      </c>
      <c r="L1011" s="236" t="s">
        <v>7346</v>
      </c>
      <c r="M1011" s="234" t="s">
        <v>7349</v>
      </c>
      <c r="N1011" s="232">
        <v>202612</v>
      </c>
      <c r="O1011" s="233">
        <v>52</v>
      </c>
      <c r="P1011" s="232">
        <v>202652</v>
      </c>
      <c r="Q1011" s="233">
        <v>2026</v>
      </c>
      <c r="R1011" s="232" t="s">
        <v>6461</v>
      </c>
      <c r="S1011" s="232">
        <v>4</v>
      </c>
      <c r="T1011" s="233">
        <v>324</v>
      </c>
      <c r="U1011" s="233">
        <v>24</v>
      </c>
      <c r="V1011" s="232" t="s">
        <v>6461</v>
      </c>
      <c r="W1011" s="232" t="s">
        <v>7347</v>
      </c>
      <c r="X1011" s="233">
        <v>1</v>
      </c>
      <c r="Y1011" s="232" t="s">
        <v>6195</v>
      </c>
      <c r="Z1011" s="232" t="s">
        <v>6565</v>
      </c>
      <c r="AA1011" s="232" t="s">
        <v>6566</v>
      </c>
      <c r="AB1011" s="233">
        <v>14051003</v>
      </c>
    </row>
    <row r="1012" spans="1:28" x14ac:dyDescent="0.25">
      <c r="A1012" s="233">
        <v>9856</v>
      </c>
      <c r="B1012" s="238">
        <v>46381</v>
      </c>
      <c r="C1012" s="234" t="s">
        <v>7350</v>
      </c>
      <c r="D1012" s="233">
        <v>4</v>
      </c>
      <c r="E1012" s="233" t="s">
        <v>6201</v>
      </c>
      <c r="F1012" s="233" t="s">
        <v>6561</v>
      </c>
      <c r="G1012" s="232" t="s">
        <v>6538</v>
      </c>
      <c r="H1012" s="233">
        <v>1405</v>
      </c>
      <c r="I1012" s="233" t="s">
        <v>6562</v>
      </c>
      <c r="J1012" s="233">
        <v>4</v>
      </c>
      <c r="K1012" s="233">
        <v>10</v>
      </c>
      <c r="L1012" s="236" t="s">
        <v>7346</v>
      </c>
      <c r="M1012" s="234" t="s">
        <v>7350</v>
      </c>
      <c r="N1012" s="232">
        <v>202612</v>
      </c>
      <c r="O1012" s="233">
        <v>52</v>
      </c>
      <c r="P1012" s="232">
        <v>202652</v>
      </c>
      <c r="Q1012" s="233">
        <v>2026</v>
      </c>
      <c r="R1012" s="232" t="s">
        <v>6461</v>
      </c>
      <c r="S1012" s="232">
        <v>4</v>
      </c>
      <c r="T1012" s="233">
        <v>324</v>
      </c>
      <c r="U1012" s="233">
        <v>25</v>
      </c>
      <c r="V1012" s="232" t="s">
        <v>6461</v>
      </c>
      <c r="W1012" s="232" t="s">
        <v>7347</v>
      </c>
      <c r="X1012" s="233">
        <v>1</v>
      </c>
      <c r="Y1012" s="232" t="s">
        <v>6195</v>
      </c>
      <c r="Z1012" s="232" t="s">
        <v>6565</v>
      </c>
      <c r="AA1012" s="232" t="s">
        <v>6566</v>
      </c>
      <c r="AB1012" s="233">
        <v>14051004</v>
      </c>
    </row>
    <row r="1013" spans="1:28" x14ac:dyDescent="0.25">
      <c r="A1013" s="233">
        <v>9857</v>
      </c>
      <c r="B1013" s="238">
        <v>46382</v>
      </c>
      <c r="C1013" s="234" t="s">
        <v>7351</v>
      </c>
      <c r="D1013" s="233">
        <v>5</v>
      </c>
      <c r="E1013" s="233" t="s">
        <v>6203</v>
      </c>
      <c r="F1013" s="233" t="s">
        <v>6561</v>
      </c>
      <c r="G1013" s="232" t="s">
        <v>6538</v>
      </c>
      <c r="H1013" s="233">
        <v>1405</v>
      </c>
      <c r="I1013" s="233" t="s">
        <v>6562</v>
      </c>
      <c r="J1013" s="233">
        <v>4</v>
      </c>
      <c r="K1013" s="233">
        <v>10</v>
      </c>
      <c r="L1013" s="236" t="s">
        <v>7346</v>
      </c>
      <c r="M1013" s="234" t="s">
        <v>7351</v>
      </c>
      <c r="N1013" s="232">
        <v>202612</v>
      </c>
      <c r="O1013" s="233">
        <v>52</v>
      </c>
      <c r="P1013" s="232">
        <v>202652</v>
      </c>
      <c r="Q1013" s="233">
        <v>2026</v>
      </c>
      <c r="R1013" s="232" t="s">
        <v>6461</v>
      </c>
      <c r="S1013" s="232">
        <v>4</v>
      </c>
      <c r="T1013" s="233">
        <v>324</v>
      </c>
      <c r="U1013" s="233">
        <v>26</v>
      </c>
      <c r="V1013" s="232" t="s">
        <v>6461</v>
      </c>
      <c r="W1013" s="232" t="s">
        <v>7347</v>
      </c>
      <c r="X1013" s="233">
        <v>1</v>
      </c>
      <c r="Y1013" s="232" t="s">
        <v>6195</v>
      </c>
      <c r="Z1013" s="232" t="s">
        <v>6565</v>
      </c>
      <c r="AA1013" s="232" t="s">
        <v>6566</v>
      </c>
      <c r="AB1013" s="233">
        <v>14051005</v>
      </c>
    </row>
    <row r="1014" spans="1:28" x14ac:dyDescent="0.25">
      <c r="A1014" s="233">
        <v>9858</v>
      </c>
      <c r="B1014" s="238">
        <v>46383</v>
      </c>
      <c r="C1014" s="234" t="s">
        <v>7352</v>
      </c>
      <c r="D1014" s="233">
        <v>6</v>
      </c>
      <c r="E1014" s="233" t="s">
        <v>6205</v>
      </c>
      <c r="F1014" s="233" t="s">
        <v>6561</v>
      </c>
      <c r="G1014" s="232" t="s">
        <v>6538</v>
      </c>
      <c r="H1014" s="233">
        <v>1405</v>
      </c>
      <c r="I1014" s="233" t="s">
        <v>6562</v>
      </c>
      <c r="J1014" s="233">
        <v>4</v>
      </c>
      <c r="K1014" s="233">
        <v>10</v>
      </c>
      <c r="L1014" s="236" t="s">
        <v>7346</v>
      </c>
      <c r="M1014" s="234" t="s">
        <v>7352</v>
      </c>
      <c r="N1014" s="232">
        <v>202612</v>
      </c>
      <c r="O1014" s="233">
        <v>53</v>
      </c>
      <c r="P1014" s="232">
        <v>202653</v>
      </c>
      <c r="Q1014" s="233">
        <v>2026</v>
      </c>
      <c r="R1014" s="232" t="s">
        <v>6461</v>
      </c>
      <c r="S1014" s="232">
        <v>4</v>
      </c>
      <c r="T1014" s="233">
        <v>324</v>
      </c>
      <c r="U1014" s="233">
        <v>27</v>
      </c>
      <c r="V1014" s="232" t="s">
        <v>6461</v>
      </c>
      <c r="W1014" s="232" t="s">
        <v>7347</v>
      </c>
      <c r="X1014" s="233">
        <v>1</v>
      </c>
      <c r="Y1014" s="232" t="s">
        <v>6195</v>
      </c>
      <c r="Z1014" s="232" t="s">
        <v>6565</v>
      </c>
      <c r="AA1014" s="232" t="s">
        <v>6566</v>
      </c>
      <c r="AB1014" s="233">
        <v>14051006</v>
      </c>
    </row>
    <row r="1015" spans="1:28" x14ac:dyDescent="0.25">
      <c r="A1015" s="233">
        <v>9859</v>
      </c>
      <c r="B1015" s="238">
        <v>46384</v>
      </c>
      <c r="C1015" s="234" t="s">
        <v>7353</v>
      </c>
      <c r="D1015" s="233">
        <v>7</v>
      </c>
      <c r="E1015" s="233" t="s">
        <v>6207</v>
      </c>
      <c r="F1015" s="233" t="s">
        <v>6561</v>
      </c>
      <c r="G1015" s="232" t="s">
        <v>6538</v>
      </c>
      <c r="H1015" s="233">
        <v>1405</v>
      </c>
      <c r="I1015" s="233" t="s">
        <v>6562</v>
      </c>
      <c r="J1015" s="233">
        <v>4</v>
      </c>
      <c r="K1015" s="233">
        <v>10</v>
      </c>
      <c r="L1015" s="236" t="s">
        <v>7346</v>
      </c>
      <c r="M1015" s="234" t="s">
        <v>7353</v>
      </c>
      <c r="N1015" s="232">
        <v>202612</v>
      </c>
      <c r="O1015" s="233">
        <v>53</v>
      </c>
      <c r="P1015" s="232">
        <v>202653</v>
      </c>
      <c r="Q1015" s="233">
        <v>2026</v>
      </c>
      <c r="R1015" s="232" t="s">
        <v>6461</v>
      </c>
      <c r="S1015" s="232">
        <v>4</v>
      </c>
      <c r="T1015" s="233">
        <v>324</v>
      </c>
      <c r="U1015" s="233">
        <v>28</v>
      </c>
      <c r="V1015" s="232" t="s">
        <v>6461</v>
      </c>
      <c r="W1015" s="232" t="s">
        <v>7347</v>
      </c>
      <c r="X1015" s="233">
        <v>1</v>
      </c>
      <c r="Y1015" s="232" t="s">
        <v>6195</v>
      </c>
      <c r="Z1015" s="232" t="s">
        <v>6565</v>
      </c>
      <c r="AA1015" s="232" t="s">
        <v>6566</v>
      </c>
      <c r="AB1015" s="233">
        <v>14051007</v>
      </c>
    </row>
    <row r="1016" spans="1:28" x14ac:dyDescent="0.25">
      <c r="A1016" s="233">
        <v>9860</v>
      </c>
      <c r="B1016" s="238">
        <v>46385</v>
      </c>
      <c r="C1016" s="234" t="s">
        <v>7354</v>
      </c>
      <c r="D1016" s="233">
        <v>8</v>
      </c>
      <c r="E1016" s="233" t="s">
        <v>6209</v>
      </c>
      <c r="F1016" s="233" t="s">
        <v>6561</v>
      </c>
      <c r="G1016" s="232" t="s">
        <v>6538</v>
      </c>
      <c r="H1016" s="233">
        <v>1405</v>
      </c>
      <c r="I1016" s="233" t="s">
        <v>6562</v>
      </c>
      <c r="J1016" s="233">
        <v>4</v>
      </c>
      <c r="K1016" s="233">
        <v>10</v>
      </c>
      <c r="L1016" s="236" t="s">
        <v>7346</v>
      </c>
      <c r="M1016" s="234" t="s">
        <v>7354</v>
      </c>
      <c r="N1016" s="232">
        <v>202612</v>
      </c>
      <c r="O1016" s="233">
        <v>53</v>
      </c>
      <c r="P1016" s="232">
        <v>202653</v>
      </c>
      <c r="Q1016" s="233">
        <v>2026</v>
      </c>
      <c r="R1016" s="232" t="s">
        <v>6461</v>
      </c>
      <c r="S1016" s="232">
        <v>4</v>
      </c>
      <c r="T1016" s="233">
        <v>324</v>
      </c>
      <c r="U1016" s="233">
        <v>29</v>
      </c>
      <c r="V1016" s="232" t="s">
        <v>6461</v>
      </c>
      <c r="W1016" s="232" t="s">
        <v>7347</v>
      </c>
      <c r="X1016" s="233">
        <v>1</v>
      </c>
      <c r="Y1016" s="232" t="s">
        <v>6211</v>
      </c>
      <c r="Z1016" s="232" t="s">
        <v>6574</v>
      </c>
      <c r="AA1016" s="232" t="s">
        <v>6575</v>
      </c>
      <c r="AB1016" s="233">
        <v>14051008</v>
      </c>
    </row>
    <row r="1017" spans="1:28" x14ac:dyDescent="0.25">
      <c r="A1017" s="233">
        <v>9861</v>
      </c>
      <c r="B1017" s="238">
        <v>46386</v>
      </c>
      <c r="C1017" s="234" t="s">
        <v>7355</v>
      </c>
      <c r="D1017" s="233">
        <v>9</v>
      </c>
      <c r="E1017" s="233" t="s">
        <v>6188</v>
      </c>
      <c r="F1017" s="233" t="s">
        <v>6561</v>
      </c>
      <c r="G1017" s="232" t="s">
        <v>6538</v>
      </c>
      <c r="H1017" s="233">
        <v>1405</v>
      </c>
      <c r="I1017" s="233" t="s">
        <v>6562</v>
      </c>
      <c r="J1017" s="233">
        <v>4</v>
      </c>
      <c r="K1017" s="233">
        <v>10</v>
      </c>
      <c r="L1017" s="236" t="s">
        <v>7346</v>
      </c>
      <c r="M1017" s="234" t="s">
        <v>7355</v>
      </c>
      <c r="N1017" s="232">
        <v>202612</v>
      </c>
      <c r="O1017" s="233">
        <v>53</v>
      </c>
      <c r="P1017" s="232">
        <v>202653</v>
      </c>
      <c r="Q1017" s="233">
        <v>2026</v>
      </c>
      <c r="R1017" s="232" t="s">
        <v>6461</v>
      </c>
      <c r="S1017" s="232">
        <v>4</v>
      </c>
      <c r="T1017" s="233">
        <v>324</v>
      </c>
      <c r="U1017" s="233">
        <v>30</v>
      </c>
      <c r="V1017" s="232" t="s">
        <v>6461</v>
      </c>
      <c r="W1017" s="232" t="s">
        <v>7347</v>
      </c>
      <c r="X1017" s="233">
        <v>1</v>
      </c>
      <c r="Y1017" s="232" t="s">
        <v>6211</v>
      </c>
      <c r="Z1017" s="232" t="s">
        <v>6574</v>
      </c>
      <c r="AA1017" s="232" t="s">
        <v>6575</v>
      </c>
      <c r="AB1017" s="233">
        <v>14051009</v>
      </c>
    </row>
    <row r="1018" spans="1:28" x14ac:dyDescent="0.25">
      <c r="A1018" s="233">
        <v>9862</v>
      </c>
      <c r="B1018" s="238">
        <v>46387</v>
      </c>
      <c r="C1018" s="237" t="s">
        <v>7356</v>
      </c>
      <c r="D1018" s="233">
        <v>10</v>
      </c>
      <c r="E1018" s="233" t="s">
        <v>6199</v>
      </c>
      <c r="F1018" s="233" t="s">
        <v>6561</v>
      </c>
      <c r="G1018" s="232" t="s">
        <v>6538</v>
      </c>
      <c r="H1018" s="233">
        <v>1405</v>
      </c>
      <c r="I1018" s="233" t="s">
        <v>6562</v>
      </c>
      <c r="J1018" s="233">
        <v>4</v>
      </c>
      <c r="K1018" s="233">
        <v>10</v>
      </c>
      <c r="L1018" s="236" t="s">
        <v>7346</v>
      </c>
      <c r="M1018" s="237" t="s">
        <v>7356</v>
      </c>
      <c r="N1018" s="232">
        <v>202612</v>
      </c>
      <c r="O1018" s="233">
        <v>53</v>
      </c>
      <c r="P1018" s="232">
        <v>202653</v>
      </c>
      <c r="Q1018" s="233">
        <v>2026</v>
      </c>
      <c r="R1018" s="232" t="s">
        <v>6461</v>
      </c>
      <c r="S1018" s="232">
        <v>4</v>
      </c>
      <c r="T1018" s="233">
        <v>324</v>
      </c>
      <c r="U1018" s="233">
        <v>31</v>
      </c>
      <c r="V1018" s="232" t="s">
        <v>6461</v>
      </c>
      <c r="W1018" s="232" t="s">
        <v>7347</v>
      </c>
      <c r="X1018" s="233">
        <v>1</v>
      </c>
      <c r="Y1018" s="232" t="s">
        <v>6211</v>
      </c>
      <c r="Z1018" s="232" t="s">
        <v>6574</v>
      </c>
      <c r="AA1018" s="232" t="s">
        <v>6575</v>
      </c>
      <c r="AB1018" s="233">
        <v>14051010</v>
      </c>
    </row>
    <row r="1019" spans="1:28" x14ac:dyDescent="0.25">
      <c r="A1019" s="233">
        <v>9863</v>
      </c>
      <c r="B1019" s="238">
        <v>46388</v>
      </c>
      <c r="C1019" s="237" t="s">
        <v>7357</v>
      </c>
      <c r="D1019" s="233">
        <v>11</v>
      </c>
      <c r="E1019" s="233" t="s">
        <v>6201</v>
      </c>
      <c r="F1019" s="233" t="s">
        <v>6561</v>
      </c>
      <c r="G1019" s="232" t="s">
        <v>6580</v>
      </c>
      <c r="H1019" s="233">
        <v>1405</v>
      </c>
      <c r="I1019" s="233" t="s">
        <v>6562</v>
      </c>
      <c r="J1019" s="233">
        <v>4</v>
      </c>
      <c r="K1019" s="233">
        <v>10</v>
      </c>
      <c r="L1019" s="236" t="s">
        <v>7346</v>
      </c>
      <c r="M1019" s="237" t="s">
        <v>7357</v>
      </c>
      <c r="N1019" s="232">
        <v>202701</v>
      </c>
      <c r="O1019" s="233">
        <v>1</v>
      </c>
      <c r="P1019" s="232">
        <v>202701</v>
      </c>
      <c r="Q1019" s="233">
        <v>2027</v>
      </c>
      <c r="R1019" s="232" t="s">
        <v>6193</v>
      </c>
      <c r="S1019" s="232">
        <v>1</v>
      </c>
      <c r="T1019" s="233">
        <v>325</v>
      </c>
      <c r="U1019" s="233">
        <v>1</v>
      </c>
      <c r="V1019" s="232" t="s">
        <v>6461</v>
      </c>
      <c r="W1019" s="232" t="s">
        <v>7347</v>
      </c>
      <c r="X1019" s="233">
        <v>1</v>
      </c>
      <c r="Y1019" s="232" t="s">
        <v>6211</v>
      </c>
      <c r="Z1019" s="232" t="s">
        <v>6574</v>
      </c>
      <c r="AA1019" s="232" t="s">
        <v>6575</v>
      </c>
      <c r="AB1019" s="233">
        <v>14051011</v>
      </c>
    </row>
    <row r="1020" spans="1:28" x14ac:dyDescent="0.25">
      <c r="A1020" s="233">
        <v>9864</v>
      </c>
      <c r="B1020" s="238">
        <v>46389</v>
      </c>
      <c r="C1020" s="237" t="s">
        <v>7358</v>
      </c>
      <c r="D1020" s="233">
        <v>12</v>
      </c>
      <c r="E1020" s="233" t="s">
        <v>6203</v>
      </c>
      <c r="F1020" s="233" t="s">
        <v>6561</v>
      </c>
      <c r="G1020" s="232" t="s">
        <v>6580</v>
      </c>
      <c r="H1020" s="233">
        <v>1405</v>
      </c>
      <c r="I1020" s="233" t="s">
        <v>6562</v>
      </c>
      <c r="J1020" s="233">
        <v>4</v>
      </c>
      <c r="K1020" s="233">
        <v>10</v>
      </c>
      <c r="L1020" s="236" t="s">
        <v>7346</v>
      </c>
      <c r="M1020" s="237" t="s">
        <v>7358</v>
      </c>
      <c r="N1020" s="232">
        <v>202701</v>
      </c>
      <c r="O1020" s="233">
        <v>1</v>
      </c>
      <c r="P1020" s="232">
        <v>202701</v>
      </c>
      <c r="Q1020" s="233">
        <v>2027</v>
      </c>
      <c r="R1020" s="232" t="s">
        <v>6193</v>
      </c>
      <c r="S1020" s="232">
        <v>1</v>
      </c>
      <c r="T1020" s="233">
        <v>325</v>
      </c>
      <c r="U1020" s="233">
        <v>2</v>
      </c>
      <c r="V1020" s="232" t="s">
        <v>6461</v>
      </c>
      <c r="W1020" s="232" t="s">
        <v>7347</v>
      </c>
      <c r="X1020" s="233">
        <v>1</v>
      </c>
      <c r="Y1020" s="232" t="s">
        <v>6211</v>
      </c>
      <c r="Z1020" s="232" t="s">
        <v>6574</v>
      </c>
      <c r="AA1020" s="232" t="s">
        <v>6575</v>
      </c>
      <c r="AB1020" s="233">
        <v>14051012</v>
      </c>
    </row>
    <row r="1021" spans="1:28" x14ac:dyDescent="0.25">
      <c r="A1021" s="233">
        <v>9865</v>
      </c>
      <c r="B1021" s="238">
        <v>46390</v>
      </c>
      <c r="C1021" s="237" t="s">
        <v>7359</v>
      </c>
      <c r="D1021" s="233">
        <v>13</v>
      </c>
      <c r="E1021" s="233" t="s">
        <v>6205</v>
      </c>
      <c r="F1021" s="233" t="s">
        <v>6561</v>
      </c>
      <c r="G1021" s="232" t="s">
        <v>6580</v>
      </c>
      <c r="H1021" s="233">
        <v>1405</v>
      </c>
      <c r="I1021" s="233" t="s">
        <v>6562</v>
      </c>
      <c r="J1021" s="233">
        <v>4</v>
      </c>
      <c r="K1021" s="233">
        <v>10</v>
      </c>
      <c r="L1021" s="236" t="s">
        <v>7346</v>
      </c>
      <c r="M1021" s="237" t="s">
        <v>7359</v>
      </c>
      <c r="N1021" s="232">
        <v>202701</v>
      </c>
      <c r="O1021" s="233">
        <v>2</v>
      </c>
      <c r="P1021" s="232">
        <v>202702</v>
      </c>
      <c r="Q1021" s="233">
        <v>2027</v>
      </c>
      <c r="R1021" s="232" t="s">
        <v>6193</v>
      </c>
      <c r="S1021" s="232">
        <v>1</v>
      </c>
      <c r="T1021" s="233">
        <v>325</v>
      </c>
      <c r="U1021" s="233">
        <v>3</v>
      </c>
      <c r="V1021" s="232" t="s">
        <v>6461</v>
      </c>
      <c r="W1021" s="232" t="s">
        <v>7347</v>
      </c>
      <c r="X1021" s="233">
        <v>1</v>
      </c>
      <c r="Y1021" s="232" t="s">
        <v>6211</v>
      </c>
      <c r="Z1021" s="232" t="s">
        <v>6574</v>
      </c>
      <c r="AA1021" s="232" t="s">
        <v>6575</v>
      </c>
      <c r="AB1021" s="233">
        <v>14051013</v>
      </c>
    </row>
    <row r="1022" spans="1:28" x14ac:dyDescent="0.25">
      <c r="A1022" s="233">
        <v>9866</v>
      </c>
      <c r="B1022" s="238">
        <v>46391</v>
      </c>
      <c r="C1022" s="237" t="s">
        <v>7360</v>
      </c>
      <c r="D1022" s="233">
        <v>14</v>
      </c>
      <c r="E1022" s="233" t="s">
        <v>6207</v>
      </c>
      <c r="F1022" s="233" t="s">
        <v>6561</v>
      </c>
      <c r="G1022" s="232" t="s">
        <v>6580</v>
      </c>
      <c r="H1022" s="233">
        <v>1405</v>
      </c>
      <c r="I1022" s="233" t="s">
        <v>6562</v>
      </c>
      <c r="J1022" s="233">
        <v>4</v>
      </c>
      <c r="K1022" s="233">
        <v>10</v>
      </c>
      <c r="L1022" s="236" t="s">
        <v>7346</v>
      </c>
      <c r="M1022" s="237" t="s">
        <v>7360</v>
      </c>
      <c r="N1022" s="232">
        <v>202701</v>
      </c>
      <c r="O1022" s="233">
        <v>2</v>
      </c>
      <c r="P1022" s="232">
        <v>202702</v>
      </c>
      <c r="Q1022" s="233">
        <v>2027</v>
      </c>
      <c r="R1022" s="232" t="s">
        <v>6193</v>
      </c>
      <c r="S1022" s="232">
        <v>2</v>
      </c>
      <c r="T1022" s="233">
        <v>325</v>
      </c>
      <c r="U1022" s="233">
        <v>4</v>
      </c>
      <c r="V1022" s="232" t="s">
        <v>6461</v>
      </c>
      <c r="W1022" s="232" t="s">
        <v>7347</v>
      </c>
      <c r="X1022" s="233">
        <v>1</v>
      </c>
      <c r="Y1022" s="232" t="s">
        <v>6211</v>
      </c>
      <c r="Z1022" s="232" t="s">
        <v>6574</v>
      </c>
      <c r="AA1022" s="232" t="s">
        <v>6575</v>
      </c>
      <c r="AB1022" s="233">
        <v>14051014</v>
      </c>
    </row>
    <row r="1023" spans="1:28" x14ac:dyDescent="0.25">
      <c r="A1023" s="233">
        <v>9867</v>
      </c>
      <c r="B1023" s="238">
        <v>46392</v>
      </c>
      <c r="C1023" s="237" t="s">
        <v>7361</v>
      </c>
      <c r="D1023" s="233">
        <v>15</v>
      </c>
      <c r="E1023" s="233" t="s">
        <v>6209</v>
      </c>
      <c r="F1023" s="233" t="s">
        <v>6561</v>
      </c>
      <c r="G1023" s="232" t="s">
        <v>6580</v>
      </c>
      <c r="H1023" s="233">
        <v>1405</v>
      </c>
      <c r="I1023" s="233" t="s">
        <v>6562</v>
      </c>
      <c r="J1023" s="233">
        <v>4</v>
      </c>
      <c r="K1023" s="233">
        <v>10</v>
      </c>
      <c r="L1023" s="236" t="s">
        <v>7346</v>
      </c>
      <c r="M1023" s="237" t="s">
        <v>7361</v>
      </c>
      <c r="N1023" s="232">
        <v>202701</v>
      </c>
      <c r="O1023" s="233">
        <v>2</v>
      </c>
      <c r="P1023" s="232">
        <v>202702</v>
      </c>
      <c r="Q1023" s="233">
        <v>2027</v>
      </c>
      <c r="R1023" s="232" t="s">
        <v>6193</v>
      </c>
      <c r="S1023" s="232">
        <v>2</v>
      </c>
      <c r="T1023" s="233">
        <v>325</v>
      </c>
      <c r="U1023" s="233">
        <v>5</v>
      </c>
      <c r="V1023" s="232" t="s">
        <v>6461</v>
      </c>
      <c r="W1023" s="232" t="s">
        <v>7347</v>
      </c>
      <c r="X1023" s="233">
        <v>1</v>
      </c>
      <c r="Y1023" s="232" t="s">
        <v>6223</v>
      </c>
      <c r="Z1023" s="232" t="s">
        <v>6584</v>
      </c>
      <c r="AA1023" s="232" t="s">
        <v>6585</v>
      </c>
      <c r="AB1023" s="233">
        <v>14051015</v>
      </c>
    </row>
    <row r="1024" spans="1:28" x14ac:dyDescent="0.25">
      <c r="A1024" s="233">
        <v>9868</v>
      </c>
      <c r="B1024" s="238">
        <v>46393</v>
      </c>
      <c r="C1024" s="237" t="s">
        <v>7362</v>
      </c>
      <c r="D1024" s="233">
        <v>16</v>
      </c>
      <c r="E1024" s="233" t="s">
        <v>6188</v>
      </c>
      <c r="F1024" s="233" t="s">
        <v>6561</v>
      </c>
      <c r="G1024" s="232" t="s">
        <v>6580</v>
      </c>
      <c r="H1024" s="233">
        <v>1405</v>
      </c>
      <c r="I1024" s="233" t="s">
        <v>6562</v>
      </c>
      <c r="J1024" s="233">
        <v>4</v>
      </c>
      <c r="K1024" s="233">
        <v>10</v>
      </c>
      <c r="L1024" s="236" t="s">
        <v>7346</v>
      </c>
      <c r="M1024" s="237" t="s">
        <v>7362</v>
      </c>
      <c r="N1024" s="232">
        <v>202701</v>
      </c>
      <c r="O1024" s="233">
        <v>2</v>
      </c>
      <c r="P1024" s="232">
        <v>202702</v>
      </c>
      <c r="Q1024" s="233">
        <v>2027</v>
      </c>
      <c r="R1024" s="232" t="s">
        <v>6193</v>
      </c>
      <c r="S1024" s="232">
        <v>2</v>
      </c>
      <c r="T1024" s="233">
        <v>325</v>
      </c>
      <c r="U1024" s="233">
        <v>6</v>
      </c>
      <c r="V1024" s="232" t="s">
        <v>6461</v>
      </c>
      <c r="W1024" s="232" t="s">
        <v>7347</v>
      </c>
      <c r="X1024" s="233">
        <v>1</v>
      </c>
      <c r="Y1024" s="232" t="s">
        <v>6223</v>
      </c>
      <c r="Z1024" s="232" t="s">
        <v>6584</v>
      </c>
      <c r="AA1024" s="232" t="s">
        <v>6585</v>
      </c>
      <c r="AB1024" s="233">
        <v>14051016</v>
      </c>
    </row>
    <row r="1025" spans="1:28" x14ac:dyDescent="0.25">
      <c r="A1025" s="233">
        <v>9869</v>
      </c>
      <c r="B1025" s="238">
        <v>46394</v>
      </c>
      <c r="C1025" s="237" t="s">
        <v>7363</v>
      </c>
      <c r="D1025" s="233">
        <v>17</v>
      </c>
      <c r="E1025" s="233" t="s">
        <v>6199</v>
      </c>
      <c r="F1025" s="233" t="s">
        <v>6561</v>
      </c>
      <c r="G1025" s="232" t="s">
        <v>6580</v>
      </c>
      <c r="H1025" s="233">
        <v>1405</v>
      </c>
      <c r="I1025" s="233" t="s">
        <v>6562</v>
      </c>
      <c r="J1025" s="233">
        <v>4</v>
      </c>
      <c r="K1025" s="233">
        <v>10</v>
      </c>
      <c r="L1025" s="236" t="s">
        <v>7346</v>
      </c>
      <c r="M1025" s="237" t="s">
        <v>7363</v>
      </c>
      <c r="N1025" s="232">
        <v>202701</v>
      </c>
      <c r="O1025" s="233">
        <v>2</v>
      </c>
      <c r="P1025" s="232">
        <v>202702</v>
      </c>
      <c r="Q1025" s="233">
        <v>2027</v>
      </c>
      <c r="R1025" s="232" t="s">
        <v>6193</v>
      </c>
      <c r="S1025" s="232">
        <v>2</v>
      </c>
      <c r="T1025" s="233">
        <v>325</v>
      </c>
      <c r="U1025" s="233">
        <v>7</v>
      </c>
      <c r="V1025" s="232" t="s">
        <v>6461</v>
      </c>
      <c r="W1025" s="232" t="s">
        <v>7347</v>
      </c>
      <c r="X1025" s="233">
        <v>1</v>
      </c>
      <c r="Y1025" s="232" t="s">
        <v>6223</v>
      </c>
      <c r="Z1025" s="232" t="s">
        <v>6584</v>
      </c>
      <c r="AA1025" s="232" t="s">
        <v>6585</v>
      </c>
      <c r="AB1025" s="233">
        <v>14051017</v>
      </c>
    </row>
    <row r="1026" spans="1:28" x14ac:dyDescent="0.25">
      <c r="A1026" s="233">
        <v>9870</v>
      </c>
      <c r="B1026" s="238">
        <v>46395</v>
      </c>
      <c r="C1026" s="237" t="s">
        <v>7364</v>
      </c>
      <c r="D1026" s="233">
        <v>18</v>
      </c>
      <c r="E1026" s="233" t="s">
        <v>6201</v>
      </c>
      <c r="F1026" s="233" t="s">
        <v>6561</v>
      </c>
      <c r="G1026" s="232" t="s">
        <v>6580</v>
      </c>
      <c r="H1026" s="233">
        <v>1405</v>
      </c>
      <c r="I1026" s="233" t="s">
        <v>6562</v>
      </c>
      <c r="J1026" s="233">
        <v>4</v>
      </c>
      <c r="K1026" s="233">
        <v>10</v>
      </c>
      <c r="L1026" s="236" t="s">
        <v>7346</v>
      </c>
      <c r="M1026" s="237" t="s">
        <v>7364</v>
      </c>
      <c r="N1026" s="232">
        <v>202701</v>
      </c>
      <c r="O1026" s="233">
        <v>2</v>
      </c>
      <c r="P1026" s="232">
        <v>202702</v>
      </c>
      <c r="Q1026" s="233">
        <v>2027</v>
      </c>
      <c r="R1026" s="232" t="s">
        <v>6193</v>
      </c>
      <c r="S1026" s="232">
        <v>2</v>
      </c>
      <c r="T1026" s="233">
        <v>325</v>
      </c>
      <c r="U1026" s="233">
        <v>8</v>
      </c>
      <c r="V1026" s="232" t="s">
        <v>6461</v>
      </c>
      <c r="W1026" s="232" t="s">
        <v>7347</v>
      </c>
      <c r="X1026" s="233">
        <v>1</v>
      </c>
      <c r="Y1026" s="232" t="s">
        <v>6223</v>
      </c>
      <c r="Z1026" s="232" t="s">
        <v>6584</v>
      </c>
      <c r="AA1026" s="232" t="s">
        <v>6585</v>
      </c>
      <c r="AB1026" s="233">
        <v>14051018</v>
      </c>
    </row>
    <row r="1027" spans="1:28" x14ac:dyDescent="0.25">
      <c r="A1027" s="233">
        <v>9871</v>
      </c>
      <c r="B1027" s="238">
        <v>46396</v>
      </c>
      <c r="C1027" s="237" t="s">
        <v>7365</v>
      </c>
      <c r="D1027" s="233">
        <v>19</v>
      </c>
      <c r="E1027" s="233" t="s">
        <v>6203</v>
      </c>
      <c r="F1027" s="233" t="s">
        <v>6561</v>
      </c>
      <c r="G1027" s="232" t="s">
        <v>6580</v>
      </c>
      <c r="H1027" s="233">
        <v>1405</v>
      </c>
      <c r="I1027" s="233" t="s">
        <v>6562</v>
      </c>
      <c r="J1027" s="233">
        <v>4</v>
      </c>
      <c r="K1027" s="233">
        <v>10</v>
      </c>
      <c r="L1027" s="236" t="s">
        <v>7346</v>
      </c>
      <c r="M1027" s="237" t="s">
        <v>7365</v>
      </c>
      <c r="N1027" s="232">
        <v>202701</v>
      </c>
      <c r="O1027" s="233">
        <v>2</v>
      </c>
      <c r="P1027" s="232">
        <v>202702</v>
      </c>
      <c r="Q1027" s="233">
        <v>2027</v>
      </c>
      <c r="R1027" s="232" t="s">
        <v>6193</v>
      </c>
      <c r="S1027" s="232">
        <v>2</v>
      </c>
      <c r="T1027" s="233">
        <v>325</v>
      </c>
      <c r="U1027" s="233">
        <v>9</v>
      </c>
      <c r="V1027" s="232" t="s">
        <v>6461</v>
      </c>
      <c r="W1027" s="232" t="s">
        <v>7347</v>
      </c>
      <c r="X1027" s="233">
        <v>1</v>
      </c>
      <c r="Y1027" s="232" t="s">
        <v>6223</v>
      </c>
      <c r="Z1027" s="232" t="s">
        <v>6584</v>
      </c>
      <c r="AA1027" s="232" t="s">
        <v>6585</v>
      </c>
      <c r="AB1027" s="233">
        <v>14051019</v>
      </c>
    </row>
    <row r="1028" spans="1:28" x14ac:dyDescent="0.25">
      <c r="A1028" s="233">
        <v>9872</v>
      </c>
      <c r="B1028" s="238">
        <v>46397</v>
      </c>
      <c r="C1028" s="237" t="s">
        <v>7366</v>
      </c>
      <c r="D1028" s="233">
        <v>20</v>
      </c>
      <c r="E1028" s="233" t="s">
        <v>6205</v>
      </c>
      <c r="F1028" s="233" t="s">
        <v>6561</v>
      </c>
      <c r="G1028" s="232" t="s">
        <v>6580</v>
      </c>
      <c r="H1028" s="233">
        <v>1405</v>
      </c>
      <c r="I1028" s="233" t="s">
        <v>6562</v>
      </c>
      <c r="J1028" s="233">
        <v>4</v>
      </c>
      <c r="K1028" s="233">
        <v>10</v>
      </c>
      <c r="L1028" s="236" t="s">
        <v>7346</v>
      </c>
      <c r="M1028" s="237" t="s">
        <v>7366</v>
      </c>
      <c r="N1028" s="232">
        <v>202701</v>
      </c>
      <c r="O1028" s="233">
        <v>3</v>
      </c>
      <c r="P1028" s="232">
        <v>202703</v>
      </c>
      <c r="Q1028" s="233">
        <v>2027</v>
      </c>
      <c r="R1028" s="232" t="s">
        <v>6193</v>
      </c>
      <c r="S1028" s="232">
        <v>2</v>
      </c>
      <c r="T1028" s="233">
        <v>325</v>
      </c>
      <c r="U1028" s="233">
        <v>10</v>
      </c>
      <c r="V1028" s="232" t="s">
        <v>6461</v>
      </c>
      <c r="W1028" s="232" t="s">
        <v>7347</v>
      </c>
      <c r="X1028" s="233">
        <v>1</v>
      </c>
      <c r="Y1028" s="232" t="s">
        <v>6223</v>
      </c>
      <c r="Z1028" s="232" t="s">
        <v>6584</v>
      </c>
      <c r="AA1028" s="232" t="s">
        <v>6585</v>
      </c>
      <c r="AB1028" s="233">
        <v>14051020</v>
      </c>
    </row>
    <row r="1029" spans="1:28" x14ac:dyDescent="0.25">
      <c r="A1029" s="233">
        <v>9873</v>
      </c>
      <c r="B1029" s="238">
        <v>46398</v>
      </c>
      <c r="C1029" s="237" t="s">
        <v>7367</v>
      </c>
      <c r="D1029" s="233">
        <v>21</v>
      </c>
      <c r="E1029" s="233" t="s">
        <v>6207</v>
      </c>
      <c r="F1029" s="233" t="s">
        <v>6561</v>
      </c>
      <c r="G1029" s="232" t="s">
        <v>6580</v>
      </c>
      <c r="H1029" s="233">
        <v>1405</v>
      </c>
      <c r="I1029" s="233" t="s">
        <v>6562</v>
      </c>
      <c r="J1029" s="233">
        <v>4</v>
      </c>
      <c r="K1029" s="233">
        <v>10</v>
      </c>
      <c r="L1029" s="236" t="s">
        <v>7346</v>
      </c>
      <c r="M1029" s="237" t="s">
        <v>7367</v>
      </c>
      <c r="N1029" s="232">
        <v>202701</v>
      </c>
      <c r="O1029" s="233">
        <v>3</v>
      </c>
      <c r="P1029" s="232">
        <v>202703</v>
      </c>
      <c r="Q1029" s="233">
        <v>2027</v>
      </c>
      <c r="R1029" s="232" t="s">
        <v>6193</v>
      </c>
      <c r="S1029" s="232">
        <v>3</v>
      </c>
      <c r="T1029" s="233">
        <v>325</v>
      </c>
      <c r="U1029" s="233">
        <v>11</v>
      </c>
      <c r="V1029" s="232" t="s">
        <v>6461</v>
      </c>
      <c r="W1029" s="232" t="s">
        <v>7347</v>
      </c>
      <c r="X1029" s="233">
        <v>1</v>
      </c>
      <c r="Y1029" s="232" t="s">
        <v>6223</v>
      </c>
      <c r="Z1029" s="232" t="s">
        <v>6584</v>
      </c>
      <c r="AA1029" s="232" t="s">
        <v>6585</v>
      </c>
      <c r="AB1029" s="233">
        <v>14051021</v>
      </c>
    </row>
    <row r="1030" spans="1:28" x14ac:dyDescent="0.25">
      <c r="A1030" s="233">
        <v>9874</v>
      </c>
      <c r="B1030" s="238">
        <v>46399</v>
      </c>
      <c r="C1030" s="237" t="s">
        <v>7368</v>
      </c>
      <c r="D1030" s="233">
        <v>22</v>
      </c>
      <c r="E1030" s="233" t="s">
        <v>6209</v>
      </c>
      <c r="F1030" s="233" t="s">
        <v>6561</v>
      </c>
      <c r="G1030" s="232" t="s">
        <v>6580</v>
      </c>
      <c r="H1030" s="233">
        <v>1405</v>
      </c>
      <c r="I1030" s="233" t="s">
        <v>6562</v>
      </c>
      <c r="J1030" s="233">
        <v>4</v>
      </c>
      <c r="K1030" s="233">
        <v>10</v>
      </c>
      <c r="L1030" s="236" t="s">
        <v>7346</v>
      </c>
      <c r="M1030" s="237" t="s">
        <v>7368</v>
      </c>
      <c r="N1030" s="232">
        <v>202701</v>
      </c>
      <c r="O1030" s="233">
        <v>3</v>
      </c>
      <c r="P1030" s="232">
        <v>202703</v>
      </c>
      <c r="Q1030" s="233">
        <v>2027</v>
      </c>
      <c r="R1030" s="232" t="s">
        <v>6193</v>
      </c>
      <c r="S1030" s="232">
        <v>3</v>
      </c>
      <c r="T1030" s="233">
        <v>325</v>
      </c>
      <c r="U1030" s="233">
        <v>12</v>
      </c>
      <c r="V1030" s="232" t="s">
        <v>6461</v>
      </c>
      <c r="W1030" s="232" t="s">
        <v>7347</v>
      </c>
      <c r="X1030" s="233">
        <v>1</v>
      </c>
      <c r="Y1030" s="232" t="s">
        <v>6233</v>
      </c>
      <c r="Z1030" s="232" t="s">
        <v>6593</v>
      </c>
      <c r="AA1030" s="232" t="s">
        <v>6594</v>
      </c>
      <c r="AB1030" s="233">
        <v>14051022</v>
      </c>
    </row>
    <row r="1031" spans="1:28" x14ac:dyDescent="0.25">
      <c r="A1031" s="233">
        <v>9875</v>
      </c>
      <c r="B1031" s="238">
        <v>46400</v>
      </c>
      <c r="C1031" s="237" t="s">
        <v>7369</v>
      </c>
      <c r="D1031" s="233">
        <v>23</v>
      </c>
      <c r="E1031" s="233" t="s">
        <v>6188</v>
      </c>
      <c r="F1031" s="233" t="s">
        <v>6561</v>
      </c>
      <c r="G1031" s="232" t="s">
        <v>6580</v>
      </c>
      <c r="H1031" s="233">
        <v>1405</v>
      </c>
      <c r="I1031" s="233" t="s">
        <v>6562</v>
      </c>
      <c r="J1031" s="233">
        <v>4</v>
      </c>
      <c r="K1031" s="233">
        <v>10</v>
      </c>
      <c r="L1031" s="236" t="s">
        <v>7346</v>
      </c>
      <c r="M1031" s="237" t="s">
        <v>7369</v>
      </c>
      <c r="N1031" s="232">
        <v>202701</v>
      </c>
      <c r="O1031" s="233">
        <v>3</v>
      </c>
      <c r="P1031" s="232">
        <v>202703</v>
      </c>
      <c r="Q1031" s="233">
        <v>2027</v>
      </c>
      <c r="R1031" s="232" t="s">
        <v>6193</v>
      </c>
      <c r="S1031" s="232">
        <v>3</v>
      </c>
      <c r="T1031" s="233">
        <v>325</v>
      </c>
      <c r="U1031" s="233">
        <v>13</v>
      </c>
      <c r="V1031" s="232" t="s">
        <v>6461</v>
      </c>
      <c r="W1031" s="232" t="s">
        <v>7347</v>
      </c>
      <c r="X1031" s="233">
        <v>1</v>
      </c>
      <c r="Y1031" s="232" t="s">
        <v>6233</v>
      </c>
      <c r="Z1031" s="232" t="s">
        <v>6593</v>
      </c>
      <c r="AA1031" s="232" t="s">
        <v>6594</v>
      </c>
      <c r="AB1031" s="233">
        <v>14051023</v>
      </c>
    </row>
    <row r="1032" spans="1:28" x14ac:dyDescent="0.25">
      <c r="A1032" s="233">
        <v>9876</v>
      </c>
      <c r="B1032" s="238">
        <v>46401</v>
      </c>
      <c r="C1032" s="237" t="s">
        <v>7370</v>
      </c>
      <c r="D1032" s="233">
        <v>24</v>
      </c>
      <c r="E1032" s="233" t="s">
        <v>6199</v>
      </c>
      <c r="F1032" s="233" t="s">
        <v>6561</v>
      </c>
      <c r="G1032" s="232" t="s">
        <v>6580</v>
      </c>
      <c r="H1032" s="233">
        <v>1405</v>
      </c>
      <c r="I1032" s="233" t="s">
        <v>6562</v>
      </c>
      <c r="J1032" s="233">
        <v>4</v>
      </c>
      <c r="K1032" s="233">
        <v>10</v>
      </c>
      <c r="L1032" s="236" t="s">
        <v>7346</v>
      </c>
      <c r="M1032" s="237" t="s">
        <v>7370</v>
      </c>
      <c r="N1032" s="232">
        <v>202701</v>
      </c>
      <c r="O1032" s="233">
        <v>3</v>
      </c>
      <c r="P1032" s="232">
        <v>202703</v>
      </c>
      <c r="Q1032" s="233">
        <v>2027</v>
      </c>
      <c r="R1032" s="232" t="s">
        <v>6193</v>
      </c>
      <c r="S1032" s="232">
        <v>3</v>
      </c>
      <c r="T1032" s="233">
        <v>325</v>
      </c>
      <c r="U1032" s="233">
        <v>14</v>
      </c>
      <c r="V1032" s="232" t="s">
        <v>6461</v>
      </c>
      <c r="W1032" s="232" t="s">
        <v>7347</v>
      </c>
      <c r="X1032" s="233">
        <v>1</v>
      </c>
      <c r="Y1032" s="232" t="s">
        <v>6233</v>
      </c>
      <c r="Z1032" s="232" t="s">
        <v>6593</v>
      </c>
      <c r="AA1032" s="232" t="s">
        <v>6594</v>
      </c>
      <c r="AB1032" s="233">
        <v>14051024</v>
      </c>
    </row>
    <row r="1033" spans="1:28" x14ac:dyDescent="0.25">
      <c r="A1033" s="233">
        <v>9877</v>
      </c>
      <c r="B1033" s="238">
        <v>46402</v>
      </c>
      <c r="C1033" s="237" t="s">
        <v>7371</v>
      </c>
      <c r="D1033" s="233">
        <v>25</v>
      </c>
      <c r="E1033" s="233" t="s">
        <v>6201</v>
      </c>
      <c r="F1033" s="233" t="s">
        <v>6561</v>
      </c>
      <c r="G1033" s="232" t="s">
        <v>6580</v>
      </c>
      <c r="H1033" s="233">
        <v>1405</v>
      </c>
      <c r="I1033" s="233" t="s">
        <v>6562</v>
      </c>
      <c r="J1033" s="233">
        <v>4</v>
      </c>
      <c r="K1033" s="233">
        <v>10</v>
      </c>
      <c r="L1033" s="236" t="s">
        <v>7346</v>
      </c>
      <c r="M1033" s="237" t="s">
        <v>7371</v>
      </c>
      <c r="N1033" s="232">
        <v>202701</v>
      </c>
      <c r="O1033" s="233">
        <v>3</v>
      </c>
      <c r="P1033" s="232">
        <v>202703</v>
      </c>
      <c r="Q1033" s="233">
        <v>2027</v>
      </c>
      <c r="R1033" s="232" t="s">
        <v>6193</v>
      </c>
      <c r="S1033" s="232">
        <v>3</v>
      </c>
      <c r="T1033" s="233">
        <v>325</v>
      </c>
      <c r="U1033" s="233">
        <v>15</v>
      </c>
      <c r="V1033" s="232" t="s">
        <v>6461</v>
      </c>
      <c r="W1033" s="232" t="s">
        <v>7347</v>
      </c>
      <c r="X1033" s="233">
        <v>1</v>
      </c>
      <c r="Y1033" s="232" t="s">
        <v>6233</v>
      </c>
      <c r="Z1033" s="232" t="s">
        <v>6593</v>
      </c>
      <c r="AA1033" s="232" t="s">
        <v>6594</v>
      </c>
      <c r="AB1033" s="233">
        <v>14051025</v>
      </c>
    </row>
    <row r="1034" spans="1:28" x14ac:dyDescent="0.25">
      <c r="A1034" s="233">
        <v>9878</v>
      </c>
      <c r="B1034" s="238">
        <v>46403</v>
      </c>
      <c r="C1034" s="237" t="s">
        <v>7372</v>
      </c>
      <c r="D1034" s="233">
        <v>26</v>
      </c>
      <c r="E1034" s="233" t="s">
        <v>6203</v>
      </c>
      <c r="F1034" s="233" t="s">
        <v>6561</v>
      </c>
      <c r="G1034" s="232" t="s">
        <v>6580</v>
      </c>
      <c r="H1034" s="233">
        <v>1405</v>
      </c>
      <c r="I1034" s="233" t="s">
        <v>6562</v>
      </c>
      <c r="J1034" s="233">
        <v>4</v>
      </c>
      <c r="K1034" s="233">
        <v>10</v>
      </c>
      <c r="L1034" s="236" t="s">
        <v>7346</v>
      </c>
      <c r="M1034" s="237" t="s">
        <v>7372</v>
      </c>
      <c r="N1034" s="232">
        <v>202701</v>
      </c>
      <c r="O1034" s="233">
        <v>3</v>
      </c>
      <c r="P1034" s="232">
        <v>202703</v>
      </c>
      <c r="Q1034" s="233">
        <v>2027</v>
      </c>
      <c r="R1034" s="232" t="s">
        <v>6193</v>
      </c>
      <c r="S1034" s="232">
        <v>3</v>
      </c>
      <c r="T1034" s="233">
        <v>325</v>
      </c>
      <c r="U1034" s="233">
        <v>16</v>
      </c>
      <c r="V1034" s="232" t="s">
        <v>6461</v>
      </c>
      <c r="W1034" s="232" t="s">
        <v>7347</v>
      </c>
      <c r="X1034" s="233">
        <v>1</v>
      </c>
      <c r="Y1034" s="232" t="s">
        <v>6233</v>
      </c>
      <c r="Z1034" s="232" t="s">
        <v>6593</v>
      </c>
      <c r="AA1034" s="232" t="s">
        <v>6594</v>
      </c>
      <c r="AB1034" s="233">
        <v>14051026</v>
      </c>
    </row>
    <row r="1035" spans="1:28" x14ac:dyDescent="0.25">
      <c r="A1035" s="233">
        <v>9879</v>
      </c>
      <c r="B1035" s="238">
        <v>46404</v>
      </c>
      <c r="C1035" s="237" t="s">
        <v>7373</v>
      </c>
      <c r="D1035" s="233">
        <v>27</v>
      </c>
      <c r="E1035" s="233" t="s">
        <v>6205</v>
      </c>
      <c r="F1035" s="233" t="s">
        <v>6561</v>
      </c>
      <c r="G1035" s="232" t="s">
        <v>6580</v>
      </c>
      <c r="H1035" s="233">
        <v>1405</v>
      </c>
      <c r="I1035" s="233" t="s">
        <v>6562</v>
      </c>
      <c r="J1035" s="233">
        <v>4</v>
      </c>
      <c r="K1035" s="233">
        <v>10</v>
      </c>
      <c r="L1035" s="236" t="s">
        <v>7346</v>
      </c>
      <c r="M1035" s="237" t="s">
        <v>7373</v>
      </c>
      <c r="N1035" s="232">
        <v>202701</v>
      </c>
      <c r="O1035" s="233">
        <v>4</v>
      </c>
      <c r="P1035" s="232">
        <v>202704</v>
      </c>
      <c r="Q1035" s="233">
        <v>2027</v>
      </c>
      <c r="R1035" s="232" t="s">
        <v>6193</v>
      </c>
      <c r="S1035" s="232">
        <v>3</v>
      </c>
      <c r="T1035" s="233">
        <v>325</v>
      </c>
      <c r="U1035" s="233">
        <v>17</v>
      </c>
      <c r="V1035" s="232" t="s">
        <v>6461</v>
      </c>
      <c r="W1035" s="232" t="s">
        <v>7347</v>
      </c>
      <c r="X1035" s="233">
        <v>1</v>
      </c>
      <c r="Y1035" s="232" t="s">
        <v>6233</v>
      </c>
      <c r="Z1035" s="232" t="s">
        <v>6593</v>
      </c>
      <c r="AA1035" s="232" t="s">
        <v>6594</v>
      </c>
      <c r="AB1035" s="233">
        <v>14051027</v>
      </c>
    </row>
    <row r="1036" spans="1:28" x14ac:dyDescent="0.25">
      <c r="A1036" s="233">
        <v>9880</v>
      </c>
      <c r="B1036" s="238">
        <v>46405</v>
      </c>
      <c r="C1036" s="237" t="s">
        <v>7374</v>
      </c>
      <c r="D1036" s="233">
        <v>28</v>
      </c>
      <c r="E1036" s="233" t="s">
        <v>6207</v>
      </c>
      <c r="F1036" s="233" t="s">
        <v>6561</v>
      </c>
      <c r="G1036" s="232" t="s">
        <v>6580</v>
      </c>
      <c r="H1036" s="233">
        <v>1405</v>
      </c>
      <c r="I1036" s="233" t="s">
        <v>6562</v>
      </c>
      <c r="J1036" s="233">
        <v>4</v>
      </c>
      <c r="K1036" s="233">
        <v>10</v>
      </c>
      <c r="L1036" s="236" t="s">
        <v>7346</v>
      </c>
      <c r="M1036" s="237" t="s">
        <v>7374</v>
      </c>
      <c r="N1036" s="232">
        <v>202701</v>
      </c>
      <c r="O1036" s="233">
        <v>4</v>
      </c>
      <c r="P1036" s="232">
        <v>202704</v>
      </c>
      <c r="Q1036" s="233">
        <v>2027</v>
      </c>
      <c r="R1036" s="232" t="s">
        <v>6193</v>
      </c>
      <c r="S1036" s="232">
        <v>4</v>
      </c>
      <c r="T1036" s="233">
        <v>325</v>
      </c>
      <c r="U1036" s="233">
        <v>18</v>
      </c>
      <c r="V1036" s="232" t="s">
        <v>6461</v>
      </c>
      <c r="W1036" s="232" t="s">
        <v>7347</v>
      </c>
      <c r="X1036" s="233">
        <v>1</v>
      </c>
      <c r="Y1036" s="232" t="s">
        <v>6233</v>
      </c>
      <c r="Z1036" s="232" t="s">
        <v>6593</v>
      </c>
      <c r="AA1036" s="232" t="s">
        <v>6594</v>
      </c>
      <c r="AB1036" s="233">
        <v>14051028</v>
      </c>
    </row>
    <row r="1037" spans="1:28" x14ac:dyDescent="0.25">
      <c r="A1037" s="233">
        <v>9881</v>
      </c>
      <c r="B1037" s="238">
        <v>46406</v>
      </c>
      <c r="C1037" s="237" t="s">
        <v>7375</v>
      </c>
      <c r="D1037" s="233">
        <v>29</v>
      </c>
      <c r="E1037" s="233" t="s">
        <v>6209</v>
      </c>
      <c r="F1037" s="233" t="s">
        <v>6561</v>
      </c>
      <c r="G1037" s="232" t="s">
        <v>6580</v>
      </c>
      <c r="H1037" s="233">
        <v>1405</v>
      </c>
      <c r="I1037" s="233" t="s">
        <v>6562</v>
      </c>
      <c r="J1037" s="233">
        <v>4</v>
      </c>
      <c r="K1037" s="233">
        <v>10</v>
      </c>
      <c r="L1037" s="236" t="s">
        <v>7346</v>
      </c>
      <c r="M1037" s="237" t="s">
        <v>7375</v>
      </c>
      <c r="N1037" s="232">
        <v>202701</v>
      </c>
      <c r="O1037" s="233">
        <v>4</v>
      </c>
      <c r="P1037" s="232">
        <v>202704</v>
      </c>
      <c r="Q1037" s="233">
        <v>2027</v>
      </c>
      <c r="R1037" s="232" t="s">
        <v>6193</v>
      </c>
      <c r="S1037" s="232">
        <v>4</v>
      </c>
      <c r="T1037" s="233">
        <v>325</v>
      </c>
      <c r="U1037" s="233">
        <v>19</v>
      </c>
      <c r="V1037" s="232" t="s">
        <v>6461</v>
      </c>
      <c r="W1037" s="232" t="s">
        <v>7347</v>
      </c>
      <c r="X1037" s="233">
        <v>1</v>
      </c>
      <c r="Y1037" s="232" t="s">
        <v>6233</v>
      </c>
      <c r="Z1037" s="232" t="s">
        <v>6593</v>
      </c>
      <c r="AA1037" s="232" t="s">
        <v>6594</v>
      </c>
      <c r="AB1037" s="233">
        <v>14051029</v>
      </c>
    </row>
    <row r="1038" spans="1:28" x14ac:dyDescent="0.25">
      <c r="A1038" s="233">
        <v>9882</v>
      </c>
      <c r="B1038" s="238">
        <v>46407</v>
      </c>
      <c r="C1038" s="237" t="s">
        <v>7376</v>
      </c>
      <c r="D1038" s="233">
        <v>30</v>
      </c>
      <c r="E1038" s="233" t="s">
        <v>6188</v>
      </c>
      <c r="F1038" s="233" t="s">
        <v>6561</v>
      </c>
      <c r="G1038" s="232" t="s">
        <v>6580</v>
      </c>
      <c r="H1038" s="233">
        <v>1405</v>
      </c>
      <c r="I1038" s="233" t="s">
        <v>6562</v>
      </c>
      <c r="J1038" s="233">
        <v>4</v>
      </c>
      <c r="K1038" s="233">
        <v>10</v>
      </c>
      <c r="L1038" s="236" t="s">
        <v>7346</v>
      </c>
      <c r="M1038" s="237" t="s">
        <v>7376</v>
      </c>
      <c r="N1038" s="232">
        <v>202701</v>
      </c>
      <c r="O1038" s="233">
        <v>4</v>
      </c>
      <c r="P1038" s="232">
        <v>202704</v>
      </c>
      <c r="Q1038" s="233">
        <v>2027</v>
      </c>
      <c r="R1038" s="232" t="s">
        <v>6193</v>
      </c>
      <c r="S1038" s="232">
        <v>4</v>
      </c>
      <c r="T1038" s="233">
        <v>325</v>
      </c>
      <c r="U1038" s="233">
        <v>20</v>
      </c>
      <c r="V1038" s="232" t="s">
        <v>6461</v>
      </c>
      <c r="W1038" s="232" t="s">
        <v>7347</v>
      </c>
      <c r="X1038" s="233">
        <v>1</v>
      </c>
      <c r="Y1038" s="232" t="s">
        <v>6233</v>
      </c>
      <c r="Z1038" s="232" t="s">
        <v>6593</v>
      </c>
      <c r="AA1038" s="232" t="s">
        <v>6594</v>
      </c>
      <c r="AB1038" s="233">
        <v>14051030</v>
      </c>
    </row>
    <row r="1039" spans="1:28" x14ac:dyDescent="0.25">
      <c r="A1039" s="233">
        <v>9883</v>
      </c>
      <c r="B1039" s="238">
        <v>46408</v>
      </c>
      <c r="C1039" s="234" t="s">
        <v>7377</v>
      </c>
      <c r="D1039" s="233">
        <v>1</v>
      </c>
      <c r="E1039" s="233" t="s">
        <v>6199</v>
      </c>
      <c r="F1039" s="233" t="s">
        <v>6604</v>
      </c>
      <c r="G1039" s="232" t="s">
        <v>6580</v>
      </c>
      <c r="H1039" s="233">
        <v>1405</v>
      </c>
      <c r="I1039" s="233" t="s">
        <v>6562</v>
      </c>
      <c r="J1039" s="233">
        <v>4</v>
      </c>
      <c r="K1039" s="233">
        <v>11</v>
      </c>
      <c r="L1039" s="236" t="s">
        <v>7378</v>
      </c>
      <c r="M1039" s="234" t="s">
        <v>7377</v>
      </c>
      <c r="N1039" s="232">
        <v>202701</v>
      </c>
      <c r="O1039" s="233">
        <v>4</v>
      </c>
      <c r="P1039" s="232">
        <v>202704</v>
      </c>
      <c r="Q1039" s="233">
        <v>2027</v>
      </c>
      <c r="R1039" s="232" t="s">
        <v>6193</v>
      </c>
      <c r="S1039" s="232">
        <v>4</v>
      </c>
      <c r="T1039" s="233">
        <v>325</v>
      </c>
      <c r="U1039" s="233">
        <v>21</v>
      </c>
      <c r="V1039" s="232" t="s">
        <v>6461</v>
      </c>
      <c r="W1039" s="232" t="s">
        <v>7347</v>
      </c>
      <c r="X1039" s="233">
        <v>2</v>
      </c>
      <c r="Y1039" s="232" t="s">
        <v>6195</v>
      </c>
      <c r="Z1039" s="232" t="s">
        <v>6565</v>
      </c>
      <c r="AA1039" s="232" t="s">
        <v>6606</v>
      </c>
      <c r="AB1039" s="233">
        <v>14051101</v>
      </c>
    </row>
    <row r="1040" spans="1:28" x14ac:dyDescent="0.25">
      <c r="A1040" s="233">
        <v>9884</v>
      </c>
      <c r="B1040" s="238">
        <v>46409</v>
      </c>
      <c r="C1040" s="234" t="s">
        <v>7379</v>
      </c>
      <c r="D1040" s="233">
        <v>2</v>
      </c>
      <c r="E1040" s="233" t="s">
        <v>6201</v>
      </c>
      <c r="F1040" s="233" t="s">
        <v>6604</v>
      </c>
      <c r="G1040" s="232" t="s">
        <v>6580</v>
      </c>
      <c r="H1040" s="233">
        <v>1405</v>
      </c>
      <c r="I1040" s="233" t="s">
        <v>6562</v>
      </c>
      <c r="J1040" s="233">
        <v>4</v>
      </c>
      <c r="K1040" s="233">
        <v>11</v>
      </c>
      <c r="L1040" s="236" t="s">
        <v>7378</v>
      </c>
      <c r="M1040" s="234" t="s">
        <v>7379</v>
      </c>
      <c r="N1040" s="232">
        <v>202701</v>
      </c>
      <c r="O1040" s="233">
        <v>4</v>
      </c>
      <c r="P1040" s="232">
        <v>202704</v>
      </c>
      <c r="Q1040" s="233">
        <v>2027</v>
      </c>
      <c r="R1040" s="232" t="s">
        <v>6193</v>
      </c>
      <c r="S1040" s="232">
        <v>4</v>
      </c>
      <c r="T1040" s="233">
        <v>325</v>
      </c>
      <c r="U1040" s="233">
        <v>22</v>
      </c>
      <c r="V1040" s="232" t="s">
        <v>6461</v>
      </c>
      <c r="W1040" s="232" t="s">
        <v>7347</v>
      </c>
      <c r="X1040" s="233">
        <v>2</v>
      </c>
      <c r="Y1040" s="232" t="s">
        <v>6195</v>
      </c>
      <c r="Z1040" s="232" t="s">
        <v>6565</v>
      </c>
      <c r="AA1040" s="232" t="s">
        <v>6606</v>
      </c>
      <c r="AB1040" s="233">
        <v>14051102</v>
      </c>
    </row>
    <row r="1041" spans="1:28" x14ac:dyDescent="0.25">
      <c r="A1041" s="233">
        <v>9885</v>
      </c>
      <c r="B1041" s="238">
        <v>46410</v>
      </c>
      <c r="C1041" s="234" t="s">
        <v>7380</v>
      </c>
      <c r="D1041" s="233">
        <v>3</v>
      </c>
      <c r="E1041" s="233" t="s">
        <v>6203</v>
      </c>
      <c r="F1041" s="233" t="s">
        <v>6604</v>
      </c>
      <c r="G1041" s="232" t="s">
        <v>6580</v>
      </c>
      <c r="H1041" s="233">
        <v>1405</v>
      </c>
      <c r="I1041" s="233" t="s">
        <v>6562</v>
      </c>
      <c r="J1041" s="233">
        <v>4</v>
      </c>
      <c r="K1041" s="233">
        <v>11</v>
      </c>
      <c r="L1041" s="236" t="s">
        <v>7378</v>
      </c>
      <c r="M1041" s="234" t="s">
        <v>7380</v>
      </c>
      <c r="N1041" s="232">
        <v>202701</v>
      </c>
      <c r="O1041" s="233">
        <v>4</v>
      </c>
      <c r="P1041" s="232">
        <v>202704</v>
      </c>
      <c r="Q1041" s="233">
        <v>2027</v>
      </c>
      <c r="R1041" s="232" t="s">
        <v>6193</v>
      </c>
      <c r="S1041" s="232">
        <v>4</v>
      </c>
      <c r="T1041" s="233">
        <v>325</v>
      </c>
      <c r="U1041" s="233">
        <v>23</v>
      </c>
      <c r="V1041" s="232" t="s">
        <v>6461</v>
      </c>
      <c r="W1041" s="232" t="s">
        <v>7347</v>
      </c>
      <c r="X1041" s="233">
        <v>2</v>
      </c>
      <c r="Y1041" s="232" t="s">
        <v>6195</v>
      </c>
      <c r="Z1041" s="232" t="s">
        <v>6565</v>
      </c>
      <c r="AA1041" s="232" t="s">
        <v>6606</v>
      </c>
      <c r="AB1041" s="233">
        <v>14051103</v>
      </c>
    </row>
    <row r="1042" spans="1:28" x14ac:dyDescent="0.25">
      <c r="A1042" s="233">
        <v>9886</v>
      </c>
      <c r="B1042" s="238">
        <v>46411</v>
      </c>
      <c r="C1042" s="234" t="s">
        <v>7381</v>
      </c>
      <c r="D1042" s="233">
        <v>4</v>
      </c>
      <c r="E1042" s="233" t="s">
        <v>6205</v>
      </c>
      <c r="F1042" s="233" t="s">
        <v>6604</v>
      </c>
      <c r="G1042" s="232" t="s">
        <v>6580</v>
      </c>
      <c r="H1042" s="233">
        <v>1405</v>
      </c>
      <c r="I1042" s="233" t="s">
        <v>6562</v>
      </c>
      <c r="J1042" s="233">
        <v>4</v>
      </c>
      <c r="K1042" s="233">
        <v>11</v>
      </c>
      <c r="L1042" s="236" t="s">
        <v>7378</v>
      </c>
      <c r="M1042" s="234" t="s">
        <v>7381</v>
      </c>
      <c r="N1042" s="232">
        <v>202701</v>
      </c>
      <c r="O1042" s="233">
        <v>5</v>
      </c>
      <c r="P1042" s="232">
        <v>202705</v>
      </c>
      <c r="Q1042" s="233">
        <v>2027</v>
      </c>
      <c r="R1042" s="232" t="s">
        <v>6193</v>
      </c>
      <c r="S1042" s="232">
        <v>4</v>
      </c>
      <c r="T1042" s="233">
        <v>325</v>
      </c>
      <c r="U1042" s="233">
        <v>24</v>
      </c>
      <c r="V1042" s="232" t="s">
        <v>6461</v>
      </c>
      <c r="W1042" s="232" t="s">
        <v>7347</v>
      </c>
      <c r="X1042" s="233">
        <v>2</v>
      </c>
      <c r="Y1042" s="232" t="s">
        <v>6195</v>
      </c>
      <c r="Z1042" s="232" t="s">
        <v>6565</v>
      </c>
      <c r="AA1042" s="232" t="s">
        <v>6606</v>
      </c>
      <c r="AB1042" s="233">
        <v>14051104</v>
      </c>
    </row>
    <row r="1043" spans="1:28" x14ac:dyDescent="0.25">
      <c r="A1043" s="233">
        <v>9887</v>
      </c>
      <c r="B1043" s="238">
        <v>46412</v>
      </c>
      <c r="C1043" s="234" t="s">
        <v>7382</v>
      </c>
      <c r="D1043" s="233">
        <v>5</v>
      </c>
      <c r="E1043" s="233" t="s">
        <v>6207</v>
      </c>
      <c r="F1043" s="233" t="s">
        <v>6604</v>
      </c>
      <c r="G1043" s="232" t="s">
        <v>6580</v>
      </c>
      <c r="H1043" s="233">
        <v>1405</v>
      </c>
      <c r="I1043" s="233" t="s">
        <v>6562</v>
      </c>
      <c r="J1043" s="233">
        <v>4</v>
      </c>
      <c r="K1043" s="233">
        <v>11</v>
      </c>
      <c r="L1043" s="236" t="s">
        <v>7378</v>
      </c>
      <c r="M1043" s="234" t="s">
        <v>7382</v>
      </c>
      <c r="N1043" s="232">
        <v>202701</v>
      </c>
      <c r="O1043" s="233">
        <v>5</v>
      </c>
      <c r="P1043" s="232">
        <v>202705</v>
      </c>
      <c r="Q1043" s="233">
        <v>2027</v>
      </c>
      <c r="R1043" s="232" t="s">
        <v>6193</v>
      </c>
      <c r="S1043" s="232">
        <v>4</v>
      </c>
      <c r="T1043" s="233">
        <v>325</v>
      </c>
      <c r="U1043" s="233">
        <v>25</v>
      </c>
      <c r="V1043" s="232" t="s">
        <v>6461</v>
      </c>
      <c r="W1043" s="232" t="s">
        <v>7347</v>
      </c>
      <c r="X1043" s="233">
        <v>2</v>
      </c>
      <c r="Y1043" s="232" t="s">
        <v>6195</v>
      </c>
      <c r="Z1043" s="232" t="s">
        <v>6565</v>
      </c>
      <c r="AA1043" s="232" t="s">
        <v>6606</v>
      </c>
      <c r="AB1043" s="233">
        <v>14051105</v>
      </c>
    </row>
    <row r="1044" spans="1:28" x14ac:dyDescent="0.25">
      <c r="A1044" s="233">
        <v>9888</v>
      </c>
      <c r="B1044" s="238">
        <v>46413</v>
      </c>
      <c r="C1044" s="234" t="s">
        <v>7383</v>
      </c>
      <c r="D1044" s="233">
        <v>6</v>
      </c>
      <c r="E1044" s="233" t="s">
        <v>6209</v>
      </c>
      <c r="F1044" s="233" t="s">
        <v>6604</v>
      </c>
      <c r="G1044" s="232" t="s">
        <v>6580</v>
      </c>
      <c r="H1044" s="233">
        <v>1405</v>
      </c>
      <c r="I1044" s="233" t="s">
        <v>6562</v>
      </c>
      <c r="J1044" s="233">
        <v>4</v>
      </c>
      <c r="K1044" s="233">
        <v>11</v>
      </c>
      <c r="L1044" s="236" t="s">
        <v>7378</v>
      </c>
      <c r="M1044" s="234" t="s">
        <v>7383</v>
      </c>
      <c r="N1044" s="232">
        <v>202701</v>
      </c>
      <c r="O1044" s="233">
        <v>5</v>
      </c>
      <c r="P1044" s="232">
        <v>202705</v>
      </c>
      <c r="Q1044" s="233">
        <v>2027</v>
      </c>
      <c r="R1044" s="232" t="s">
        <v>6193</v>
      </c>
      <c r="S1044" s="232">
        <v>4</v>
      </c>
      <c r="T1044" s="233">
        <v>325</v>
      </c>
      <c r="U1044" s="233">
        <v>26</v>
      </c>
      <c r="V1044" s="232" t="s">
        <v>6461</v>
      </c>
      <c r="W1044" s="232" t="s">
        <v>7347</v>
      </c>
      <c r="X1044" s="233">
        <v>2</v>
      </c>
      <c r="Y1044" s="232" t="s">
        <v>6195</v>
      </c>
      <c r="Z1044" s="232" t="s">
        <v>6565</v>
      </c>
      <c r="AA1044" s="232" t="s">
        <v>6606</v>
      </c>
      <c r="AB1044" s="233">
        <v>14051106</v>
      </c>
    </row>
    <row r="1045" spans="1:28" x14ac:dyDescent="0.25">
      <c r="A1045" s="233">
        <v>9889</v>
      </c>
      <c r="B1045" s="238">
        <v>46414</v>
      </c>
      <c r="C1045" s="234" t="s">
        <v>7384</v>
      </c>
      <c r="D1045" s="233">
        <v>7</v>
      </c>
      <c r="E1045" s="233" t="s">
        <v>6188</v>
      </c>
      <c r="F1045" s="233" t="s">
        <v>6604</v>
      </c>
      <c r="G1045" s="232" t="s">
        <v>6580</v>
      </c>
      <c r="H1045" s="233">
        <v>1405</v>
      </c>
      <c r="I1045" s="233" t="s">
        <v>6562</v>
      </c>
      <c r="J1045" s="233">
        <v>4</v>
      </c>
      <c r="K1045" s="233">
        <v>11</v>
      </c>
      <c r="L1045" s="236" t="s">
        <v>7378</v>
      </c>
      <c r="M1045" s="234" t="s">
        <v>7384</v>
      </c>
      <c r="N1045" s="232">
        <v>202701</v>
      </c>
      <c r="O1045" s="233">
        <v>5</v>
      </c>
      <c r="P1045" s="232">
        <v>202705</v>
      </c>
      <c r="Q1045" s="233">
        <v>2027</v>
      </c>
      <c r="R1045" s="232" t="s">
        <v>6193</v>
      </c>
      <c r="S1045" s="232">
        <v>4</v>
      </c>
      <c r="T1045" s="233">
        <v>325</v>
      </c>
      <c r="U1045" s="233">
        <v>27</v>
      </c>
      <c r="V1045" s="232" t="s">
        <v>6461</v>
      </c>
      <c r="W1045" s="232" t="s">
        <v>7347</v>
      </c>
      <c r="X1045" s="233">
        <v>2</v>
      </c>
      <c r="Y1045" s="232" t="s">
        <v>6195</v>
      </c>
      <c r="Z1045" s="232" t="s">
        <v>6565</v>
      </c>
      <c r="AA1045" s="232" t="s">
        <v>6606</v>
      </c>
      <c r="AB1045" s="233">
        <v>14051107</v>
      </c>
    </row>
    <row r="1046" spans="1:28" x14ac:dyDescent="0.25">
      <c r="A1046" s="233">
        <v>9890</v>
      </c>
      <c r="B1046" s="238">
        <v>46415</v>
      </c>
      <c r="C1046" s="234" t="s">
        <v>7385</v>
      </c>
      <c r="D1046" s="233">
        <v>8</v>
      </c>
      <c r="E1046" s="233" t="s">
        <v>6199</v>
      </c>
      <c r="F1046" s="233" t="s">
        <v>6604</v>
      </c>
      <c r="G1046" s="232" t="s">
        <v>6580</v>
      </c>
      <c r="H1046" s="233">
        <v>1405</v>
      </c>
      <c r="I1046" s="233" t="s">
        <v>6562</v>
      </c>
      <c r="J1046" s="233">
        <v>4</v>
      </c>
      <c r="K1046" s="233">
        <v>11</v>
      </c>
      <c r="L1046" s="236" t="s">
        <v>7378</v>
      </c>
      <c r="M1046" s="234" t="s">
        <v>7385</v>
      </c>
      <c r="N1046" s="232">
        <v>202701</v>
      </c>
      <c r="O1046" s="233">
        <v>5</v>
      </c>
      <c r="P1046" s="232">
        <v>202705</v>
      </c>
      <c r="Q1046" s="233">
        <v>2027</v>
      </c>
      <c r="R1046" s="232" t="s">
        <v>6193</v>
      </c>
      <c r="S1046" s="232">
        <v>4</v>
      </c>
      <c r="T1046" s="233">
        <v>325</v>
      </c>
      <c r="U1046" s="233">
        <v>28</v>
      </c>
      <c r="V1046" s="232" t="s">
        <v>6461</v>
      </c>
      <c r="W1046" s="232" t="s">
        <v>7347</v>
      </c>
      <c r="X1046" s="233">
        <v>2</v>
      </c>
      <c r="Y1046" s="232" t="s">
        <v>6211</v>
      </c>
      <c r="Z1046" s="232" t="s">
        <v>6574</v>
      </c>
      <c r="AA1046" s="232" t="s">
        <v>6614</v>
      </c>
      <c r="AB1046" s="233">
        <v>14051108</v>
      </c>
    </row>
    <row r="1047" spans="1:28" x14ac:dyDescent="0.25">
      <c r="A1047" s="233">
        <v>9891</v>
      </c>
      <c r="B1047" s="238">
        <v>46416</v>
      </c>
      <c r="C1047" s="234" t="s">
        <v>7386</v>
      </c>
      <c r="D1047" s="233">
        <v>9</v>
      </c>
      <c r="E1047" s="233" t="s">
        <v>6201</v>
      </c>
      <c r="F1047" s="233" t="s">
        <v>6604</v>
      </c>
      <c r="G1047" s="232" t="s">
        <v>6580</v>
      </c>
      <c r="H1047" s="233">
        <v>1405</v>
      </c>
      <c r="I1047" s="233" t="s">
        <v>6562</v>
      </c>
      <c r="J1047" s="233">
        <v>4</v>
      </c>
      <c r="K1047" s="233">
        <v>11</v>
      </c>
      <c r="L1047" s="236" t="s">
        <v>7378</v>
      </c>
      <c r="M1047" s="234" t="s">
        <v>7386</v>
      </c>
      <c r="N1047" s="232">
        <v>202701</v>
      </c>
      <c r="O1047" s="233">
        <v>5</v>
      </c>
      <c r="P1047" s="232">
        <v>202705</v>
      </c>
      <c r="Q1047" s="233">
        <v>2027</v>
      </c>
      <c r="R1047" s="232" t="s">
        <v>6193</v>
      </c>
      <c r="S1047" s="232">
        <v>4</v>
      </c>
      <c r="T1047" s="233">
        <v>325</v>
      </c>
      <c r="U1047" s="233">
        <v>29</v>
      </c>
      <c r="V1047" s="232" t="s">
        <v>6461</v>
      </c>
      <c r="W1047" s="232" t="s">
        <v>7347</v>
      </c>
      <c r="X1047" s="233">
        <v>2</v>
      </c>
      <c r="Y1047" s="232" t="s">
        <v>6211</v>
      </c>
      <c r="Z1047" s="232" t="s">
        <v>6574</v>
      </c>
      <c r="AA1047" s="232" t="s">
        <v>6614</v>
      </c>
      <c r="AB1047" s="233">
        <v>14051109</v>
      </c>
    </row>
    <row r="1048" spans="1:28" x14ac:dyDescent="0.25">
      <c r="A1048" s="233">
        <v>9892</v>
      </c>
      <c r="B1048" s="238">
        <v>46417</v>
      </c>
      <c r="C1048" s="237" t="s">
        <v>7387</v>
      </c>
      <c r="D1048" s="233">
        <v>10</v>
      </c>
      <c r="E1048" s="233" t="s">
        <v>6203</v>
      </c>
      <c r="F1048" s="233" t="s">
        <v>6604</v>
      </c>
      <c r="G1048" s="232" t="s">
        <v>6580</v>
      </c>
      <c r="H1048" s="233">
        <v>1405</v>
      </c>
      <c r="I1048" s="233" t="s">
        <v>6562</v>
      </c>
      <c r="J1048" s="233">
        <v>4</v>
      </c>
      <c r="K1048" s="233">
        <v>11</v>
      </c>
      <c r="L1048" s="236" t="s">
        <v>7378</v>
      </c>
      <c r="M1048" s="237" t="s">
        <v>7387</v>
      </c>
      <c r="N1048" s="232">
        <v>202701</v>
      </c>
      <c r="O1048" s="233">
        <v>5</v>
      </c>
      <c r="P1048" s="232">
        <v>202705</v>
      </c>
      <c r="Q1048" s="233">
        <v>2027</v>
      </c>
      <c r="R1048" s="232" t="s">
        <v>6193</v>
      </c>
      <c r="S1048" s="232">
        <v>4</v>
      </c>
      <c r="T1048" s="233">
        <v>325</v>
      </c>
      <c r="U1048" s="233">
        <v>30</v>
      </c>
      <c r="V1048" s="232" t="s">
        <v>6461</v>
      </c>
      <c r="W1048" s="232" t="s">
        <v>7347</v>
      </c>
      <c r="X1048" s="233">
        <v>2</v>
      </c>
      <c r="Y1048" s="232" t="s">
        <v>6211</v>
      </c>
      <c r="Z1048" s="232" t="s">
        <v>6574</v>
      </c>
      <c r="AA1048" s="232" t="s">
        <v>6614</v>
      </c>
      <c r="AB1048" s="233">
        <v>14051110</v>
      </c>
    </row>
    <row r="1049" spans="1:28" x14ac:dyDescent="0.25">
      <c r="A1049" s="233">
        <v>9893</v>
      </c>
      <c r="B1049" s="238">
        <v>46418</v>
      </c>
      <c r="C1049" s="237" t="s">
        <v>7388</v>
      </c>
      <c r="D1049" s="233">
        <v>11</v>
      </c>
      <c r="E1049" s="233" t="s">
        <v>6205</v>
      </c>
      <c r="F1049" s="233" t="s">
        <v>6604</v>
      </c>
      <c r="G1049" s="232" t="s">
        <v>6580</v>
      </c>
      <c r="H1049" s="233">
        <v>1405</v>
      </c>
      <c r="I1049" s="233" t="s">
        <v>6562</v>
      </c>
      <c r="J1049" s="233">
        <v>4</v>
      </c>
      <c r="K1049" s="233">
        <v>11</v>
      </c>
      <c r="L1049" s="236" t="s">
        <v>7378</v>
      </c>
      <c r="M1049" s="237" t="s">
        <v>7388</v>
      </c>
      <c r="N1049" s="232">
        <v>202701</v>
      </c>
      <c r="O1049" s="233">
        <v>6</v>
      </c>
      <c r="P1049" s="232">
        <v>202706</v>
      </c>
      <c r="Q1049" s="233">
        <v>2027</v>
      </c>
      <c r="R1049" s="232" t="s">
        <v>6193</v>
      </c>
      <c r="S1049" s="232">
        <v>4</v>
      </c>
      <c r="T1049" s="233">
        <v>325</v>
      </c>
      <c r="U1049" s="233">
        <v>31</v>
      </c>
      <c r="V1049" s="232" t="s">
        <v>6461</v>
      </c>
      <c r="W1049" s="232" t="s">
        <v>7347</v>
      </c>
      <c r="X1049" s="233">
        <v>2</v>
      </c>
      <c r="Y1049" s="232" t="s">
        <v>6211</v>
      </c>
      <c r="Z1049" s="232" t="s">
        <v>6574</v>
      </c>
      <c r="AA1049" s="232" t="s">
        <v>6614</v>
      </c>
      <c r="AB1049" s="233">
        <v>14051111</v>
      </c>
    </row>
    <row r="1050" spans="1:28" x14ac:dyDescent="0.25">
      <c r="A1050" s="233">
        <v>9894</v>
      </c>
      <c r="B1050" s="238">
        <v>46419</v>
      </c>
      <c r="C1050" s="237" t="s">
        <v>7389</v>
      </c>
      <c r="D1050" s="233">
        <v>12</v>
      </c>
      <c r="E1050" s="233" t="s">
        <v>6207</v>
      </c>
      <c r="F1050" s="233" t="s">
        <v>6604</v>
      </c>
      <c r="G1050" s="232" t="s">
        <v>6620</v>
      </c>
      <c r="H1050" s="233">
        <v>1405</v>
      </c>
      <c r="I1050" s="233" t="s">
        <v>6562</v>
      </c>
      <c r="J1050" s="233">
        <v>4</v>
      </c>
      <c r="K1050" s="233">
        <v>11</v>
      </c>
      <c r="L1050" s="236" t="s">
        <v>7378</v>
      </c>
      <c r="M1050" s="237" t="s">
        <v>7389</v>
      </c>
      <c r="N1050" s="232">
        <v>202702</v>
      </c>
      <c r="O1050" s="233">
        <v>6</v>
      </c>
      <c r="P1050" s="232">
        <v>202706</v>
      </c>
      <c r="Q1050" s="233">
        <v>2027</v>
      </c>
      <c r="R1050" s="232" t="s">
        <v>6193</v>
      </c>
      <c r="S1050" s="232">
        <v>1</v>
      </c>
      <c r="T1050" s="233">
        <v>326</v>
      </c>
      <c r="U1050" s="233">
        <v>1</v>
      </c>
      <c r="V1050" s="232" t="s">
        <v>6461</v>
      </c>
      <c r="W1050" s="232" t="s">
        <v>7347</v>
      </c>
      <c r="X1050" s="233">
        <v>2</v>
      </c>
      <c r="Y1050" s="232" t="s">
        <v>6211</v>
      </c>
      <c r="Z1050" s="232" t="s">
        <v>6574</v>
      </c>
      <c r="AA1050" s="232" t="s">
        <v>6614</v>
      </c>
      <c r="AB1050" s="233">
        <v>14051112</v>
      </c>
    </row>
    <row r="1051" spans="1:28" x14ac:dyDescent="0.25">
      <c r="A1051" s="233">
        <v>9895</v>
      </c>
      <c r="B1051" s="238">
        <v>46420</v>
      </c>
      <c r="C1051" s="237" t="s">
        <v>7390</v>
      </c>
      <c r="D1051" s="233">
        <v>13</v>
      </c>
      <c r="E1051" s="233" t="s">
        <v>6209</v>
      </c>
      <c r="F1051" s="233" t="s">
        <v>6604</v>
      </c>
      <c r="G1051" s="232" t="s">
        <v>6620</v>
      </c>
      <c r="H1051" s="233">
        <v>1405</v>
      </c>
      <c r="I1051" s="233" t="s">
        <v>6562</v>
      </c>
      <c r="J1051" s="233">
        <v>4</v>
      </c>
      <c r="K1051" s="233">
        <v>11</v>
      </c>
      <c r="L1051" s="236" t="s">
        <v>7378</v>
      </c>
      <c r="M1051" s="237" t="s">
        <v>7390</v>
      </c>
      <c r="N1051" s="232">
        <v>202702</v>
      </c>
      <c r="O1051" s="233">
        <v>6</v>
      </c>
      <c r="P1051" s="232">
        <v>202706</v>
      </c>
      <c r="Q1051" s="233">
        <v>2027</v>
      </c>
      <c r="R1051" s="232" t="s">
        <v>6193</v>
      </c>
      <c r="S1051" s="232">
        <v>1</v>
      </c>
      <c r="T1051" s="233">
        <v>326</v>
      </c>
      <c r="U1051" s="233">
        <v>2</v>
      </c>
      <c r="V1051" s="232" t="s">
        <v>6461</v>
      </c>
      <c r="W1051" s="232" t="s">
        <v>7347</v>
      </c>
      <c r="X1051" s="233">
        <v>2</v>
      </c>
      <c r="Y1051" s="232" t="s">
        <v>6211</v>
      </c>
      <c r="Z1051" s="232" t="s">
        <v>6574</v>
      </c>
      <c r="AA1051" s="232" t="s">
        <v>6614</v>
      </c>
      <c r="AB1051" s="233">
        <v>14051113</v>
      </c>
    </row>
    <row r="1052" spans="1:28" x14ac:dyDescent="0.25">
      <c r="A1052" s="233">
        <v>9896</v>
      </c>
      <c r="B1052" s="238">
        <v>46421</v>
      </c>
      <c r="C1052" s="237" t="s">
        <v>7391</v>
      </c>
      <c r="D1052" s="233">
        <v>14</v>
      </c>
      <c r="E1052" s="233" t="s">
        <v>6188</v>
      </c>
      <c r="F1052" s="233" t="s">
        <v>6604</v>
      </c>
      <c r="G1052" s="232" t="s">
        <v>6620</v>
      </c>
      <c r="H1052" s="233">
        <v>1405</v>
      </c>
      <c r="I1052" s="233" t="s">
        <v>6562</v>
      </c>
      <c r="J1052" s="233">
        <v>4</v>
      </c>
      <c r="K1052" s="233">
        <v>11</v>
      </c>
      <c r="L1052" s="236" t="s">
        <v>7378</v>
      </c>
      <c r="M1052" s="237" t="s">
        <v>7391</v>
      </c>
      <c r="N1052" s="232">
        <v>202702</v>
      </c>
      <c r="O1052" s="233">
        <v>6</v>
      </c>
      <c r="P1052" s="232">
        <v>202706</v>
      </c>
      <c r="Q1052" s="233">
        <v>2027</v>
      </c>
      <c r="R1052" s="232" t="s">
        <v>6193</v>
      </c>
      <c r="S1052" s="232">
        <v>1</v>
      </c>
      <c r="T1052" s="233">
        <v>326</v>
      </c>
      <c r="U1052" s="233">
        <v>3</v>
      </c>
      <c r="V1052" s="232" t="s">
        <v>6461</v>
      </c>
      <c r="W1052" s="232" t="s">
        <v>7347</v>
      </c>
      <c r="X1052" s="233">
        <v>2</v>
      </c>
      <c r="Y1052" s="232" t="s">
        <v>6211</v>
      </c>
      <c r="Z1052" s="232" t="s">
        <v>6574</v>
      </c>
      <c r="AA1052" s="232" t="s">
        <v>6614</v>
      </c>
      <c r="AB1052" s="233">
        <v>14051114</v>
      </c>
    </row>
    <row r="1053" spans="1:28" x14ac:dyDescent="0.25">
      <c r="A1053" s="233">
        <v>9897</v>
      </c>
      <c r="B1053" s="238">
        <v>46422</v>
      </c>
      <c r="C1053" s="237" t="s">
        <v>7392</v>
      </c>
      <c r="D1053" s="233">
        <v>15</v>
      </c>
      <c r="E1053" s="233" t="s">
        <v>6199</v>
      </c>
      <c r="F1053" s="233" t="s">
        <v>6604</v>
      </c>
      <c r="G1053" s="232" t="s">
        <v>6620</v>
      </c>
      <c r="H1053" s="233">
        <v>1405</v>
      </c>
      <c r="I1053" s="233" t="s">
        <v>6562</v>
      </c>
      <c r="J1053" s="233">
        <v>4</v>
      </c>
      <c r="K1053" s="233">
        <v>11</v>
      </c>
      <c r="L1053" s="236" t="s">
        <v>7378</v>
      </c>
      <c r="M1053" s="237" t="s">
        <v>7392</v>
      </c>
      <c r="N1053" s="232">
        <v>202702</v>
      </c>
      <c r="O1053" s="233">
        <v>6</v>
      </c>
      <c r="P1053" s="232">
        <v>202706</v>
      </c>
      <c r="Q1053" s="233">
        <v>2027</v>
      </c>
      <c r="R1053" s="232" t="s">
        <v>6193</v>
      </c>
      <c r="S1053" s="232">
        <v>1</v>
      </c>
      <c r="T1053" s="233">
        <v>326</v>
      </c>
      <c r="U1053" s="233">
        <v>4</v>
      </c>
      <c r="V1053" s="232" t="s">
        <v>6461</v>
      </c>
      <c r="W1053" s="232" t="s">
        <v>7347</v>
      </c>
      <c r="X1053" s="233">
        <v>2</v>
      </c>
      <c r="Y1053" s="232" t="s">
        <v>6223</v>
      </c>
      <c r="Z1053" s="232" t="s">
        <v>6584</v>
      </c>
      <c r="AA1053" s="232" t="s">
        <v>6623</v>
      </c>
      <c r="AB1053" s="233">
        <v>14051115</v>
      </c>
    </row>
    <row r="1054" spans="1:28" x14ac:dyDescent="0.25">
      <c r="A1054" s="233">
        <v>9898</v>
      </c>
      <c r="B1054" s="238">
        <v>46423</v>
      </c>
      <c r="C1054" s="237" t="s">
        <v>7393</v>
      </c>
      <c r="D1054" s="233">
        <v>16</v>
      </c>
      <c r="E1054" s="233" t="s">
        <v>6201</v>
      </c>
      <c r="F1054" s="233" t="s">
        <v>6604</v>
      </c>
      <c r="G1054" s="232" t="s">
        <v>6620</v>
      </c>
      <c r="H1054" s="233">
        <v>1405</v>
      </c>
      <c r="I1054" s="233" t="s">
        <v>6562</v>
      </c>
      <c r="J1054" s="233">
        <v>4</v>
      </c>
      <c r="K1054" s="233">
        <v>11</v>
      </c>
      <c r="L1054" s="236" t="s">
        <v>7378</v>
      </c>
      <c r="M1054" s="237" t="s">
        <v>7393</v>
      </c>
      <c r="N1054" s="232">
        <v>202702</v>
      </c>
      <c r="O1054" s="233">
        <v>6</v>
      </c>
      <c r="P1054" s="232">
        <v>202706</v>
      </c>
      <c r="Q1054" s="233">
        <v>2027</v>
      </c>
      <c r="R1054" s="232" t="s">
        <v>6193</v>
      </c>
      <c r="S1054" s="232">
        <v>1</v>
      </c>
      <c r="T1054" s="233">
        <v>326</v>
      </c>
      <c r="U1054" s="233">
        <v>5</v>
      </c>
      <c r="V1054" s="232" t="s">
        <v>6461</v>
      </c>
      <c r="W1054" s="232" t="s">
        <v>7347</v>
      </c>
      <c r="X1054" s="233">
        <v>2</v>
      </c>
      <c r="Y1054" s="232" t="s">
        <v>6223</v>
      </c>
      <c r="Z1054" s="232" t="s">
        <v>6584</v>
      </c>
      <c r="AA1054" s="232" t="s">
        <v>6623</v>
      </c>
      <c r="AB1054" s="233">
        <v>14051116</v>
      </c>
    </row>
    <row r="1055" spans="1:28" x14ac:dyDescent="0.25">
      <c r="A1055" s="233">
        <v>9899</v>
      </c>
      <c r="B1055" s="238">
        <v>46424</v>
      </c>
      <c r="C1055" s="237" t="s">
        <v>7394</v>
      </c>
      <c r="D1055" s="233">
        <v>17</v>
      </c>
      <c r="E1055" s="233" t="s">
        <v>6203</v>
      </c>
      <c r="F1055" s="233" t="s">
        <v>6604</v>
      </c>
      <c r="G1055" s="232" t="s">
        <v>6620</v>
      </c>
      <c r="H1055" s="233">
        <v>1405</v>
      </c>
      <c r="I1055" s="233" t="s">
        <v>6562</v>
      </c>
      <c r="J1055" s="233">
        <v>4</v>
      </c>
      <c r="K1055" s="233">
        <v>11</v>
      </c>
      <c r="L1055" s="236" t="s">
        <v>7378</v>
      </c>
      <c r="M1055" s="237" t="s">
        <v>7394</v>
      </c>
      <c r="N1055" s="232">
        <v>202702</v>
      </c>
      <c r="O1055" s="233">
        <v>6</v>
      </c>
      <c r="P1055" s="232">
        <v>202706</v>
      </c>
      <c r="Q1055" s="233">
        <v>2027</v>
      </c>
      <c r="R1055" s="232" t="s">
        <v>6193</v>
      </c>
      <c r="S1055" s="232">
        <v>1</v>
      </c>
      <c r="T1055" s="233">
        <v>326</v>
      </c>
      <c r="U1055" s="233">
        <v>6</v>
      </c>
      <c r="V1055" s="232" t="s">
        <v>6461</v>
      </c>
      <c r="W1055" s="232" t="s">
        <v>7347</v>
      </c>
      <c r="X1055" s="233">
        <v>2</v>
      </c>
      <c r="Y1055" s="232" t="s">
        <v>6223</v>
      </c>
      <c r="Z1055" s="232" t="s">
        <v>6584</v>
      </c>
      <c r="AA1055" s="232" t="s">
        <v>6623</v>
      </c>
      <c r="AB1055" s="233">
        <v>14051117</v>
      </c>
    </row>
    <row r="1056" spans="1:28" x14ac:dyDescent="0.25">
      <c r="A1056" s="233">
        <v>9900</v>
      </c>
      <c r="B1056" s="238">
        <v>46425</v>
      </c>
      <c r="C1056" s="237" t="s">
        <v>7395</v>
      </c>
      <c r="D1056" s="233">
        <v>18</v>
      </c>
      <c r="E1056" s="233" t="s">
        <v>6205</v>
      </c>
      <c r="F1056" s="233" t="s">
        <v>6604</v>
      </c>
      <c r="G1056" s="232" t="s">
        <v>6620</v>
      </c>
      <c r="H1056" s="233">
        <v>1405</v>
      </c>
      <c r="I1056" s="233" t="s">
        <v>6562</v>
      </c>
      <c r="J1056" s="233">
        <v>4</v>
      </c>
      <c r="K1056" s="233">
        <v>11</v>
      </c>
      <c r="L1056" s="236" t="s">
        <v>7378</v>
      </c>
      <c r="M1056" s="237" t="s">
        <v>7395</v>
      </c>
      <c r="N1056" s="232">
        <v>202702</v>
      </c>
      <c r="O1056" s="233">
        <v>7</v>
      </c>
      <c r="P1056" s="232">
        <v>202707</v>
      </c>
      <c r="Q1056" s="233">
        <v>2027</v>
      </c>
      <c r="R1056" s="232" t="s">
        <v>6193</v>
      </c>
      <c r="S1056" s="232">
        <v>1</v>
      </c>
      <c r="T1056" s="233">
        <v>326</v>
      </c>
      <c r="U1056" s="233">
        <v>7</v>
      </c>
      <c r="V1056" s="232" t="s">
        <v>6461</v>
      </c>
      <c r="W1056" s="232" t="s">
        <v>7347</v>
      </c>
      <c r="X1056" s="233">
        <v>2</v>
      </c>
      <c r="Y1056" s="232" t="s">
        <v>6223</v>
      </c>
      <c r="Z1056" s="232" t="s">
        <v>6584</v>
      </c>
      <c r="AA1056" s="232" t="s">
        <v>6623</v>
      </c>
      <c r="AB1056" s="233">
        <v>14051118</v>
      </c>
    </row>
    <row r="1057" spans="1:28" x14ac:dyDescent="0.25">
      <c r="A1057" s="233">
        <v>9901</v>
      </c>
      <c r="B1057" s="238">
        <v>46426</v>
      </c>
      <c r="C1057" s="237" t="s">
        <v>7396</v>
      </c>
      <c r="D1057" s="233">
        <v>19</v>
      </c>
      <c r="E1057" s="233" t="s">
        <v>6207</v>
      </c>
      <c r="F1057" s="233" t="s">
        <v>6604</v>
      </c>
      <c r="G1057" s="232" t="s">
        <v>6620</v>
      </c>
      <c r="H1057" s="233">
        <v>1405</v>
      </c>
      <c r="I1057" s="233" t="s">
        <v>6562</v>
      </c>
      <c r="J1057" s="233">
        <v>4</v>
      </c>
      <c r="K1057" s="233">
        <v>11</v>
      </c>
      <c r="L1057" s="236" t="s">
        <v>7378</v>
      </c>
      <c r="M1057" s="237" t="s">
        <v>7396</v>
      </c>
      <c r="N1057" s="232">
        <v>202702</v>
      </c>
      <c r="O1057" s="233">
        <v>7</v>
      </c>
      <c r="P1057" s="232">
        <v>202707</v>
      </c>
      <c r="Q1057" s="233">
        <v>2027</v>
      </c>
      <c r="R1057" s="232" t="s">
        <v>6193</v>
      </c>
      <c r="S1057" s="232">
        <v>2</v>
      </c>
      <c r="T1057" s="233">
        <v>326</v>
      </c>
      <c r="U1057" s="233">
        <v>8</v>
      </c>
      <c r="V1057" s="232" t="s">
        <v>6461</v>
      </c>
      <c r="W1057" s="232" t="s">
        <v>7347</v>
      </c>
      <c r="X1057" s="233">
        <v>2</v>
      </c>
      <c r="Y1057" s="232" t="s">
        <v>6223</v>
      </c>
      <c r="Z1057" s="232" t="s">
        <v>6584</v>
      </c>
      <c r="AA1057" s="232" t="s">
        <v>6623</v>
      </c>
      <c r="AB1057" s="233">
        <v>14051119</v>
      </c>
    </row>
    <row r="1058" spans="1:28" x14ac:dyDescent="0.25">
      <c r="A1058" s="233">
        <v>9902</v>
      </c>
      <c r="B1058" s="238">
        <v>46427</v>
      </c>
      <c r="C1058" s="237" t="s">
        <v>7397</v>
      </c>
      <c r="D1058" s="233">
        <v>20</v>
      </c>
      <c r="E1058" s="233" t="s">
        <v>6209</v>
      </c>
      <c r="F1058" s="233" t="s">
        <v>6604</v>
      </c>
      <c r="G1058" s="232" t="s">
        <v>6620</v>
      </c>
      <c r="H1058" s="233">
        <v>1405</v>
      </c>
      <c r="I1058" s="233" t="s">
        <v>6562</v>
      </c>
      <c r="J1058" s="233">
        <v>4</v>
      </c>
      <c r="K1058" s="233">
        <v>11</v>
      </c>
      <c r="L1058" s="236" t="s">
        <v>7378</v>
      </c>
      <c r="M1058" s="237" t="s">
        <v>7397</v>
      </c>
      <c r="N1058" s="232">
        <v>202702</v>
      </c>
      <c r="O1058" s="233">
        <v>7</v>
      </c>
      <c r="P1058" s="232">
        <v>202707</v>
      </c>
      <c r="Q1058" s="233">
        <v>2027</v>
      </c>
      <c r="R1058" s="232" t="s">
        <v>6193</v>
      </c>
      <c r="S1058" s="232">
        <v>2</v>
      </c>
      <c r="T1058" s="233">
        <v>326</v>
      </c>
      <c r="U1058" s="233">
        <v>9</v>
      </c>
      <c r="V1058" s="232" t="s">
        <v>6461</v>
      </c>
      <c r="W1058" s="232" t="s">
        <v>7347</v>
      </c>
      <c r="X1058" s="233">
        <v>2</v>
      </c>
      <c r="Y1058" s="232" t="s">
        <v>6223</v>
      </c>
      <c r="Z1058" s="232" t="s">
        <v>6584</v>
      </c>
      <c r="AA1058" s="232" t="s">
        <v>6623</v>
      </c>
      <c r="AB1058" s="233">
        <v>14051120</v>
      </c>
    </row>
    <row r="1059" spans="1:28" x14ac:dyDescent="0.25">
      <c r="A1059" s="233">
        <v>9903</v>
      </c>
      <c r="B1059" s="238">
        <v>46428</v>
      </c>
      <c r="C1059" s="237" t="s">
        <v>7398</v>
      </c>
      <c r="D1059" s="233">
        <v>21</v>
      </c>
      <c r="E1059" s="233" t="s">
        <v>6188</v>
      </c>
      <c r="F1059" s="233" t="s">
        <v>6604</v>
      </c>
      <c r="G1059" s="232" t="s">
        <v>6620</v>
      </c>
      <c r="H1059" s="233">
        <v>1405</v>
      </c>
      <c r="I1059" s="233" t="s">
        <v>6562</v>
      </c>
      <c r="J1059" s="233">
        <v>4</v>
      </c>
      <c r="K1059" s="233">
        <v>11</v>
      </c>
      <c r="L1059" s="236" t="s">
        <v>7378</v>
      </c>
      <c r="M1059" s="237" t="s">
        <v>7398</v>
      </c>
      <c r="N1059" s="232">
        <v>202702</v>
      </c>
      <c r="O1059" s="233">
        <v>7</v>
      </c>
      <c r="P1059" s="232">
        <v>202707</v>
      </c>
      <c r="Q1059" s="233">
        <v>2027</v>
      </c>
      <c r="R1059" s="232" t="s">
        <v>6193</v>
      </c>
      <c r="S1059" s="232">
        <v>2</v>
      </c>
      <c r="T1059" s="233">
        <v>326</v>
      </c>
      <c r="U1059" s="233">
        <v>10</v>
      </c>
      <c r="V1059" s="232" t="s">
        <v>6461</v>
      </c>
      <c r="W1059" s="232" t="s">
        <v>7347</v>
      </c>
      <c r="X1059" s="233">
        <v>2</v>
      </c>
      <c r="Y1059" s="232" t="s">
        <v>6223</v>
      </c>
      <c r="Z1059" s="232" t="s">
        <v>6584</v>
      </c>
      <c r="AA1059" s="232" t="s">
        <v>6623</v>
      </c>
      <c r="AB1059" s="233">
        <v>14051121</v>
      </c>
    </row>
    <row r="1060" spans="1:28" x14ac:dyDescent="0.25">
      <c r="A1060" s="233">
        <v>9904</v>
      </c>
      <c r="B1060" s="238">
        <v>46429</v>
      </c>
      <c r="C1060" s="237" t="s">
        <v>7399</v>
      </c>
      <c r="D1060" s="233">
        <v>22</v>
      </c>
      <c r="E1060" s="233" t="s">
        <v>6199</v>
      </c>
      <c r="F1060" s="233" t="s">
        <v>6604</v>
      </c>
      <c r="G1060" s="232" t="s">
        <v>6620</v>
      </c>
      <c r="H1060" s="233">
        <v>1405</v>
      </c>
      <c r="I1060" s="233" t="s">
        <v>6562</v>
      </c>
      <c r="J1060" s="233">
        <v>4</v>
      </c>
      <c r="K1060" s="233">
        <v>11</v>
      </c>
      <c r="L1060" s="236" t="s">
        <v>7378</v>
      </c>
      <c r="M1060" s="237" t="s">
        <v>7399</v>
      </c>
      <c r="N1060" s="232">
        <v>202702</v>
      </c>
      <c r="O1060" s="233">
        <v>7</v>
      </c>
      <c r="P1060" s="232">
        <v>202707</v>
      </c>
      <c r="Q1060" s="233">
        <v>2027</v>
      </c>
      <c r="R1060" s="232" t="s">
        <v>6193</v>
      </c>
      <c r="S1060" s="232">
        <v>2</v>
      </c>
      <c r="T1060" s="233">
        <v>326</v>
      </c>
      <c r="U1060" s="233">
        <v>11</v>
      </c>
      <c r="V1060" s="232" t="s">
        <v>6461</v>
      </c>
      <c r="W1060" s="232" t="s">
        <v>7347</v>
      </c>
      <c r="X1060" s="233">
        <v>2</v>
      </c>
      <c r="Y1060" s="232" t="s">
        <v>6233</v>
      </c>
      <c r="Z1060" s="232" t="s">
        <v>6593</v>
      </c>
      <c r="AA1060" s="232" t="s">
        <v>6631</v>
      </c>
      <c r="AB1060" s="233">
        <v>14051122</v>
      </c>
    </row>
    <row r="1061" spans="1:28" x14ac:dyDescent="0.25">
      <c r="A1061" s="233">
        <v>9905</v>
      </c>
      <c r="B1061" s="238">
        <v>46430</v>
      </c>
      <c r="C1061" s="237" t="s">
        <v>7400</v>
      </c>
      <c r="D1061" s="233">
        <v>23</v>
      </c>
      <c r="E1061" s="233" t="s">
        <v>6201</v>
      </c>
      <c r="F1061" s="233" t="s">
        <v>6604</v>
      </c>
      <c r="G1061" s="232" t="s">
        <v>6620</v>
      </c>
      <c r="H1061" s="233">
        <v>1405</v>
      </c>
      <c r="I1061" s="233" t="s">
        <v>6562</v>
      </c>
      <c r="J1061" s="233">
        <v>4</v>
      </c>
      <c r="K1061" s="233">
        <v>11</v>
      </c>
      <c r="L1061" s="236" t="s">
        <v>7378</v>
      </c>
      <c r="M1061" s="237" t="s">
        <v>7400</v>
      </c>
      <c r="N1061" s="232">
        <v>202702</v>
      </c>
      <c r="O1061" s="233">
        <v>7</v>
      </c>
      <c r="P1061" s="232">
        <v>202707</v>
      </c>
      <c r="Q1061" s="233">
        <v>2027</v>
      </c>
      <c r="R1061" s="232" t="s">
        <v>6193</v>
      </c>
      <c r="S1061" s="232">
        <v>2</v>
      </c>
      <c r="T1061" s="233">
        <v>326</v>
      </c>
      <c r="U1061" s="233">
        <v>12</v>
      </c>
      <c r="V1061" s="232" t="s">
        <v>6461</v>
      </c>
      <c r="W1061" s="232" t="s">
        <v>7347</v>
      </c>
      <c r="X1061" s="233">
        <v>2</v>
      </c>
      <c r="Y1061" s="232" t="s">
        <v>6233</v>
      </c>
      <c r="Z1061" s="232" t="s">
        <v>6593</v>
      </c>
      <c r="AA1061" s="232" t="s">
        <v>6631</v>
      </c>
      <c r="AB1061" s="233">
        <v>14051123</v>
      </c>
    </row>
    <row r="1062" spans="1:28" x14ac:dyDescent="0.25">
      <c r="A1062" s="233">
        <v>9906</v>
      </c>
      <c r="B1062" s="238">
        <v>46431</v>
      </c>
      <c r="C1062" s="237" t="s">
        <v>7401</v>
      </c>
      <c r="D1062" s="233">
        <v>24</v>
      </c>
      <c r="E1062" s="233" t="s">
        <v>6203</v>
      </c>
      <c r="F1062" s="233" t="s">
        <v>6604</v>
      </c>
      <c r="G1062" s="232" t="s">
        <v>6620</v>
      </c>
      <c r="H1062" s="233">
        <v>1405</v>
      </c>
      <c r="I1062" s="233" t="s">
        <v>6562</v>
      </c>
      <c r="J1062" s="233">
        <v>4</v>
      </c>
      <c r="K1062" s="233">
        <v>11</v>
      </c>
      <c r="L1062" s="236" t="s">
        <v>7378</v>
      </c>
      <c r="M1062" s="237" t="s">
        <v>7401</v>
      </c>
      <c r="N1062" s="232">
        <v>202702</v>
      </c>
      <c r="O1062" s="233">
        <v>7</v>
      </c>
      <c r="P1062" s="232">
        <v>202707</v>
      </c>
      <c r="Q1062" s="233">
        <v>2027</v>
      </c>
      <c r="R1062" s="232" t="s">
        <v>6193</v>
      </c>
      <c r="S1062" s="232">
        <v>2</v>
      </c>
      <c r="T1062" s="233">
        <v>326</v>
      </c>
      <c r="U1062" s="233">
        <v>13</v>
      </c>
      <c r="V1062" s="232" t="s">
        <v>6461</v>
      </c>
      <c r="W1062" s="232" t="s">
        <v>7347</v>
      </c>
      <c r="X1062" s="233">
        <v>2</v>
      </c>
      <c r="Y1062" s="232" t="s">
        <v>6233</v>
      </c>
      <c r="Z1062" s="232" t="s">
        <v>6593</v>
      </c>
      <c r="AA1062" s="232" t="s">
        <v>6631</v>
      </c>
      <c r="AB1062" s="233">
        <v>14051124</v>
      </c>
    </row>
    <row r="1063" spans="1:28" x14ac:dyDescent="0.25">
      <c r="A1063" s="233">
        <v>9907</v>
      </c>
      <c r="B1063" s="238">
        <v>46432</v>
      </c>
      <c r="C1063" s="237" t="s">
        <v>7402</v>
      </c>
      <c r="D1063" s="233">
        <v>25</v>
      </c>
      <c r="E1063" s="233" t="s">
        <v>6205</v>
      </c>
      <c r="F1063" s="233" t="s">
        <v>6604</v>
      </c>
      <c r="G1063" s="232" t="s">
        <v>6620</v>
      </c>
      <c r="H1063" s="233">
        <v>1405</v>
      </c>
      <c r="I1063" s="233" t="s">
        <v>6562</v>
      </c>
      <c r="J1063" s="233">
        <v>4</v>
      </c>
      <c r="K1063" s="233">
        <v>11</v>
      </c>
      <c r="L1063" s="236" t="s">
        <v>7378</v>
      </c>
      <c r="M1063" s="237" t="s">
        <v>7402</v>
      </c>
      <c r="N1063" s="232">
        <v>202702</v>
      </c>
      <c r="O1063" s="233">
        <v>8</v>
      </c>
      <c r="P1063" s="232">
        <v>202708</v>
      </c>
      <c r="Q1063" s="233">
        <v>2027</v>
      </c>
      <c r="R1063" s="232" t="s">
        <v>6193</v>
      </c>
      <c r="S1063" s="232">
        <v>2</v>
      </c>
      <c r="T1063" s="233">
        <v>326</v>
      </c>
      <c r="U1063" s="233">
        <v>14</v>
      </c>
      <c r="V1063" s="232" t="s">
        <v>6461</v>
      </c>
      <c r="W1063" s="232" t="s">
        <v>7347</v>
      </c>
      <c r="X1063" s="233">
        <v>2</v>
      </c>
      <c r="Y1063" s="232" t="s">
        <v>6233</v>
      </c>
      <c r="Z1063" s="232" t="s">
        <v>6593</v>
      </c>
      <c r="AA1063" s="232" t="s">
        <v>6631</v>
      </c>
      <c r="AB1063" s="233">
        <v>14051125</v>
      </c>
    </row>
    <row r="1064" spans="1:28" x14ac:dyDescent="0.25">
      <c r="A1064" s="233">
        <v>9908</v>
      </c>
      <c r="B1064" s="238">
        <v>46433</v>
      </c>
      <c r="C1064" s="237" t="s">
        <v>7403</v>
      </c>
      <c r="D1064" s="233">
        <v>26</v>
      </c>
      <c r="E1064" s="233" t="s">
        <v>6207</v>
      </c>
      <c r="F1064" s="233" t="s">
        <v>6604</v>
      </c>
      <c r="G1064" s="232" t="s">
        <v>6620</v>
      </c>
      <c r="H1064" s="233">
        <v>1405</v>
      </c>
      <c r="I1064" s="233" t="s">
        <v>6562</v>
      </c>
      <c r="J1064" s="233">
        <v>4</v>
      </c>
      <c r="K1064" s="233">
        <v>11</v>
      </c>
      <c r="L1064" s="236" t="s">
        <v>7378</v>
      </c>
      <c r="M1064" s="237" t="s">
        <v>7403</v>
      </c>
      <c r="N1064" s="232">
        <v>202702</v>
      </c>
      <c r="O1064" s="233">
        <v>8</v>
      </c>
      <c r="P1064" s="232">
        <v>202708</v>
      </c>
      <c r="Q1064" s="233">
        <v>2027</v>
      </c>
      <c r="R1064" s="232" t="s">
        <v>6193</v>
      </c>
      <c r="S1064" s="232">
        <v>3</v>
      </c>
      <c r="T1064" s="233">
        <v>326</v>
      </c>
      <c r="U1064" s="233">
        <v>15</v>
      </c>
      <c r="V1064" s="232" t="s">
        <v>6461</v>
      </c>
      <c r="W1064" s="232" t="s">
        <v>7347</v>
      </c>
      <c r="X1064" s="233">
        <v>2</v>
      </c>
      <c r="Y1064" s="232" t="s">
        <v>6233</v>
      </c>
      <c r="Z1064" s="232" t="s">
        <v>6593</v>
      </c>
      <c r="AA1064" s="232" t="s">
        <v>6631</v>
      </c>
      <c r="AB1064" s="233">
        <v>14051126</v>
      </c>
    </row>
    <row r="1065" spans="1:28" x14ac:dyDescent="0.25">
      <c r="A1065" s="233">
        <v>9909</v>
      </c>
      <c r="B1065" s="238">
        <v>46434</v>
      </c>
      <c r="C1065" s="237" t="s">
        <v>7404</v>
      </c>
      <c r="D1065" s="233">
        <v>27</v>
      </c>
      <c r="E1065" s="233" t="s">
        <v>6209</v>
      </c>
      <c r="F1065" s="233" t="s">
        <v>6604</v>
      </c>
      <c r="G1065" s="232" t="s">
        <v>6620</v>
      </c>
      <c r="H1065" s="233">
        <v>1405</v>
      </c>
      <c r="I1065" s="233" t="s">
        <v>6562</v>
      </c>
      <c r="J1065" s="233">
        <v>4</v>
      </c>
      <c r="K1065" s="233">
        <v>11</v>
      </c>
      <c r="L1065" s="236" t="s">
        <v>7378</v>
      </c>
      <c r="M1065" s="237" t="s">
        <v>7404</v>
      </c>
      <c r="N1065" s="232">
        <v>202702</v>
      </c>
      <c r="O1065" s="233">
        <v>8</v>
      </c>
      <c r="P1065" s="232">
        <v>202708</v>
      </c>
      <c r="Q1065" s="233">
        <v>2027</v>
      </c>
      <c r="R1065" s="232" t="s">
        <v>6193</v>
      </c>
      <c r="S1065" s="232">
        <v>3</v>
      </c>
      <c r="T1065" s="233">
        <v>326</v>
      </c>
      <c r="U1065" s="233">
        <v>16</v>
      </c>
      <c r="V1065" s="232" t="s">
        <v>6461</v>
      </c>
      <c r="W1065" s="232" t="s">
        <v>7347</v>
      </c>
      <c r="X1065" s="233">
        <v>2</v>
      </c>
      <c r="Y1065" s="232" t="s">
        <v>6233</v>
      </c>
      <c r="Z1065" s="232" t="s">
        <v>6593</v>
      </c>
      <c r="AA1065" s="232" t="s">
        <v>6631</v>
      </c>
      <c r="AB1065" s="233">
        <v>14051127</v>
      </c>
    </row>
    <row r="1066" spans="1:28" x14ac:dyDescent="0.25">
      <c r="A1066" s="233">
        <v>9910</v>
      </c>
      <c r="B1066" s="238">
        <v>46435</v>
      </c>
      <c r="C1066" s="237" t="s">
        <v>7405</v>
      </c>
      <c r="D1066" s="233">
        <v>28</v>
      </c>
      <c r="E1066" s="233" t="s">
        <v>6188</v>
      </c>
      <c r="F1066" s="233" t="s">
        <v>6604</v>
      </c>
      <c r="G1066" s="232" t="s">
        <v>6620</v>
      </c>
      <c r="H1066" s="233">
        <v>1405</v>
      </c>
      <c r="I1066" s="233" t="s">
        <v>6562</v>
      </c>
      <c r="J1066" s="233">
        <v>4</v>
      </c>
      <c r="K1066" s="233">
        <v>11</v>
      </c>
      <c r="L1066" s="236" t="s">
        <v>7378</v>
      </c>
      <c r="M1066" s="237" t="s">
        <v>7405</v>
      </c>
      <c r="N1066" s="232">
        <v>202702</v>
      </c>
      <c r="O1066" s="233">
        <v>8</v>
      </c>
      <c r="P1066" s="232">
        <v>202708</v>
      </c>
      <c r="Q1066" s="233">
        <v>2027</v>
      </c>
      <c r="R1066" s="232" t="s">
        <v>6193</v>
      </c>
      <c r="S1066" s="232">
        <v>3</v>
      </c>
      <c r="T1066" s="233">
        <v>326</v>
      </c>
      <c r="U1066" s="233">
        <v>17</v>
      </c>
      <c r="V1066" s="232" t="s">
        <v>6461</v>
      </c>
      <c r="W1066" s="232" t="s">
        <v>7347</v>
      </c>
      <c r="X1066" s="233">
        <v>2</v>
      </c>
      <c r="Y1066" s="232" t="s">
        <v>6233</v>
      </c>
      <c r="Z1066" s="232" t="s">
        <v>6593</v>
      </c>
      <c r="AA1066" s="232" t="s">
        <v>6631</v>
      </c>
      <c r="AB1066" s="233">
        <v>14051128</v>
      </c>
    </row>
    <row r="1067" spans="1:28" x14ac:dyDescent="0.25">
      <c r="A1067" s="233">
        <v>9911</v>
      </c>
      <c r="B1067" s="238">
        <v>46436</v>
      </c>
      <c r="C1067" s="237" t="s">
        <v>7406</v>
      </c>
      <c r="D1067" s="233">
        <v>29</v>
      </c>
      <c r="E1067" s="233" t="s">
        <v>6199</v>
      </c>
      <c r="F1067" s="233" t="s">
        <v>6604</v>
      </c>
      <c r="G1067" s="232" t="s">
        <v>6620</v>
      </c>
      <c r="H1067" s="233">
        <v>1405</v>
      </c>
      <c r="I1067" s="233" t="s">
        <v>6562</v>
      </c>
      <c r="J1067" s="233">
        <v>4</v>
      </c>
      <c r="K1067" s="233">
        <v>11</v>
      </c>
      <c r="L1067" s="236" t="s">
        <v>7378</v>
      </c>
      <c r="M1067" s="237" t="s">
        <v>7406</v>
      </c>
      <c r="N1067" s="232">
        <v>202702</v>
      </c>
      <c r="O1067" s="233">
        <v>8</v>
      </c>
      <c r="P1067" s="232">
        <v>202708</v>
      </c>
      <c r="Q1067" s="233">
        <v>2027</v>
      </c>
      <c r="R1067" s="232" t="s">
        <v>6193</v>
      </c>
      <c r="S1067" s="232">
        <v>3</v>
      </c>
      <c r="T1067" s="233">
        <v>326</v>
      </c>
      <c r="U1067" s="233">
        <v>18</v>
      </c>
      <c r="V1067" s="232" t="s">
        <v>6461</v>
      </c>
      <c r="W1067" s="232" t="s">
        <v>7347</v>
      </c>
      <c r="X1067" s="233">
        <v>2</v>
      </c>
      <c r="Y1067" s="232" t="s">
        <v>6233</v>
      </c>
      <c r="Z1067" s="232" t="s">
        <v>6593</v>
      </c>
      <c r="AA1067" s="232" t="s">
        <v>6631</v>
      </c>
      <c r="AB1067" s="233">
        <v>14051129</v>
      </c>
    </row>
    <row r="1068" spans="1:28" x14ac:dyDescent="0.25">
      <c r="A1068" s="233">
        <v>9912</v>
      </c>
      <c r="B1068" s="238">
        <v>46437</v>
      </c>
      <c r="C1068" s="237" t="s">
        <v>7407</v>
      </c>
      <c r="D1068" s="233">
        <v>30</v>
      </c>
      <c r="E1068" s="233" t="s">
        <v>6201</v>
      </c>
      <c r="F1068" s="233" t="s">
        <v>6604</v>
      </c>
      <c r="G1068" s="232" t="s">
        <v>6620</v>
      </c>
      <c r="H1068" s="233">
        <v>1405</v>
      </c>
      <c r="I1068" s="233" t="s">
        <v>6562</v>
      </c>
      <c r="J1068" s="233">
        <v>4</v>
      </c>
      <c r="K1068" s="233">
        <v>11</v>
      </c>
      <c r="L1068" s="236" t="s">
        <v>7378</v>
      </c>
      <c r="M1068" s="237" t="s">
        <v>7407</v>
      </c>
      <c r="N1068" s="232">
        <v>202702</v>
      </c>
      <c r="O1068" s="233">
        <v>8</v>
      </c>
      <c r="P1068" s="232">
        <v>202708</v>
      </c>
      <c r="Q1068" s="233">
        <v>2027</v>
      </c>
      <c r="R1068" s="232" t="s">
        <v>6193</v>
      </c>
      <c r="S1068" s="232">
        <v>3</v>
      </c>
      <c r="T1068" s="233">
        <v>326</v>
      </c>
      <c r="U1068" s="233">
        <v>19</v>
      </c>
      <c r="V1068" s="232" t="s">
        <v>6461</v>
      </c>
      <c r="W1068" s="232" t="s">
        <v>7347</v>
      </c>
      <c r="X1068" s="233">
        <v>2</v>
      </c>
      <c r="Y1068" s="232" t="s">
        <v>6233</v>
      </c>
      <c r="Z1068" s="232" t="s">
        <v>6593</v>
      </c>
      <c r="AA1068" s="232" t="s">
        <v>6631</v>
      </c>
      <c r="AB1068" s="233">
        <v>14051130</v>
      </c>
    </row>
    <row r="1069" spans="1:28" x14ac:dyDescent="0.25">
      <c r="A1069" s="233">
        <v>9913</v>
      </c>
      <c r="B1069" s="238">
        <v>46438</v>
      </c>
      <c r="C1069" s="234" t="s">
        <v>7408</v>
      </c>
      <c r="D1069" s="233">
        <v>1</v>
      </c>
      <c r="E1069" s="233" t="s">
        <v>6203</v>
      </c>
      <c r="F1069" s="233" t="s">
        <v>6641</v>
      </c>
      <c r="G1069" s="232" t="s">
        <v>6620</v>
      </c>
      <c r="H1069" s="233">
        <v>1405</v>
      </c>
      <c r="I1069" s="233" t="s">
        <v>6562</v>
      </c>
      <c r="J1069" s="233">
        <v>4</v>
      </c>
      <c r="K1069" s="233">
        <v>12</v>
      </c>
      <c r="L1069" s="236" t="s">
        <v>7409</v>
      </c>
      <c r="M1069" s="234" t="s">
        <v>7408</v>
      </c>
      <c r="N1069" s="232">
        <v>202702</v>
      </c>
      <c r="O1069" s="233">
        <v>8</v>
      </c>
      <c r="P1069" s="232">
        <v>202708</v>
      </c>
      <c r="Q1069" s="233">
        <v>2027</v>
      </c>
      <c r="R1069" s="232" t="s">
        <v>6193</v>
      </c>
      <c r="S1069" s="232">
        <v>3</v>
      </c>
      <c r="T1069" s="233">
        <v>326</v>
      </c>
      <c r="U1069" s="233">
        <v>20</v>
      </c>
      <c r="V1069" s="232" t="s">
        <v>6461</v>
      </c>
      <c r="W1069" s="232" t="s">
        <v>7347</v>
      </c>
      <c r="X1069" s="233">
        <v>3</v>
      </c>
      <c r="Y1069" s="232" t="s">
        <v>6195</v>
      </c>
      <c r="Z1069" s="232" t="s">
        <v>6565</v>
      </c>
      <c r="AA1069" s="232" t="s">
        <v>6643</v>
      </c>
      <c r="AB1069" s="233">
        <v>14051201</v>
      </c>
    </row>
    <row r="1070" spans="1:28" x14ac:dyDescent="0.25">
      <c r="A1070" s="233">
        <v>9914</v>
      </c>
      <c r="B1070" s="238">
        <v>46439</v>
      </c>
      <c r="C1070" s="234" t="s">
        <v>7410</v>
      </c>
      <c r="D1070" s="233">
        <v>2</v>
      </c>
      <c r="E1070" s="233" t="s">
        <v>6205</v>
      </c>
      <c r="F1070" s="233" t="s">
        <v>6641</v>
      </c>
      <c r="G1070" s="232" t="s">
        <v>6620</v>
      </c>
      <c r="H1070" s="233">
        <v>1405</v>
      </c>
      <c r="I1070" s="233" t="s">
        <v>6562</v>
      </c>
      <c r="J1070" s="233">
        <v>4</v>
      </c>
      <c r="K1070" s="233">
        <v>12</v>
      </c>
      <c r="L1070" s="236" t="s">
        <v>7409</v>
      </c>
      <c r="M1070" s="234" t="s">
        <v>7410</v>
      </c>
      <c r="N1070" s="232">
        <v>202702</v>
      </c>
      <c r="O1070" s="233">
        <v>9</v>
      </c>
      <c r="P1070" s="232">
        <v>202709</v>
      </c>
      <c r="Q1070" s="233">
        <v>2027</v>
      </c>
      <c r="R1070" s="232" t="s">
        <v>6193</v>
      </c>
      <c r="S1070" s="232">
        <v>3</v>
      </c>
      <c r="T1070" s="233">
        <v>326</v>
      </c>
      <c r="U1070" s="233">
        <v>21</v>
      </c>
      <c r="V1070" s="232" t="s">
        <v>6461</v>
      </c>
      <c r="W1070" s="232" t="s">
        <v>7347</v>
      </c>
      <c r="X1070" s="233">
        <v>3</v>
      </c>
      <c r="Y1070" s="232" t="s">
        <v>6195</v>
      </c>
      <c r="Z1070" s="232" t="s">
        <v>6565</v>
      </c>
      <c r="AA1070" s="232" t="s">
        <v>6643</v>
      </c>
      <c r="AB1070" s="233">
        <v>14051202</v>
      </c>
    </row>
    <row r="1071" spans="1:28" x14ac:dyDescent="0.25">
      <c r="A1071" s="233">
        <v>9915</v>
      </c>
      <c r="B1071" s="238">
        <v>46440</v>
      </c>
      <c r="C1071" s="234" t="s">
        <v>7411</v>
      </c>
      <c r="D1071" s="233">
        <v>3</v>
      </c>
      <c r="E1071" s="233" t="s">
        <v>6207</v>
      </c>
      <c r="F1071" s="233" t="s">
        <v>6641</v>
      </c>
      <c r="G1071" s="232" t="s">
        <v>6620</v>
      </c>
      <c r="H1071" s="233">
        <v>1405</v>
      </c>
      <c r="I1071" s="233" t="s">
        <v>6562</v>
      </c>
      <c r="J1071" s="233">
        <v>4</v>
      </c>
      <c r="K1071" s="233">
        <v>12</v>
      </c>
      <c r="L1071" s="236" t="s">
        <v>7409</v>
      </c>
      <c r="M1071" s="234" t="s">
        <v>7411</v>
      </c>
      <c r="N1071" s="232">
        <v>202702</v>
      </c>
      <c r="O1071" s="233">
        <v>9</v>
      </c>
      <c r="P1071" s="232">
        <v>202709</v>
      </c>
      <c r="Q1071" s="233">
        <v>2027</v>
      </c>
      <c r="R1071" s="232" t="s">
        <v>6193</v>
      </c>
      <c r="S1071" s="232">
        <v>4</v>
      </c>
      <c r="T1071" s="233">
        <v>326</v>
      </c>
      <c r="U1071" s="233">
        <v>22</v>
      </c>
      <c r="V1071" s="232" t="s">
        <v>6461</v>
      </c>
      <c r="W1071" s="232" t="s">
        <v>7347</v>
      </c>
      <c r="X1071" s="233">
        <v>3</v>
      </c>
      <c r="Y1071" s="232" t="s">
        <v>6195</v>
      </c>
      <c r="Z1071" s="232" t="s">
        <v>6565</v>
      </c>
      <c r="AA1071" s="232" t="s">
        <v>6643</v>
      </c>
      <c r="AB1071" s="233">
        <v>14051203</v>
      </c>
    </row>
    <row r="1072" spans="1:28" x14ac:dyDescent="0.25">
      <c r="A1072" s="233">
        <v>9916</v>
      </c>
      <c r="B1072" s="238">
        <v>46441</v>
      </c>
      <c r="C1072" s="234" t="s">
        <v>7412</v>
      </c>
      <c r="D1072" s="233">
        <v>4</v>
      </c>
      <c r="E1072" s="233" t="s">
        <v>6209</v>
      </c>
      <c r="F1072" s="233" t="s">
        <v>6641</v>
      </c>
      <c r="G1072" s="232" t="s">
        <v>6620</v>
      </c>
      <c r="H1072" s="233">
        <v>1405</v>
      </c>
      <c r="I1072" s="233" t="s">
        <v>6562</v>
      </c>
      <c r="J1072" s="233">
        <v>4</v>
      </c>
      <c r="K1072" s="233">
        <v>12</v>
      </c>
      <c r="L1072" s="236" t="s">
        <v>7409</v>
      </c>
      <c r="M1072" s="234" t="s">
        <v>7412</v>
      </c>
      <c r="N1072" s="232">
        <v>202702</v>
      </c>
      <c r="O1072" s="233">
        <v>9</v>
      </c>
      <c r="P1072" s="232">
        <v>202709</v>
      </c>
      <c r="Q1072" s="233">
        <v>2027</v>
      </c>
      <c r="R1072" s="232" t="s">
        <v>6193</v>
      </c>
      <c r="S1072" s="232">
        <v>4</v>
      </c>
      <c r="T1072" s="233">
        <v>326</v>
      </c>
      <c r="U1072" s="233">
        <v>23</v>
      </c>
      <c r="V1072" s="232" t="s">
        <v>6461</v>
      </c>
      <c r="W1072" s="232" t="s">
        <v>7347</v>
      </c>
      <c r="X1072" s="233">
        <v>3</v>
      </c>
      <c r="Y1072" s="232" t="s">
        <v>6195</v>
      </c>
      <c r="Z1072" s="232" t="s">
        <v>6565</v>
      </c>
      <c r="AA1072" s="232" t="s">
        <v>6643</v>
      </c>
      <c r="AB1072" s="233">
        <v>14051204</v>
      </c>
    </row>
    <row r="1073" spans="1:28" x14ac:dyDescent="0.25">
      <c r="A1073" s="233">
        <v>9917</v>
      </c>
      <c r="B1073" s="238">
        <v>46442</v>
      </c>
      <c r="C1073" s="234" t="s">
        <v>7413</v>
      </c>
      <c r="D1073" s="233">
        <v>5</v>
      </c>
      <c r="E1073" s="233" t="s">
        <v>6188</v>
      </c>
      <c r="F1073" s="233" t="s">
        <v>6641</v>
      </c>
      <c r="G1073" s="232" t="s">
        <v>6620</v>
      </c>
      <c r="H1073" s="233">
        <v>1405</v>
      </c>
      <c r="I1073" s="233" t="s">
        <v>6562</v>
      </c>
      <c r="J1073" s="233">
        <v>4</v>
      </c>
      <c r="K1073" s="233">
        <v>12</v>
      </c>
      <c r="L1073" s="236" t="s">
        <v>7409</v>
      </c>
      <c r="M1073" s="234" t="s">
        <v>7413</v>
      </c>
      <c r="N1073" s="232">
        <v>202702</v>
      </c>
      <c r="O1073" s="233">
        <v>9</v>
      </c>
      <c r="P1073" s="232">
        <v>202709</v>
      </c>
      <c r="Q1073" s="233">
        <v>2027</v>
      </c>
      <c r="R1073" s="232" t="s">
        <v>6193</v>
      </c>
      <c r="S1073" s="232">
        <v>4</v>
      </c>
      <c r="T1073" s="233">
        <v>326</v>
      </c>
      <c r="U1073" s="233">
        <v>24</v>
      </c>
      <c r="V1073" s="232" t="s">
        <v>6461</v>
      </c>
      <c r="W1073" s="232" t="s">
        <v>7347</v>
      </c>
      <c r="X1073" s="233">
        <v>3</v>
      </c>
      <c r="Y1073" s="232" t="s">
        <v>6195</v>
      </c>
      <c r="Z1073" s="232" t="s">
        <v>6565</v>
      </c>
      <c r="AA1073" s="232" t="s">
        <v>6643</v>
      </c>
      <c r="AB1073" s="233">
        <v>14051205</v>
      </c>
    </row>
    <row r="1074" spans="1:28" x14ac:dyDescent="0.25">
      <c r="A1074" s="233">
        <v>9918</v>
      </c>
      <c r="B1074" s="238">
        <v>46443</v>
      </c>
      <c r="C1074" s="234" t="s">
        <v>7414</v>
      </c>
      <c r="D1074" s="233">
        <v>6</v>
      </c>
      <c r="E1074" s="233" t="s">
        <v>6199</v>
      </c>
      <c r="F1074" s="233" t="s">
        <v>6641</v>
      </c>
      <c r="G1074" s="232" t="s">
        <v>6620</v>
      </c>
      <c r="H1074" s="233">
        <v>1405</v>
      </c>
      <c r="I1074" s="233" t="s">
        <v>6562</v>
      </c>
      <c r="J1074" s="233">
        <v>4</v>
      </c>
      <c r="K1074" s="233">
        <v>12</v>
      </c>
      <c r="L1074" s="236" t="s">
        <v>7409</v>
      </c>
      <c r="M1074" s="234" t="s">
        <v>7414</v>
      </c>
      <c r="N1074" s="232">
        <v>202702</v>
      </c>
      <c r="O1074" s="233">
        <v>9</v>
      </c>
      <c r="P1074" s="232">
        <v>202709</v>
      </c>
      <c r="Q1074" s="233">
        <v>2027</v>
      </c>
      <c r="R1074" s="232" t="s">
        <v>6193</v>
      </c>
      <c r="S1074" s="232">
        <v>4</v>
      </c>
      <c r="T1074" s="233">
        <v>326</v>
      </c>
      <c r="U1074" s="233">
        <v>25</v>
      </c>
      <c r="V1074" s="232" t="s">
        <v>6461</v>
      </c>
      <c r="W1074" s="232" t="s">
        <v>7347</v>
      </c>
      <c r="X1074" s="233">
        <v>3</v>
      </c>
      <c r="Y1074" s="232" t="s">
        <v>6195</v>
      </c>
      <c r="Z1074" s="232" t="s">
        <v>6565</v>
      </c>
      <c r="AA1074" s="232" t="s">
        <v>6643</v>
      </c>
      <c r="AB1074" s="233">
        <v>14051206</v>
      </c>
    </row>
    <row r="1075" spans="1:28" x14ac:dyDescent="0.25">
      <c r="A1075" s="233">
        <v>9919</v>
      </c>
      <c r="B1075" s="238">
        <v>46444</v>
      </c>
      <c r="C1075" s="234" t="s">
        <v>7415</v>
      </c>
      <c r="D1075" s="233">
        <v>7</v>
      </c>
      <c r="E1075" s="233" t="s">
        <v>6201</v>
      </c>
      <c r="F1075" s="233" t="s">
        <v>6641</v>
      </c>
      <c r="G1075" s="232" t="s">
        <v>6620</v>
      </c>
      <c r="H1075" s="233">
        <v>1405</v>
      </c>
      <c r="I1075" s="233" t="s">
        <v>6562</v>
      </c>
      <c r="J1075" s="233">
        <v>4</v>
      </c>
      <c r="K1075" s="233">
        <v>12</v>
      </c>
      <c r="L1075" s="236" t="s">
        <v>7409</v>
      </c>
      <c r="M1075" s="234" t="s">
        <v>7415</v>
      </c>
      <c r="N1075" s="232">
        <v>202702</v>
      </c>
      <c r="O1075" s="233">
        <v>9</v>
      </c>
      <c r="P1075" s="232">
        <v>202709</v>
      </c>
      <c r="Q1075" s="233">
        <v>2027</v>
      </c>
      <c r="R1075" s="232" t="s">
        <v>6193</v>
      </c>
      <c r="S1075" s="232">
        <v>4</v>
      </c>
      <c r="T1075" s="233">
        <v>326</v>
      </c>
      <c r="U1075" s="233">
        <v>26</v>
      </c>
      <c r="V1075" s="232" t="s">
        <v>6461</v>
      </c>
      <c r="W1075" s="232" t="s">
        <v>7347</v>
      </c>
      <c r="X1075" s="233">
        <v>3</v>
      </c>
      <c r="Y1075" s="232" t="s">
        <v>6195</v>
      </c>
      <c r="Z1075" s="232" t="s">
        <v>6565</v>
      </c>
      <c r="AA1075" s="232" t="s">
        <v>6643</v>
      </c>
      <c r="AB1075" s="233">
        <v>14051207</v>
      </c>
    </row>
    <row r="1076" spans="1:28" x14ac:dyDescent="0.25">
      <c r="A1076" s="233">
        <v>9920</v>
      </c>
      <c r="B1076" s="238">
        <v>46445</v>
      </c>
      <c r="C1076" s="234" t="s">
        <v>7416</v>
      </c>
      <c r="D1076" s="233">
        <v>8</v>
      </c>
      <c r="E1076" s="233" t="s">
        <v>6203</v>
      </c>
      <c r="F1076" s="233" t="s">
        <v>6641</v>
      </c>
      <c r="G1076" s="232" t="s">
        <v>6620</v>
      </c>
      <c r="H1076" s="233">
        <v>1405</v>
      </c>
      <c r="I1076" s="233" t="s">
        <v>6562</v>
      </c>
      <c r="J1076" s="233">
        <v>4</v>
      </c>
      <c r="K1076" s="233">
        <v>12</v>
      </c>
      <c r="L1076" s="236" t="s">
        <v>7409</v>
      </c>
      <c r="M1076" s="234" t="s">
        <v>7416</v>
      </c>
      <c r="N1076" s="232">
        <v>202702</v>
      </c>
      <c r="O1076" s="233">
        <v>9</v>
      </c>
      <c r="P1076" s="232">
        <v>202709</v>
      </c>
      <c r="Q1076" s="233">
        <v>2027</v>
      </c>
      <c r="R1076" s="232" t="s">
        <v>6193</v>
      </c>
      <c r="S1076" s="232">
        <v>4</v>
      </c>
      <c r="T1076" s="233">
        <v>326</v>
      </c>
      <c r="U1076" s="233">
        <v>27</v>
      </c>
      <c r="V1076" s="232" t="s">
        <v>6461</v>
      </c>
      <c r="W1076" s="232" t="s">
        <v>7347</v>
      </c>
      <c r="X1076" s="233">
        <v>3</v>
      </c>
      <c r="Y1076" s="232" t="s">
        <v>6211</v>
      </c>
      <c r="Z1076" s="232" t="s">
        <v>6574</v>
      </c>
      <c r="AA1076" s="232" t="s">
        <v>6651</v>
      </c>
      <c r="AB1076" s="233">
        <v>14051208</v>
      </c>
    </row>
    <row r="1077" spans="1:28" x14ac:dyDescent="0.25">
      <c r="A1077" s="233">
        <v>9921</v>
      </c>
      <c r="B1077" s="238">
        <v>46446</v>
      </c>
      <c r="C1077" s="234" t="s">
        <v>7417</v>
      </c>
      <c r="D1077" s="233">
        <v>9</v>
      </c>
      <c r="E1077" s="233" t="s">
        <v>6205</v>
      </c>
      <c r="F1077" s="233" t="s">
        <v>6641</v>
      </c>
      <c r="G1077" s="232" t="s">
        <v>6620</v>
      </c>
      <c r="H1077" s="233">
        <v>1405</v>
      </c>
      <c r="I1077" s="233" t="s">
        <v>6562</v>
      </c>
      <c r="J1077" s="233">
        <v>4</v>
      </c>
      <c r="K1077" s="233">
        <v>12</v>
      </c>
      <c r="L1077" s="236" t="s">
        <v>7409</v>
      </c>
      <c r="M1077" s="234" t="s">
        <v>7417</v>
      </c>
      <c r="N1077" s="232">
        <v>202702</v>
      </c>
      <c r="O1077" s="233">
        <v>10</v>
      </c>
      <c r="P1077" s="232">
        <v>202710</v>
      </c>
      <c r="Q1077" s="233">
        <v>2027</v>
      </c>
      <c r="R1077" s="232" t="s">
        <v>6193</v>
      </c>
      <c r="S1077" s="232">
        <v>4</v>
      </c>
      <c r="T1077" s="233">
        <v>326</v>
      </c>
      <c r="U1077" s="233">
        <v>28</v>
      </c>
      <c r="V1077" s="232" t="s">
        <v>6461</v>
      </c>
      <c r="W1077" s="232" t="s">
        <v>7347</v>
      </c>
      <c r="X1077" s="233">
        <v>3</v>
      </c>
      <c r="Y1077" s="232" t="s">
        <v>6211</v>
      </c>
      <c r="Z1077" s="232" t="s">
        <v>6574</v>
      </c>
      <c r="AA1077" s="232" t="s">
        <v>6651</v>
      </c>
      <c r="AB1077" s="233">
        <v>14051209</v>
      </c>
    </row>
    <row r="1078" spans="1:28" x14ac:dyDescent="0.25">
      <c r="A1078" s="233">
        <v>9922</v>
      </c>
      <c r="B1078" s="238">
        <v>46447</v>
      </c>
      <c r="C1078" s="237" t="s">
        <v>7418</v>
      </c>
      <c r="D1078" s="233">
        <v>10</v>
      </c>
      <c r="E1078" s="233" t="s">
        <v>6207</v>
      </c>
      <c r="F1078" s="233" t="s">
        <v>6641</v>
      </c>
      <c r="G1078" s="232" t="s">
        <v>6190</v>
      </c>
      <c r="H1078" s="233">
        <v>1405</v>
      </c>
      <c r="I1078" s="233" t="s">
        <v>6562</v>
      </c>
      <c r="J1078" s="233">
        <v>4</v>
      </c>
      <c r="K1078" s="233">
        <v>12</v>
      </c>
      <c r="L1078" s="236" t="s">
        <v>7409</v>
      </c>
      <c r="M1078" s="237" t="s">
        <v>7418</v>
      </c>
      <c r="N1078" s="232">
        <v>202703</v>
      </c>
      <c r="O1078" s="233">
        <v>10</v>
      </c>
      <c r="P1078" s="232">
        <v>202710</v>
      </c>
      <c r="Q1078" s="233">
        <v>2027</v>
      </c>
      <c r="R1078" s="232" t="s">
        <v>6193</v>
      </c>
      <c r="S1078" s="232">
        <v>1</v>
      </c>
      <c r="T1078" s="233">
        <v>327</v>
      </c>
      <c r="U1078" s="233">
        <v>1</v>
      </c>
      <c r="V1078" s="232" t="s">
        <v>6461</v>
      </c>
      <c r="W1078" s="232" t="s">
        <v>7347</v>
      </c>
      <c r="X1078" s="233">
        <v>3</v>
      </c>
      <c r="Y1078" s="232" t="s">
        <v>6211</v>
      </c>
      <c r="Z1078" s="232" t="s">
        <v>6574</v>
      </c>
      <c r="AA1078" s="232" t="s">
        <v>6651</v>
      </c>
      <c r="AB1078" s="233">
        <v>14051210</v>
      </c>
    </row>
    <row r="1079" spans="1:28" x14ac:dyDescent="0.25">
      <c r="A1079" s="233">
        <v>9923</v>
      </c>
      <c r="B1079" s="238">
        <v>46448</v>
      </c>
      <c r="C1079" s="237" t="s">
        <v>7419</v>
      </c>
      <c r="D1079" s="233">
        <v>11</v>
      </c>
      <c r="E1079" s="233" t="s">
        <v>6209</v>
      </c>
      <c r="F1079" s="233" t="s">
        <v>6641</v>
      </c>
      <c r="G1079" s="232" t="s">
        <v>6190</v>
      </c>
      <c r="H1079" s="233">
        <v>1405</v>
      </c>
      <c r="I1079" s="233" t="s">
        <v>6562</v>
      </c>
      <c r="J1079" s="233">
        <v>4</v>
      </c>
      <c r="K1079" s="233">
        <v>12</v>
      </c>
      <c r="L1079" s="236" t="s">
        <v>7409</v>
      </c>
      <c r="M1079" s="237" t="s">
        <v>7419</v>
      </c>
      <c r="N1079" s="232">
        <v>202703</v>
      </c>
      <c r="O1079" s="233">
        <v>10</v>
      </c>
      <c r="P1079" s="232">
        <v>202710</v>
      </c>
      <c r="Q1079" s="233">
        <v>2027</v>
      </c>
      <c r="R1079" s="232" t="s">
        <v>6193</v>
      </c>
      <c r="S1079" s="232">
        <v>1</v>
      </c>
      <c r="T1079" s="233">
        <v>327</v>
      </c>
      <c r="U1079" s="233">
        <v>2</v>
      </c>
      <c r="V1079" s="232" t="s">
        <v>6461</v>
      </c>
      <c r="W1079" s="232" t="s">
        <v>7347</v>
      </c>
      <c r="X1079" s="233">
        <v>3</v>
      </c>
      <c r="Y1079" s="232" t="s">
        <v>6211</v>
      </c>
      <c r="Z1079" s="232" t="s">
        <v>6574</v>
      </c>
      <c r="AA1079" s="232" t="s">
        <v>6651</v>
      </c>
      <c r="AB1079" s="233">
        <v>14051211</v>
      </c>
    </row>
    <row r="1080" spans="1:28" x14ac:dyDescent="0.25">
      <c r="A1080" s="233">
        <v>9924</v>
      </c>
      <c r="B1080" s="238">
        <v>46449</v>
      </c>
      <c r="C1080" s="237" t="s">
        <v>7420</v>
      </c>
      <c r="D1080" s="233">
        <v>12</v>
      </c>
      <c r="E1080" s="233" t="s">
        <v>6188</v>
      </c>
      <c r="F1080" s="233" t="s">
        <v>6641</v>
      </c>
      <c r="G1080" s="232" t="s">
        <v>6190</v>
      </c>
      <c r="H1080" s="233">
        <v>1405</v>
      </c>
      <c r="I1080" s="233" t="s">
        <v>6562</v>
      </c>
      <c r="J1080" s="233">
        <v>4</v>
      </c>
      <c r="K1080" s="233">
        <v>12</v>
      </c>
      <c r="L1080" s="236" t="s">
        <v>7409</v>
      </c>
      <c r="M1080" s="237" t="s">
        <v>7420</v>
      </c>
      <c r="N1080" s="232">
        <v>202703</v>
      </c>
      <c r="O1080" s="233">
        <v>10</v>
      </c>
      <c r="P1080" s="232">
        <v>202710</v>
      </c>
      <c r="Q1080" s="233">
        <v>2027</v>
      </c>
      <c r="R1080" s="232" t="s">
        <v>6193</v>
      </c>
      <c r="S1080" s="232">
        <v>1</v>
      </c>
      <c r="T1080" s="233">
        <v>327</v>
      </c>
      <c r="U1080" s="233">
        <v>3</v>
      </c>
      <c r="V1080" s="232" t="s">
        <v>6461</v>
      </c>
      <c r="W1080" s="232" t="s">
        <v>7347</v>
      </c>
      <c r="X1080" s="233">
        <v>3</v>
      </c>
      <c r="Y1080" s="232" t="s">
        <v>6211</v>
      </c>
      <c r="Z1080" s="232" t="s">
        <v>6574</v>
      </c>
      <c r="AA1080" s="232" t="s">
        <v>6651</v>
      </c>
      <c r="AB1080" s="233">
        <v>14051212</v>
      </c>
    </row>
    <row r="1081" spans="1:28" x14ac:dyDescent="0.25">
      <c r="A1081" s="233">
        <v>9925</v>
      </c>
      <c r="B1081" s="238">
        <v>46450</v>
      </c>
      <c r="C1081" s="237" t="s">
        <v>7421</v>
      </c>
      <c r="D1081" s="233">
        <v>13</v>
      </c>
      <c r="E1081" s="233" t="s">
        <v>6199</v>
      </c>
      <c r="F1081" s="233" t="s">
        <v>6641</v>
      </c>
      <c r="G1081" s="232" t="s">
        <v>6190</v>
      </c>
      <c r="H1081" s="233">
        <v>1405</v>
      </c>
      <c r="I1081" s="233" t="s">
        <v>6562</v>
      </c>
      <c r="J1081" s="233">
        <v>4</v>
      </c>
      <c r="K1081" s="233">
        <v>12</v>
      </c>
      <c r="L1081" s="236" t="s">
        <v>7409</v>
      </c>
      <c r="M1081" s="237" t="s">
        <v>7421</v>
      </c>
      <c r="N1081" s="232">
        <v>202703</v>
      </c>
      <c r="O1081" s="233">
        <v>10</v>
      </c>
      <c r="P1081" s="232">
        <v>202710</v>
      </c>
      <c r="Q1081" s="233">
        <v>2027</v>
      </c>
      <c r="R1081" s="232" t="s">
        <v>6193</v>
      </c>
      <c r="S1081" s="232">
        <v>1</v>
      </c>
      <c r="T1081" s="233">
        <v>327</v>
      </c>
      <c r="U1081" s="233">
        <v>4</v>
      </c>
      <c r="V1081" s="232" t="s">
        <v>6461</v>
      </c>
      <c r="W1081" s="232" t="s">
        <v>7347</v>
      </c>
      <c r="X1081" s="233">
        <v>3</v>
      </c>
      <c r="Y1081" s="232" t="s">
        <v>6211</v>
      </c>
      <c r="Z1081" s="232" t="s">
        <v>6574</v>
      </c>
      <c r="AA1081" s="232" t="s">
        <v>6651</v>
      </c>
      <c r="AB1081" s="233">
        <v>14051213</v>
      </c>
    </row>
    <row r="1082" spans="1:28" x14ac:dyDescent="0.25">
      <c r="A1082" s="233">
        <v>9926</v>
      </c>
      <c r="B1082" s="238">
        <v>46451</v>
      </c>
      <c r="C1082" s="237" t="s">
        <v>7422</v>
      </c>
      <c r="D1082" s="233">
        <v>14</v>
      </c>
      <c r="E1082" s="233" t="s">
        <v>6201</v>
      </c>
      <c r="F1082" s="233" t="s">
        <v>6641</v>
      </c>
      <c r="G1082" s="232" t="s">
        <v>6190</v>
      </c>
      <c r="H1082" s="233">
        <v>1405</v>
      </c>
      <c r="I1082" s="233" t="s">
        <v>6562</v>
      </c>
      <c r="J1082" s="233">
        <v>4</v>
      </c>
      <c r="K1082" s="233">
        <v>12</v>
      </c>
      <c r="L1082" s="236" t="s">
        <v>7409</v>
      </c>
      <c r="M1082" s="237" t="s">
        <v>7422</v>
      </c>
      <c r="N1082" s="232">
        <v>202703</v>
      </c>
      <c r="O1082" s="233">
        <v>10</v>
      </c>
      <c r="P1082" s="232">
        <v>202710</v>
      </c>
      <c r="Q1082" s="233">
        <v>2027</v>
      </c>
      <c r="R1082" s="232" t="s">
        <v>6193</v>
      </c>
      <c r="S1082" s="232">
        <v>1</v>
      </c>
      <c r="T1082" s="233">
        <v>327</v>
      </c>
      <c r="U1082" s="233">
        <v>5</v>
      </c>
      <c r="V1082" s="232" t="s">
        <v>6461</v>
      </c>
      <c r="W1082" s="232" t="s">
        <v>7347</v>
      </c>
      <c r="X1082" s="233">
        <v>3</v>
      </c>
      <c r="Y1082" s="232" t="s">
        <v>6211</v>
      </c>
      <c r="Z1082" s="232" t="s">
        <v>6574</v>
      </c>
      <c r="AA1082" s="232" t="s">
        <v>6651</v>
      </c>
      <c r="AB1082" s="233">
        <v>14051214</v>
      </c>
    </row>
    <row r="1083" spans="1:28" x14ac:dyDescent="0.25">
      <c r="A1083" s="233">
        <v>9927</v>
      </c>
      <c r="B1083" s="238">
        <v>46452</v>
      </c>
      <c r="C1083" s="237" t="s">
        <v>7423</v>
      </c>
      <c r="D1083" s="233">
        <v>15</v>
      </c>
      <c r="E1083" s="233" t="s">
        <v>6203</v>
      </c>
      <c r="F1083" s="233" t="s">
        <v>6641</v>
      </c>
      <c r="G1083" s="232" t="s">
        <v>6190</v>
      </c>
      <c r="H1083" s="233">
        <v>1405</v>
      </c>
      <c r="I1083" s="233" t="s">
        <v>6562</v>
      </c>
      <c r="J1083" s="233">
        <v>4</v>
      </c>
      <c r="K1083" s="233">
        <v>12</v>
      </c>
      <c r="L1083" s="236" t="s">
        <v>7409</v>
      </c>
      <c r="M1083" s="237" t="s">
        <v>7423</v>
      </c>
      <c r="N1083" s="232">
        <v>202703</v>
      </c>
      <c r="O1083" s="233">
        <v>10</v>
      </c>
      <c r="P1083" s="232">
        <v>202710</v>
      </c>
      <c r="Q1083" s="233">
        <v>2027</v>
      </c>
      <c r="R1083" s="232" t="s">
        <v>6193</v>
      </c>
      <c r="S1083" s="232">
        <v>1</v>
      </c>
      <c r="T1083" s="233">
        <v>327</v>
      </c>
      <c r="U1083" s="233">
        <v>6</v>
      </c>
      <c r="V1083" s="232" t="s">
        <v>6461</v>
      </c>
      <c r="W1083" s="232" t="s">
        <v>7347</v>
      </c>
      <c r="X1083" s="233">
        <v>3</v>
      </c>
      <c r="Y1083" s="232" t="s">
        <v>6223</v>
      </c>
      <c r="Z1083" s="232" t="s">
        <v>6584</v>
      </c>
      <c r="AA1083" s="232" t="s">
        <v>6659</v>
      </c>
      <c r="AB1083" s="233">
        <v>14051215</v>
      </c>
    </row>
    <row r="1084" spans="1:28" x14ac:dyDescent="0.25">
      <c r="A1084" s="233">
        <v>9928</v>
      </c>
      <c r="B1084" s="238">
        <v>46453</v>
      </c>
      <c r="C1084" s="237" t="s">
        <v>7424</v>
      </c>
      <c r="D1084" s="233">
        <v>16</v>
      </c>
      <c r="E1084" s="233" t="s">
        <v>6205</v>
      </c>
      <c r="F1084" s="233" t="s">
        <v>6641</v>
      </c>
      <c r="G1084" s="232" t="s">
        <v>6190</v>
      </c>
      <c r="H1084" s="233">
        <v>1405</v>
      </c>
      <c r="I1084" s="233" t="s">
        <v>6562</v>
      </c>
      <c r="J1084" s="233">
        <v>4</v>
      </c>
      <c r="K1084" s="233">
        <v>12</v>
      </c>
      <c r="L1084" s="236" t="s">
        <v>7409</v>
      </c>
      <c r="M1084" s="237" t="s">
        <v>7424</v>
      </c>
      <c r="N1084" s="232">
        <v>202703</v>
      </c>
      <c r="O1084" s="233">
        <v>11</v>
      </c>
      <c r="P1084" s="232">
        <v>202711</v>
      </c>
      <c r="Q1084" s="233">
        <v>2027</v>
      </c>
      <c r="R1084" s="232" t="s">
        <v>6193</v>
      </c>
      <c r="S1084" s="232">
        <v>1</v>
      </c>
      <c r="T1084" s="233">
        <v>327</v>
      </c>
      <c r="U1084" s="233">
        <v>7</v>
      </c>
      <c r="V1084" s="232" t="s">
        <v>6461</v>
      </c>
      <c r="W1084" s="232" t="s">
        <v>7347</v>
      </c>
      <c r="X1084" s="233">
        <v>3</v>
      </c>
      <c r="Y1084" s="232" t="s">
        <v>6223</v>
      </c>
      <c r="Z1084" s="232" t="s">
        <v>6584</v>
      </c>
      <c r="AA1084" s="232" t="s">
        <v>6659</v>
      </c>
      <c r="AB1084" s="233">
        <v>14051216</v>
      </c>
    </row>
    <row r="1085" spans="1:28" x14ac:dyDescent="0.25">
      <c r="A1085" s="233">
        <v>9929</v>
      </c>
      <c r="B1085" s="238">
        <v>46454</v>
      </c>
      <c r="C1085" s="237" t="s">
        <v>7425</v>
      </c>
      <c r="D1085" s="233">
        <v>17</v>
      </c>
      <c r="E1085" s="233" t="s">
        <v>6207</v>
      </c>
      <c r="F1085" s="233" t="s">
        <v>6641</v>
      </c>
      <c r="G1085" s="232" t="s">
        <v>6190</v>
      </c>
      <c r="H1085" s="233">
        <v>1405</v>
      </c>
      <c r="I1085" s="233" t="s">
        <v>6562</v>
      </c>
      <c r="J1085" s="233">
        <v>4</v>
      </c>
      <c r="K1085" s="233">
        <v>12</v>
      </c>
      <c r="L1085" s="236" t="s">
        <v>7409</v>
      </c>
      <c r="M1085" s="237" t="s">
        <v>7425</v>
      </c>
      <c r="N1085" s="232">
        <v>202703</v>
      </c>
      <c r="O1085" s="233">
        <v>11</v>
      </c>
      <c r="P1085" s="232">
        <v>202711</v>
      </c>
      <c r="Q1085" s="233">
        <v>2027</v>
      </c>
      <c r="R1085" s="232" t="s">
        <v>6193</v>
      </c>
      <c r="S1085" s="232">
        <v>2</v>
      </c>
      <c r="T1085" s="233">
        <v>327</v>
      </c>
      <c r="U1085" s="233">
        <v>8</v>
      </c>
      <c r="V1085" s="232" t="s">
        <v>6461</v>
      </c>
      <c r="W1085" s="232" t="s">
        <v>7347</v>
      </c>
      <c r="X1085" s="233">
        <v>3</v>
      </c>
      <c r="Y1085" s="232" t="s">
        <v>6223</v>
      </c>
      <c r="Z1085" s="232" t="s">
        <v>6584</v>
      </c>
      <c r="AA1085" s="232" t="s">
        <v>6659</v>
      </c>
      <c r="AB1085" s="233">
        <v>14051217</v>
      </c>
    </row>
    <row r="1086" spans="1:28" x14ac:dyDescent="0.25">
      <c r="A1086" s="233">
        <v>9930</v>
      </c>
      <c r="B1086" s="238">
        <v>46455</v>
      </c>
      <c r="C1086" s="237" t="s">
        <v>7426</v>
      </c>
      <c r="D1086" s="233">
        <v>18</v>
      </c>
      <c r="E1086" s="233" t="s">
        <v>6209</v>
      </c>
      <c r="F1086" s="233" t="s">
        <v>6641</v>
      </c>
      <c r="G1086" s="232" t="s">
        <v>6190</v>
      </c>
      <c r="H1086" s="233">
        <v>1405</v>
      </c>
      <c r="I1086" s="233" t="s">
        <v>6562</v>
      </c>
      <c r="J1086" s="233">
        <v>4</v>
      </c>
      <c r="K1086" s="233">
        <v>12</v>
      </c>
      <c r="L1086" s="236" t="s">
        <v>7409</v>
      </c>
      <c r="M1086" s="237" t="s">
        <v>7426</v>
      </c>
      <c r="N1086" s="232">
        <v>202703</v>
      </c>
      <c r="O1086" s="233">
        <v>11</v>
      </c>
      <c r="P1086" s="232">
        <v>202711</v>
      </c>
      <c r="Q1086" s="233">
        <v>2027</v>
      </c>
      <c r="R1086" s="232" t="s">
        <v>6193</v>
      </c>
      <c r="S1086" s="232">
        <v>2</v>
      </c>
      <c r="T1086" s="233">
        <v>327</v>
      </c>
      <c r="U1086" s="233">
        <v>9</v>
      </c>
      <c r="V1086" s="232" t="s">
        <v>6461</v>
      </c>
      <c r="W1086" s="232" t="s">
        <v>7347</v>
      </c>
      <c r="X1086" s="233">
        <v>3</v>
      </c>
      <c r="Y1086" s="232" t="s">
        <v>6223</v>
      </c>
      <c r="Z1086" s="232" t="s">
        <v>6584</v>
      </c>
      <c r="AA1086" s="232" t="s">
        <v>6659</v>
      </c>
      <c r="AB1086" s="233">
        <v>14051218</v>
      </c>
    </row>
    <row r="1087" spans="1:28" x14ac:dyDescent="0.25">
      <c r="A1087" s="233">
        <v>9931</v>
      </c>
      <c r="B1087" s="238">
        <v>46456</v>
      </c>
      <c r="C1087" s="237" t="s">
        <v>7427</v>
      </c>
      <c r="D1087" s="233">
        <v>19</v>
      </c>
      <c r="E1087" s="233" t="s">
        <v>6188</v>
      </c>
      <c r="F1087" s="233" t="s">
        <v>6641</v>
      </c>
      <c r="G1087" s="232" t="s">
        <v>6190</v>
      </c>
      <c r="H1087" s="233">
        <v>1405</v>
      </c>
      <c r="I1087" s="233" t="s">
        <v>6562</v>
      </c>
      <c r="J1087" s="233">
        <v>4</v>
      </c>
      <c r="K1087" s="233">
        <v>12</v>
      </c>
      <c r="L1087" s="236" t="s">
        <v>7409</v>
      </c>
      <c r="M1087" s="237" t="s">
        <v>7427</v>
      </c>
      <c r="N1087" s="232">
        <v>202703</v>
      </c>
      <c r="O1087" s="233">
        <v>11</v>
      </c>
      <c r="P1087" s="232">
        <v>202711</v>
      </c>
      <c r="Q1087" s="233">
        <v>2027</v>
      </c>
      <c r="R1087" s="232" t="s">
        <v>6193</v>
      </c>
      <c r="S1087" s="232">
        <v>2</v>
      </c>
      <c r="T1087" s="233">
        <v>327</v>
      </c>
      <c r="U1087" s="233">
        <v>10</v>
      </c>
      <c r="V1087" s="232" t="s">
        <v>6461</v>
      </c>
      <c r="W1087" s="232" t="s">
        <v>7347</v>
      </c>
      <c r="X1087" s="233">
        <v>3</v>
      </c>
      <c r="Y1087" s="232" t="s">
        <v>6223</v>
      </c>
      <c r="Z1087" s="232" t="s">
        <v>6584</v>
      </c>
      <c r="AA1087" s="232" t="s">
        <v>6659</v>
      </c>
      <c r="AB1087" s="233">
        <v>14051219</v>
      </c>
    </row>
    <row r="1088" spans="1:28" x14ac:dyDescent="0.25">
      <c r="A1088" s="233">
        <v>9932</v>
      </c>
      <c r="B1088" s="238">
        <v>46457</v>
      </c>
      <c r="C1088" s="237" t="s">
        <v>7428</v>
      </c>
      <c r="D1088" s="233">
        <v>20</v>
      </c>
      <c r="E1088" s="233" t="s">
        <v>6199</v>
      </c>
      <c r="F1088" s="233" t="s">
        <v>6641</v>
      </c>
      <c r="G1088" s="232" t="s">
        <v>6190</v>
      </c>
      <c r="H1088" s="233">
        <v>1405</v>
      </c>
      <c r="I1088" s="233" t="s">
        <v>6562</v>
      </c>
      <c r="J1088" s="233">
        <v>4</v>
      </c>
      <c r="K1088" s="233">
        <v>12</v>
      </c>
      <c r="L1088" s="236" t="s">
        <v>7409</v>
      </c>
      <c r="M1088" s="237" t="s">
        <v>7428</v>
      </c>
      <c r="N1088" s="232">
        <v>202703</v>
      </c>
      <c r="O1088" s="233">
        <v>11</v>
      </c>
      <c r="P1088" s="232">
        <v>202711</v>
      </c>
      <c r="Q1088" s="233">
        <v>2027</v>
      </c>
      <c r="R1088" s="232" t="s">
        <v>6193</v>
      </c>
      <c r="S1088" s="232">
        <v>2</v>
      </c>
      <c r="T1088" s="233">
        <v>327</v>
      </c>
      <c r="U1088" s="233">
        <v>11</v>
      </c>
      <c r="V1088" s="232" t="s">
        <v>6461</v>
      </c>
      <c r="W1088" s="232" t="s">
        <v>7347</v>
      </c>
      <c r="X1088" s="233">
        <v>3</v>
      </c>
      <c r="Y1088" s="232" t="s">
        <v>6223</v>
      </c>
      <c r="Z1088" s="232" t="s">
        <v>6584</v>
      </c>
      <c r="AA1088" s="232" t="s">
        <v>6659</v>
      </c>
      <c r="AB1088" s="233">
        <v>14051220</v>
      </c>
    </row>
    <row r="1089" spans="1:28" x14ac:dyDescent="0.25">
      <c r="A1089" s="233">
        <v>9933</v>
      </c>
      <c r="B1089" s="238">
        <v>46458</v>
      </c>
      <c r="C1089" s="237" t="s">
        <v>7429</v>
      </c>
      <c r="D1089" s="233">
        <v>21</v>
      </c>
      <c r="E1089" s="233" t="s">
        <v>6201</v>
      </c>
      <c r="F1089" s="233" t="s">
        <v>6641</v>
      </c>
      <c r="G1089" s="232" t="s">
        <v>6190</v>
      </c>
      <c r="H1089" s="233">
        <v>1405</v>
      </c>
      <c r="I1089" s="233" t="s">
        <v>6562</v>
      </c>
      <c r="J1089" s="233">
        <v>4</v>
      </c>
      <c r="K1089" s="233">
        <v>12</v>
      </c>
      <c r="L1089" s="236" t="s">
        <v>7409</v>
      </c>
      <c r="M1089" s="237" t="s">
        <v>7429</v>
      </c>
      <c r="N1089" s="232">
        <v>202703</v>
      </c>
      <c r="O1089" s="233">
        <v>11</v>
      </c>
      <c r="P1089" s="232">
        <v>202711</v>
      </c>
      <c r="Q1089" s="233">
        <v>2027</v>
      </c>
      <c r="R1089" s="232" t="s">
        <v>6193</v>
      </c>
      <c r="S1089" s="232">
        <v>2</v>
      </c>
      <c r="T1089" s="233">
        <v>327</v>
      </c>
      <c r="U1089" s="233">
        <v>12</v>
      </c>
      <c r="V1089" s="232" t="s">
        <v>6461</v>
      </c>
      <c r="W1089" s="232" t="s">
        <v>7347</v>
      </c>
      <c r="X1089" s="233">
        <v>3</v>
      </c>
      <c r="Y1089" s="232" t="s">
        <v>6223</v>
      </c>
      <c r="Z1089" s="232" t="s">
        <v>6584</v>
      </c>
      <c r="AA1089" s="232" t="s">
        <v>6659</v>
      </c>
      <c r="AB1089" s="233">
        <v>14051221</v>
      </c>
    </row>
    <row r="1090" spans="1:28" x14ac:dyDescent="0.25">
      <c r="A1090" s="233">
        <v>9934</v>
      </c>
      <c r="B1090" s="238">
        <v>46459</v>
      </c>
      <c r="C1090" s="237" t="s">
        <v>7430</v>
      </c>
      <c r="D1090" s="233">
        <v>22</v>
      </c>
      <c r="E1090" s="233" t="s">
        <v>6203</v>
      </c>
      <c r="F1090" s="233" t="s">
        <v>6641</v>
      </c>
      <c r="G1090" s="232" t="s">
        <v>6190</v>
      </c>
      <c r="H1090" s="233">
        <v>1405</v>
      </c>
      <c r="I1090" s="233" t="s">
        <v>6562</v>
      </c>
      <c r="J1090" s="233">
        <v>4</v>
      </c>
      <c r="K1090" s="233">
        <v>12</v>
      </c>
      <c r="L1090" s="236" t="s">
        <v>7409</v>
      </c>
      <c r="M1090" s="237" t="s">
        <v>7430</v>
      </c>
      <c r="N1090" s="232">
        <v>202703</v>
      </c>
      <c r="O1090" s="233">
        <v>11</v>
      </c>
      <c r="P1090" s="232">
        <v>202711</v>
      </c>
      <c r="Q1090" s="233">
        <v>2027</v>
      </c>
      <c r="R1090" s="232" t="s">
        <v>6193</v>
      </c>
      <c r="S1090" s="232">
        <v>2</v>
      </c>
      <c r="T1090" s="233">
        <v>327</v>
      </c>
      <c r="U1090" s="233">
        <v>13</v>
      </c>
      <c r="V1090" s="232" t="s">
        <v>6461</v>
      </c>
      <c r="W1090" s="232" t="s">
        <v>7347</v>
      </c>
      <c r="X1090" s="233">
        <v>3</v>
      </c>
      <c r="Y1090" s="232" t="s">
        <v>6233</v>
      </c>
      <c r="Z1090" s="232" t="s">
        <v>6593</v>
      </c>
      <c r="AA1090" s="232" t="s">
        <v>6667</v>
      </c>
      <c r="AB1090" s="233">
        <v>14051222</v>
      </c>
    </row>
    <row r="1091" spans="1:28" x14ac:dyDescent="0.25">
      <c r="A1091" s="233">
        <v>9935</v>
      </c>
      <c r="B1091" s="238">
        <v>46460</v>
      </c>
      <c r="C1091" s="237" t="s">
        <v>7431</v>
      </c>
      <c r="D1091" s="233">
        <v>23</v>
      </c>
      <c r="E1091" s="233" t="s">
        <v>6205</v>
      </c>
      <c r="F1091" s="233" t="s">
        <v>6641</v>
      </c>
      <c r="G1091" s="232" t="s">
        <v>6190</v>
      </c>
      <c r="H1091" s="233">
        <v>1405</v>
      </c>
      <c r="I1091" s="233" t="s">
        <v>6562</v>
      </c>
      <c r="J1091" s="233">
        <v>4</v>
      </c>
      <c r="K1091" s="233">
        <v>12</v>
      </c>
      <c r="L1091" s="236" t="s">
        <v>7409</v>
      </c>
      <c r="M1091" s="237" t="s">
        <v>7431</v>
      </c>
      <c r="N1091" s="232">
        <v>202703</v>
      </c>
      <c r="O1091" s="233">
        <v>12</v>
      </c>
      <c r="P1091" s="232">
        <v>202712</v>
      </c>
      <c r="Q1091" s="233">
        <v>2027</v>
      </c>
      <c r="R1091" s="232" t="s">
        <v>6193</v>
      </c>
      <c r="S1091" s="232">
        <v>2</v>
      </c>
      <c r="T1091" s="233">
        <v>327</v>
      </c>
      <c r="U1091" s="233">
        <v>14</v>
      </c>
      <c r="V1091" s="232" t="s">
        <v>6461</v>
      </c>
      <c r="W1091" s="232" t="s">
        <v>7347</v>
      </c>
      <c r="X1091" s="233">
        <v>3</v>
      </c>
      <c r="Y1091" s="232" t="s">
        <v>6233</v>
      </c>
      <c r="Z1091" s="232" t="s">
        <v>6593</v>
      </c>
      <c r="AA1091" s="232" t="s">
        <v>6667</v>
      </c>
      <c r="AB1091" s="233">
        <v>14051223</v>
      </c>
    </row>
    <row r="1092" spans="1:28" x14ac:dyDescent="0.25">
      <c r="A1092" s="233">
        <v>9936</v>
      </c>
      <c r="B1092" s="238">
        <v>46461</v>
      </c>
      <c r="C1092" s="237" t="s">
        <v>7432</v>
      </c>
      <c r="D1092" s="233">
        <v>24</v>
      </c>
      <c r="E1092" s="233" t="s">
        <v>6207</v>
      </c>
      <c r="F1092" s="233" t="s">
        <v>6641</v>
      </c>
      <c r="G1092" s="232" t="s">
        <v>6190</v>
      </c>
      <c r="H1092" s="233">
        <v>1405</v>
      </c>
      <c r="I1092" s="233" t="s">
        <v>6562</v>
      </c>
      <c r="J1092" s="233">
        <v>4</v>
      </c>
      <c r="K1092" s="233">
        <v>12</v>
      </c>
      <c r="L1092" s="236" t="s">
        <v>7409</v>
      </c>
      <c r="M1092" s="237" t="s">
        <v>7432</v>
      </c>
      <c r="N1092" s="232">
        <v>202703</v>
      </c>
      <c r="O1092" s="233">
        <v>12</v>
      </c>
      <c r="P1092" s="232">
        <v>202712</v>
      </c>
      <c r="Q1092" s="233">
        <v>2027</v>
      </c>
      <c r="R1092" s="232" t="s">
        <v>6193</v>
      </c>
      <c r="S1092" s="232">
        <v>3</v>
      </c>
      <c r="T1092" s="233">
        <v>327</v>
      </c>
      <c r="U1092" s="233">
        <v>15</v>
      </c>
      <c r="V1092" s="232" t="s">
        <v>6461</v>
      </c>
      <c r="W1092" s="232" t="s">
        <v>7347</v>
      </c>
      <c r="X1092" s="233">
        <v>3</v>
      </c>
      <c r="Y1092" s="232" t="s">
        <v>6233</v>
      </c>
      <c r="Z1092" s="232" t="s">
        <v>6593</v>
      </c>
      <c r="AA1092" s="232" t="s">
        <v>6667</v>
      </c>
      <c r="AB1092" s="233">
        <v>14051224</v>
      </c>
    </row>
    <row r="1093" spans="1:28" x14ac:dyDescent="0.25">
      <c r="A1093" s="233">
        <v>9937</v>
      </c>
      <c r="B1093" s="238">
        <v>46462</v>
      </c>
      <c r="C1093" s="237" t="s">
        <v>7433</v>
      </c>
      <c r="D1093" s="233">
        <v>25</v>
      </c>
      <c r="E1093" s="233" t="s">
        <v>6209</v>
      </c>
      <c r="F1093" s="233" t="s">
        <v>6641</v>
      </c>
      <c r="G1093" s="232" t="s">
        <v>6190</v>
      </c>
      <c r="H1093" s="233">
        <v>1405</v>
      </c>
      <c r="I1093" s="233" t="s">
        <v>6562</v>
      </c>
      <c r="J1093" s="233">
        <v>4</v>
      </c>
      <c r="K1093" s="233">
        <v>12</v>
      </c>
      <c r="L1093" s="236" t="s">
        <v>7409</v>
      </c>
      <c r="M1093" s="237" t="s">
        <v>7433</v>
      </c>
      <c r="N1093" s="232">
        <v>202703</v>
      </c>
      <c r="O1093" s="233">
        <v>12</v>
      </c>
      <c r="P1093" s="232">
        <v>202712</v>
      </c>
      <c r="Q1093" s="233">
        <v>2027</v>
      </c>
      <c r="R1093" s="232" t="s">
        <v>6193</v>
      </c>
      <c r="S1093" s="232">
        <v>3</v>
      </c>
      <c r="T1093" s="233">
        <v>327</v>
      </c>
      <c r="U1093" s="233">
        <v>16</v>
      </c>
      <c r="V1093" s="232" t="s">
        <v>6461</v>
      </c>
      <c r="W1093" s="232" t="s">
        <v>7347</v>
      </c>
      <c r="X1093" s="233">
        <v>3</v>
      </c>
      <c r="Y1093" s="232" t="s">
        <v>6233</v>
      </c>
      <c r="Z1093" s="232" t="s">
        <v>6593</v>
      </c>
      <c r="AA1093" s="232" t="s">
        <v>6667</v>
      </c>
      <c r="AB1093" s="233">
        <v>14051225</v>
      </c>
    </row>
    <row r="1094" spans="1:28" x14ac:dyDescent="0.25">
      <c r="A1094" s="233">
        <v>9938</v>
      </c>
      <c r="B1094" s="238">
        <v>46463</v>
      </c>
      <c r="C1094" s="237" t="s">
        <v>7434</v>
      </c>
      <c r="D1094" s="233">
        <v>26</v>
      </c>
      <c r="E1094" s="233" t="s">
        <v>6188</v>
      </c>
      <c r="F1094" s="233" t="s">
        <v>6641</v>
      </c>
      <c r="G1094" s="232" t="s">
        <v>6190</v>
      </c>
      <c r="H1094" s="233">
        <v>1405</v>
      </c>
      <c r="I1094" s="233" t="s">
        <v>6562</v>
      </c>
      <c r="J1094" s="233">
        <v>4</v>
      </c>
      <c r="K1094" s="233">
        <v>12</v>
      </c>
      <c r="L1094" s="236" t="s">
        <v>7409</v>
      </c>
      <c r="M1094" s="237" t="s">
        <v>7434</v>
      </c>
      <c r="N1094" s="232">
        <v>202703</v>
      </c>
      <c r="O1094" s="233">
        <v>12</v>
      </c>
      <c r="P1094" s="232">
        <v>202712</v>
      </c>
      <c r="Q1094" s="233">
        <v>2027</v>
      </c>
      <c r="R1094" s="232" t="s">
        <v>6193</v>
      </c>
      <c r="S1094" s="232">
        <v>3</v>
      </c>
      <c r="T1094" s="233">
        <v>327</v>
      </c>
      <c r="U1094" s="233">
        <v>17</v>
      </c>
      <c r="V1094" s="232" t="s">
        <v>6461</v>
      </c>
      <c r="W1094" s="232" t="s">
        <v>7347</v>
      </c>
      <c r="X1094" s="233">
        <v>3</v>
      </c>
      <c r="Y1094" s="232" t="s">
        <v>6233</v>
      </c>
      <c r="Z1094" s="232" t="s">
        <v>6593</v>
      </c>
      <c r="AA1094" s="232" t="s">
        <v>6667</v>
      </c>
      <c r="AB1094" s="233">
        <v>14051226</v>
      </c>
    </row>
    <row r="1095" spans="1:28" x14ac:dyDescent="0.25">
      <c r="A1095" s="233">
        <v>9939</v>
      </c>
      <c r="B1095" s="238">
        <v>46464</v>
      </c>
      <c r="C1095" s="237" t="s">
        <v>7435</v>
      </c>
      <c r="D1095" s="233">
        <v>27</v>
      </c>
      <c r="E1095" s="233" t="s">
        <v>6199</v>
      </c>
      <c r="F1095" s="233" t="s">
        <v>6641</v>
      </c>
      <c r="G1095" s="232" t="s">
        <v>6190</v>
      </c>
      <c r="H1095" s="233">
        <v>1405</v>
      </c>
      <c r="I1095" s="233" t="s">
        <v>6562</v>
      </c>
      <c r="J1095" s="233">
        <v>4</v>
      </c>
      <c r="K1095" s="233">
        <v>12</v>
      </c>
      <c r="L1095" s="236" t="s">
        <v>7409</v>
      </c>
      <c r="M1095" s="237" t="s">
        <v>7435</v>
      </c>
      <c r="N1095" s="232">
        <v>202703</v>
      </c>
      <c r="O1095" s="233">
        <v>12</v>
      </c>
      <c r="P1095" s="232">
        <v>202712</v>
      </c>
      <c r="Q1095" s="233">
        <v>2027</v>
      </c>
      <c r="R1095" s="232" t="s">
        <v>6193</v>
      </c>
      <c r="S1095" s="232">
        <v>3</v>
      </c>
      <c r="T1095" s="233">
        <v>327</v>
      </c>
      <c r="U1095" s="233">
        <v>18</v>
      </c>
      <c r="V1095" s="232" t="s">
        <v>6461</v>
      </c>
      <c r="W1095" s="232" t="s">
        <v>7347</v>
      </c>
      <c r="X1095" s="233">
        <v>3</v>
      </c>
      <c r="Y1095" s="232" t="s">
        <v>6233</v>
      </c>
      <c r="Z1095" s="232" t="s">
        <v>6593</v>
      </c>
      <c r="AA1095" s="232" t="s">
        <v>6667</v>
      </c>
      <c r="AB1095" s="233">
        <v>14051227</v>
      </c>
    </row>
    <row r="1096" spans="1:28" x14ac:dyDescent="0.25">
      <c r="A1096" s="233">
        <v>9940</v>
      </c>
      <c r="B1096" s="238">
        <v>46465</v>
      </c>
      <c r="C1096" s="237" t="s">
        <v>7436</v>
      </c>
      <c r="D1096" s="233">
        <v>28</v>
      </c>
      <c r="E1096" s="233" t="s">
        <v>6201</v>
      </c>
      <c r="F1096" s="233" t="s">
        <v>6641</v>
      </c>
      <c r="G1096" s="232" t="s">
        <v>6190</v>
      </c>
      <c r="H1096" s="233">
        <v>1405</v>
      </c>
      <c r="I1096" s="233" t="s">
        <v>6562</v>
      </c>
      <c r="J1096" s="233">
        <v>4</v>
      </c>
      <c r="K1096" s="233">
        <v>12</v>
      </c>
      <c r="L1096" s="236" t="s">
        <v>7409</v>
      </c>
      <c r="M1096" s="237" t="s">
        <v>7436</v>
      </c>
      <c r="N1096" s="232">
        <v>202703</v>
      </c>
      <c r="O1096" s="233">
        <v>12</v>
      </c>
      <c r="P1096" s="232">
        <v>202712</v>
      </c>
      <c r="Q1096" s="233">
        <v>2027</v>
      </c>
      <c r="R1096" s="232" t="s">
        <v>6193</v>
      </c>
      <c r="S1096" s="232">
        <v>3</v>
      </c>
      <c r="T1096" s="233">
        <v>327</v>
      </c>
      <c r="U1096" s="233">
        <v>19</v>
      </c>
      <c r="V1096" s="232" t="s">
        <v>6461</v>
      </c>
      <c r="W1096" s="232" t="s">
        <v>7347</v>
      </c>
      <c r="X1096" s="233">
        <v>3</v>
      </c>
      <c r="Y1096" s="232" t="s">
        <v>6233</v>
      </c>
      <c r="Z1096" s="232" t="s">
        <v>6593</v>
      </c>
      <c r="AA1096" s="232" t="s">
        <v>6667</v>
      </c>
      <c r="AB1096" s="233">
        <v>14051228</v>
      </c>
    </row>
    <row r="1097" spans="1:28" x14ac:dyDescent="0.25">
      <c r="A1097" s="233">
        <v>9941</v>
      </c>
      <c r="B1097" s="238">
        <v>46466</v>
      </c>
      <c r="C1097" s="237" t="s">
        <v>7437</v>
      </c>
      <c r="D1097" s="233">
        <v>29</v>
      </c>
      <c r="E1097" s="233" t="s">
        <v>6203</v>
      </c>
      <c r="F1097" s="233" t="s">
        <v>6641</v>
      </c>
      <c r="G1097" s="232" t="s">
        <v>6190</v>
      </c>
      <c r="H1097" s="233">
        <v>1405</v>
      </c>
      <c r="I1097" s="233" t="s">
        <v>6562</v>
      </c>
      <c r="J1097" s="233">
        <v>4</v>
      </c>
      <c r="K1097" s="233">
        <v>12</v>
      </c>
      <c r="L1097" s="236" t="s">
        <v>7409</v>
      </c>
      <c r="M1097" s="237" t="s">
        <v>7437</v>
      </c>
      <c r="N1097" s="232">
        <v>202703</v>
      </c>
      <c r="O1097" s="233">
        <v>12</v>
      </c>
      <c r="P1097" s="232">
        <v>202712</v>
      </c>
      <c r="Q1097" s="233">
        <v>2027</v>
      </c>
      <c r="R1097" s="232" t="s">
        <v>6193</v>
      </c>
      <c r="S1097" s="232">
        <v>3</v>
      </c>
      <c r="T1097" s="233">
        <v>327</v>
      </c>
      <c r="U1097" s="233">
        <v>20</v>
      </c>
      <c r="V1097" s="232" t="s">
        <v>6461</v>
      </c>
      <c r="W1097" s="232" t="s">
        <v>7347</v>
      </c>
      <c r="X1097" s="233">
        <v>3</v>
      </c>
      <c r="Y1097" s="232" t="s">
        <v>6233</v>
      </c>
      <c r="Z1097" s="232" t="s">
        <v>6593</v>
      </c>
      <c r="AA1097" s="232" t="s">
        <v>6667</v>
      </c>
      <c r="AB1097" s="233">
        <v>14051229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A7891-AA57-49E2-854A-1175416204FC}">
  <sheetPr codeName="Sheet4"/>
  <dimension ref="A1:H146"/>
  <sheetViews>
    <sheetView tabSelected="1" zoomScale="115" zoomScaleNormal="115" workbookViewId="0">
      <pane ySplit="1" topLeftCell="A10" activePane="bottomLeft" state="frozen"/>
      <selection pane="bottomLeft" activeCell="B1" sqref="B1"/>
    </sheetView>
  </sheetViews>
  <sheetFormatPr defaultRowHeight="18" customHeight="1" x14ac:dyDescent="0.25"/>
  <cols>
    <col min="1" max="1" width="18.42578125" style="6" customWidth="1"/>
    <col min="2" max="2" width="71.140625" style="177" customWidth="1"/>
    <col min="3" max="3" width="19.28515625" style="178" customWidth="1"/>
    <col min="4" max="4" width="16" style="7" customWidth="1"/>
    <col min="5" max="5" width="19.140625" style="6" customWidth="1"/>
    <col min="6" max="6" width="14.85546875" style="159" customWidth="1"/>
    <col min="7" max="7" width="15.28515625" style="6" customWidth="1"/>
    <col min="8" max="8" width="62.85546875" style="6" bestFit="1" customWidth="1"/>
    <col min="9" max="16384" width="9.140625" style="6"/>
  </cols>
  <sheetData>
    <row r="1" spans="1:6" ht="30.75" customHeight="1" x14ac:dyDescent="0.25">
      <c r="A1" s="6" t="s">
        <v>6</v>
      </c>
      <c r="B1" s="159" t="s">
        <v>7</v>
      </c>
      <c r="C1" s="178" t="s">
        <v>102</v>
      </c>
      <c r="D1" s="7" t="s">
        <v>4325</v>
      </c>
      <c r="E1" s="6" t="s">
        <v>5516</v>
      </c>
      <c r="F1" s="159" t="s">
        <v>7438</v>
      </c>
    </row>
    <row r="2" spans="1:6" ht="18" customHeight="1" x14ac:dyDescent="0.25">
      <c r="A2" s="172">
        <v>10017869615</v>
      </c>
      <c r="B2" s="21" t="str">
        <f>INDEX(Exported!$1:$1048576,MATCH($A2,Exported!E:E,0),MATCH(B$1,Exported!$1:$1,0))</f>
        <v>بالشتک مدل بیسکویتی - دایره ای</v>
      </c>
      <c r="C2" s="83" t="str">
        <f>INDEX(Exported!$1:$1048576,MATCH($A2,Exported!E:E,0),MATCH(C$1,Exported!$1:$1,0))</f>
        <v>NKH-031218-1655</v>
      </c>
      <c r="D2" s="163">
        <v>190000</v>
      </c>
      <c r="E2" s="164">
        <v>14050324</v>
      </c>
      <c r="F2" s="22">
        <f ca="1">SUMIFS(Calendar!A:A,Calendar!AB:AB,VLOOKUP(TODAY(),Calendar!B:AB,27,FALSE))-SUMIFS(Calendar!A:A,Calendar!AB:AB,PriceRelations!E2)</f>
        <v>0</v>
      </c>
    </row>
    <row r="3" spans="1:6" ht="18" customHeight="1" x14ac:dyDescent="0.25">
      <c r="A3" s="173">
        <v>10017875532</v>
      </c>
      <c r="B3" s="44" t="str">
        <f>INDEX(Exported!$1:$1048576,MATCH($A3,Exported!E:E,0),MATCH(B$1,Exported!$1:$1,0))</f>
        <v>بالشتک مدل بیسکویتی ورژن پافی - مربع</v>
      </c>
      <c r="C3" s="85" t="str">
        <f>INDEX(Exported!$1:$1048576,MATCH($A3,Exported!E:E,0),MATCH(C$1,Exported!$1:$1,0))</f>
        <v>NKH-30020728</v>
      </c>
      <c r="D3" s="167">
        <v>370000</v>
      </c>
      <c r="E3" s="168">
        <v>14050324</v>
      </c>
      <c r="F3" s="50">
        <f ca="1">SUMIFS(Calendar!A:A,Calendar!AB:AB,VLOOKUP(TODAY(),Calendar!B:AB,27,FALSE))-SUMIFS(Calendar!A:A,Calendar!AB:AB,PriceRelations!E3)</f>
        <v>0</v>
      </c>
    </row>
    <row r="4" spans="1:6" ht="18" customHeight="1" x14ac:dyDescent="0.25">
      <c r="A4" s="169">
        <v>10017889575</v>
      </c>
      <c r="B4" s="175" t="str">
        <f>INDEX(Exported!$1:$1048576,MATCH($A4,Exported!E:E,0),MATCH(B$1,Exported!$1:$1,0))</f>
        <v>پاکت کرافت جلو پنجره دار عمودی | 10*15 | بسته 1 کیلویی</v>
      </c>
      <c r="C4" s="179" t="str">
        <f>INDEX(Exported!$1:$1048576,MATCH($A4,Exported!E:E,0),MATCH(C$1,Exported!$1:$1,0))</f>
        <v>NKH-4040906-110</v>
      </c>
      <c r="D4" s="170">
        <v>1150000</v>
      </c>
      <c r="E4" s="171">
        <v>14050324</v>
      </c>
      <c r="F4" s="242">
        <f ca="1">SUMIFS(Calendar!A:A,Calendar!AB:AB,VLOOKUP(TODAY(),Calendar!B:AB,27,FALSE))-SUMIFS(Calendar!A:A,Calendar!AB:AB,PriceRelations!E4)</f>
        <v>0</v>
      </c>
    </row>
    <row r="5" spans="1:6" ht="18" customHeight="1" x14ac:dyDescent="0.25">
      <c r="A5" s="162">
        <v>10017888792</v>
      </c>
      <c r="B5" s="21" t="str">
        <f>INDEX(Exported!$1:$1048576,MATCH($A5,Exported!E:E,0),MATCH(B$1,Exported!$1:$1,0))</f>
        <v>پاکت کرافت ساده (خشکبار) | 10*25 | بسته 1 کیلویی</v>
      </c>
      <c r="C5" s="83" t="str">
        <f>INDEX(Exported!$1:$1048576,MATCH($A5,Exported!E:E,0),MATCH(C$1,Exported!$1:$1,0))</f>
        <v>NKH-14040803-2301</v>
      </c>
      <c r="D5" s="163">
        <v>200000</v>
      </c>
      <c r="E5" s="164">
        <v>14050324</v>
      </c>
      <c r="F5" s="22">
        <f ca="1">SUMIFS(Calendar!A:A,Calendar!AB:AB,VLOOKUP(TODAY(),Calendar!B:AB,27,FALSE))-SUMIFS(Calendar!A:A,Calendar!AB:AB,PriceRelations!E5)</f>
        <v>0</v>
      </c>
    </row>
    <row r="6" spans="1:6" ht="18" customHeight="1" x14ac:dyDescent="0.25">
      <c r="A6" s="166">
        <v>10017888794</v>
      </c>
      <c r="B6" s="44" t="str">
        <f>INDEX(Exported!$1:$1048576,MATCH($A6,Exported!E:E,0),MATCH(B$1,Exported!$1:$1,0))</f>
        <v>پاکت کرافت ساده کف مستطیلی | 13*18 | بسته 1 کیلویی</v>
      </c>
      <c r="C6" s="85" t="str">
        <f>INDEX(Exported!$1:$1048576,MATCH($A6,Exported!E:E,0),MATCH(C$1,Exported!$1:$1,0))</f>
        <v>NKH-14040803-2303</v>
      </c>
      <c r="D6" s="167">
        <v>430000</v>
      </c>
      <c r="E6" s="168">
        <v>14050324</v>
      </c>
      <c r="F6" s="50">
        <f ca="1">SUMIFS(Calendar!A:A,Calendar!AB:AB,VLOOKUP(TODAY(),Calendar!B:AB,27,FALSE))-SUMIFS(Calendar!A:A,Calendar!AB:AB,PriceRelations!E6)</f>
        <v>0</v>
      </c>
    </row>
    <row r="7" spans="1:6" ht="18" customHeight="1" x14ac:dyDescent="0.25">
      <c r="A7" s="6">
        <v>10017889298</v>
      </c>
      <c r="B7" s="177" t="str">
        <f>INDEX(Exported!$1:$1048576,MATCH($A7,Exported!E:E,0),MATCH(B$1,Exported!$1:$1,0))</f>
        <v>کاغذ روغنی | 100*70 | بسته 1 کیلویی</v>
      </c>
      <c r="C7" s="178" t="str">
        <f>INDEX(Exported!$1:$1048576,MATCH($A7,Exported!E:E,0),MATCH(C$1,Exported!$1:$1,0))</f>
        <v>NKH-14040814-1200</v>
      </c>
      <c r="D7" s="7">
        <v>530000</v>
      </c>
      <c r="E7" s="6">
        <v>14050324</v>
      </c>
      <c r="F7" s="159">
        <f ca="1">SUMIFS(Calendar!A:A,Calendar!AB:AB,VLOOKUP(TODAY(),Calendar!B:AB,27,FALSE))-SUMIFS(Calendar!A:A,Calendar!AB:AB,PriceRelations!E7)</f>
        <v>0</v>
      </c>
    </row>
    <row r="8" spans="1:6" ht="18" customHeight="1" x14ac:dyDescent="0.25">
      <c r="A8" s="6">
        <v>10017889335</v>
      </c>
      <c r="B8" s="177" t="str">
        <f>INDEX(Exported!$1:$1048576,MATCH($A8,Exported!E:E,0),MATCH(B$1,Exported!$1:$1,0))</f>
        <v>کاغذ سولفات | 100*70 | بسته 1 کیلویی</v>
      </c>
      <c r="C8" s="178" t="str">
        <f>INDEX(Exported!$1:$1048576,MATCH($A8,Exported!E:E,0),MATCH(C$1,Exported!$1:$1,0))</f>
        <v>NKH-14040814-1240-2</v>
      </c>
      <c r="D8" s="7">
        <v>270000</v>
      </c>
      <c r="E8" s="6">
        <v>14050324</v>
      </c>
      <c r="F8" s="159">
        <f ca="1">SUMIFS(Calendar!A:A,Calendar!AB:AB,VLOOKUP(TODAY(),Calendar!B:AB,27,FALSE))-SUMIFS(Calendar!A:A,Calendar!AB:AB,PriceRelations!E8)</f>
        <v>0</v>
      </c>
    </row>
    <row r="9" spans="1:6" ht="18" customHeight="1" x14ac:dyDescent="0.25">
      <c r="A9" s="6">
        <v>10017889332</v>
      </c>
      <c r="B9" s="177" t="str">
        <f>INDEX(Exported!$1:$1048576,MATCH($A9,Exported!E:E,0),MATCH(B$1,Exported!$1:$1,0))</f>
        <v>کاغذ کاهی | 100*70 | بسته 1 کیلویی</v>
      </c>
      <c r="C9" s="178" t="str">
        <f>INDEX(Exported!$1:$1048576,MATCH($A9,Exported!E:E,0),MATCH(C$1,Exported!$1:$1,0))</f>
        <v>NKH-14040814-1240</v>
      </c>
      <c r="D9" s="7">
        <v>210000</v>
      </c>
      <c r="E9" s="6">
        <v>14050324</v>
      </c>
      <c r="F9" s="159">
        <f ca="1">SUMIFS(Calendar!A:A,Calendar!AB:AB,VLOOKUP(TODAY(),Calendar!B:AB,27,FALSE))-SUMIFS(Calendar!A:A,Calendar!AB:AB,PriceRelations!E9)</f>
        <v>0</v>
      </c>
    </row>
    <row r="10" spans="1:6" ht="18" customHeight="1" x14ac:dyDescent="0.25">
      <c r="A10" s="6">
        <v>10017889330</v>
      </c>
      <c r="B10" s="177" t="str">
        <f>INDEX(Exported!$1:$1048576,MATCH($A10,Exported!E:E,0),MATCH(B$1,Exported!$1:$1,0))</f>
        <v>کاغذ کرافت (ایرانی) نازک | 100*70 | بسته 1 کیلویی</v>
      </c>
      <c r="C10" s="178" t="str">
        <f>INDEX(Exported!$1:$1048576,MATCH($A10,Exported!E:E,0),MATCH(C$1,Exported!$1:$1,0))</f>
        <v>NKH-14040814-12030-1</v>
      </c>
      <c r="D10" s="7">
        <v>180000</v>
      </c>
      <c r="E10" s="6">
        <v>14050324</v>
      </c>
      <c r="F10" s="159">
        <f ca="1">SUMIFS(Calendar!A:A,Calendar!AB:AB,VLOOKUP(TODAY(),Calendar!B:AB,27,FALSE))-SUMIFS(Calendar!A:A,Calendar!AB:AB,PriceRelations!E10)</f>
        <v>0</v>
      </c>
    </row>
    <row r="11" spans="1:6" ht="18" customHeight="1" x14ac:dyDescent="0.25">
      <c r="A11" s="6">
        <v>10017889339</v>
      </c>
      <c r="B11" s="177" t="str">
        <f>INDEX(Exported!$1:$1048576,MATCH($A11,Exported!E:E,0),MATCH(B$1,Exported!$1:$1,0))</f>
        <v>کاغذ کرافت زرد (رنگ شده) | 100*70 | بسته 1 کیلویی</v>
      </c>
      <c r="C11" s="178" t="str">
        <f>INDEX(Exported!$1:$1048576,MATCH($A11,Exported!E:E,0),MATCH(C$1,Exported!$1:$1,0))</f>
        <v>NKH-14040814-1245</v>
      </c>
      <c r="D11" s="7">
        <v>230000</v>
      </c>
      <c r="E11" s="6">
        <v>14050324</v>
      </c>
      <c r="F11" s="159">
        <f ca="1">SUMIFS(Calendar!A:A,Calendar!AB:AB,VLOOKUP(TODAY(),Calendar!B:AB,27,FALSE))-SUMIFS(Calendar!A:A,Calendar!AB:AB,PriceRelations!E11)</f>
        <v>0</v>
      </c>
    </row>
    <row r="12" spans="1:6" ht="18" customHeight="1" x14ac:dyDescent="0.25">
      <c r="A12" s="6">
        <v>10017889328</v>
      </c>
      <c r="B12" s="177" t="str">
        <f>INDEX(Exported!$1:$1048576,MATCH($A12,Exported!E:E,0),MATCH(B$1,Exported!$1:$1,0))</f>
        <v>کاغذ کرافت زرد خارجی (هندی / روسی) | 100*70 | بسته 1 کیلویی</v>
      </c>
      <c r="C12" s="178" t="str">
        <f>INDEX(Exported!$1:$1048576,MATCH($A12,Exported!E:E,0),MATCH(C$1,Exported!$1:$1,0))</f>
        <v>NKH-14040814-12030</v>
      </c>
      <c r="D12" s="7">
        <v>450000</v>
      </c>
      <c r="E12" s="6">
        <v>14050324</v>
      </c>
      <c r="F12" s="159">
        <f ca="1">SUMIFS(Calendar!A:A,Calendar!AB:AB,VLOOKUP(TODAY(),Calendar!B:AB,27,FALSE))-SUMIFS(Calendar!A:A,Calendar!AB:AB,PriceRelations!E12)</f>
        <v>0</v>
      </c>
    </row>
    <row r="13" spans="1:6" ht="18" customHeight="1" x14ac:dyDescent="0.25">
      <c r="A13" s="6">
        <v>10017890466</v>
      </c>
      <c r="B13" s="177" t="str">
        <f>INDEX(Exported!$1:$1048576,MATCH($A13,Exported!E:E,0),MATCH(B$1,Exported!$1:$1,0))</f>
        <v>کاغذ کرافت زنبوری قهوه ای | عرض 50 سانت | طول 50 متر</v>
      </c>
      <c r="C13" s="178" t="str">
        <f>INDEX(Exported!$1:$1048576,MATCH($A13,Exported!E:E,0),MATCH(C$1,Exported!$1:$1,0))</f>
        <v>NKH-14041027-1200</v>
      </c>
      <c r="D13" s="7">
        <v>1250000</v>
      </c>
      <c r="E13" s="6">
        <v>14050324</v>
      </c>
      <c r="F13" s="159">
        <f ca="1">SUMIFS(Calendar!A:A,Calendar!AB:AB,VLOOKUP(TODAY(),Calendar!B:AB,27,FALSE))-SUMIFS(Calendar!A:A,Calendar!AB:AB,PriceRelations!E13)</f>
        <v>0</v>
      </c>
    </row>
    <row r="14" spans="1:6" ht="18" customHeight="1" x14ac:dyDescent="0.25">
      <c r="A14" s="6">
        <v>10017890470</v>
      </c>
      <c r="B14" s="177" t="str">
        <f>INDEX(Exported!$1:$1048576,MATCH($A14,Exported!E:E,0),MATCH(B$1,Exported!$1:$1,0))</f>
        <v>کاغذ کرافت زنبوری سفید | عرض 50 سانت | طول 50 متر</v>
      </c>
      <c r="C14" s="178" t="str">
        <f>INDEX(Exported!$1:$1048576,MATCH($A14,Exported!E:E,0),MATCH(C$1,Exported!$1:$1,0))</f>
        <v>NKH-14041027-1215</v>
      </c>
      <c r="D14" s="7">
        <v>1050000</v>
      </c>
      <c r="E14" s="6">
        <v>14050324</v>
      </c>
      <c r="F14" s="159">
        <f ca="1">SUMIFS(Calendar!A:A,Calendar!AB:AB,VLOOKUP(TODAY(),Calendar!B:AB,27,FALSE))-SUMIFS(Calendar!A:A,Calendar!AB:AB,PriceRelations!E14)</f>
        <v>0</v>
      </c>
    </row>
    <row r="15" spans="1:6" ht="18" customHeight="1" x14ac:dyDescent="0.25">
      <c r="A15" s="162">
        <v>10017876544</v>
      </c>
      <c r="B15" s="21" t="str">
        <f>INDEX(Exported!$1:$1048576,MATCH($A15,Exported!E:E,0),MATCH(B$1,Exported!$1:$1,0))</f>
        <v>چسب کش دسته دار</v>
      </c>
      <c r="C15" s="83" t="str">
        <f>INDEX(Exported!$1:$1048576,MATCH($A15,Exported!E:E,0),MATCH(C$1,Exported!$1:$1,0))</f>
        <v>NKH-4040520-1054</v>
      </c>
      <c r="D15" s="163">
        <v>320000</v>
      </c>
      <c r="E15" s="6">
        <v>14050324</v>
      </c>
      <c r="F15" s="22">
        <f ca="1">SUMIFS(Calendar!A:A,Calendar!AB:AB,VLOOKUP(TODAY(),Calendar!B:AB,27,FALSE))-SUMIFS(Calendar!A:A,Calendar!AB:AB,PriceRelations!E15)</f>
        <v>0</v>
      </c>
    </row>
    <row r="16" spans="1:6" ht="18" customHeight="1" x14ac:dyDescent="0.25">
      <c r="A16" s="165">
        <v>10017876520</v>
      </c>
      <c r="B16" s="33" t="str">
        <f>INDEX(Exported!$1:$1048576,MATCH($A16,Exported!E:E,0),MATCH(B$1,Exported!$1:$1,0))</f>
        <v>چسب کش دستی (مچی) فلزی</v>
      </c>
      <c r="C16" s="84" t="str">
        <f>INDEX(Exported!$1:$1048576,MATCH($A16,Exported!E:E,0),MATCH(C$1,Exported!$1:$1,0))</f>
        <v>NKH-4040519-0820</v>
      </c>
      <c r="D16" s="7">
        <v>150000</v>
      </c>
      <c r="E16" s="6">
        <v>14050324</v>
      </c>
      <c r="F16" s="16">
        <f ca="1">SUMIFS(Calendar!A:A,Calendar!AB:AB,VLOOKUP(TODAY(),Calendar!B:AB,27,FALSE))-SUMIFS(Calendar!A:A,Calendar!AB:AB,PriceRelations!E16)</f>
        <v>0</v>
      </c>
    </row>
    <row r="17" spans="1:6" ht="18" customHeight="1" x14ac:dyDescent="0.25">
      <c r="A17" s="166">
        <v>10017876506</v>
      </c>
      <c r="B17" s="44" t="str">
        <f>INDEX(Exported!$1:$1048576,MATCH($A17,Exported!E:E,0),MATCH(B$1,Exported!$1:$1,0))</f>
        <v>چسب پهن کاغذی بی اثر (کرم) | مدل غزال</v>
      </c>
      <c r="C17" s="85" t="str">
        <f>INDEX(Exported!$1:$1048576,MATCH($A17,Exported!E:E,0),MATCH(C$1,Exported!$1:$1,0))</f>
        <v>NKH-4040518-1100</v>
      </c>
      <c r="D17" s="167">
        <v>90000</v>
      </c>
      <c r="E17" s="6">
        <v>14050324</v>
      </c>
      <c r="F17" s="50">
        <f ca="1">SUMIFS(Calendar!A:A,Calendar!AB:AB,VLOOKUP(TODAY(),Calendar!B:AB,27,FALSE))-SUMIFS(Calendar!A:A,Calendar!AB:AB,PriceRelations!E17)</f>
        <v>0</v>
      </c>
    </row>
    <row r="18" spans="1:6" ht="18" customHeight="1" x14ac:dyDescent="0.25">
      <c r="A18" s="162">
        <v>10017888575</v>
      </c>
      <c r="B18" s="21" t="str">
        <f>INDEX(Exported!$1:$1048576,MATCH($A18,Exported!E:E,0),MATCH(B$1,Exported!$1:$1,0))</f>
        <v>چسب دو طرفه پلی استر شفاف 25 متری | عرض 1 سانت با ضخامت 0.2 میلیمتر | مدل 6665</v>
      </c>
      <c r="C18" s="83" t="str">
        <f>INDEX(Exported!$1:$1048576,MATCH($A18,Exported!E:E,0),MATCH(C$1,Exported!$1:$1,0))</f>
        <v>NKH-4040712-1055</v>
      </c>
      <c r="D18" s="163">
        <v>225000</v>
      </c>
      <c r="E18" s="164">
        <v>14050324</v>
      </c>
      <c r="F18" s="22">
        <f ca="1">SUMIFS(Calendar!A:A,Calendar!AB:AB,VLOOKUP(TODAY(),Calendar!B:AB,27,FALSE))-SUMIFS(Calendar!A:A,Calendar!AB:AB,PriceRelations!E18)</f>
        <v>0</v>
      </c>
    </row>
    <row r="19" spans="1:6" ht="18" customHeight="1" x14ac:dyDescent="0.25">
      <c r="A19" s="165">
        <v>10017877640</v>
      </c>
      <c r="B19" s="33" t="str">
        <f>INDEX(Exported!$1:$1048576,MATCH($A19,Exported!E:E,0),MATCH(B$1,Exported!$1:$1,0))</f>
        <v>چسب دو طرفه ژله‌ای 5 متری | عرض 1 سانت با ضخامت 1 میلیمتر | مدل 3330</v>
      </c>
      <c r="C19" s="84" t="str">
        <f>INDEX(Exported!$1:$1048576,MATCH($A19,Exported!E:E,0),MATCH(C$1,Exported!$1:$1,0))</f>
        <v>NKH-4040528-0849</v>
      </c>
      <c r="D19" s="7">
        <v>70000</v>
      </c>
      <c r="E19" s="6">
        <v>14050324</v>
      </c>
      <c r="F19" s="16">
        <f ca="1">SUMIFS(Calendar!A:A,Calendar!AB:AB,VLOOKUP(TODAY(),Calendar!B:AB,27,FALSE))-SUMIFS(Calendar!A:A,Calendar!AB:AB,PriceRelations!E19)</f>
        <v>0</v>
      </c>
    </row>
    <row r="20" spans="1:6" ht="18" customHeight="1" x14ac:dyDescent="0.25">
      <c r="A20" s="165">
        <v>10017877655</v>
      </c>
      <c r="B20" s="33" t="str">
        <f>INDEX(Exported!$1:$1048576,MATCH($A20,Exported!E:E,0),MATCH(B$1,Exported!$1:$1,0))</f>
        <v>چسب دو طرفه سلولزی 50 متری | عرض 1 سانت با ضخامت 0.1 میلیمتر | مدل 4440</v>
      </c>
      <c r="C20" s="84" t="str">
        <f>INDEX(Exported!$1:$1048576,MATCH($A20,Exported!E:E,0),MATCH(C$1,Exported!$1:$1,0))</f>
        <v>NKH-4040529-1213</v>
      </c>
      <c r="D20" s="7">
        <v>120000</v>
      </c>
      <c r="E20" s="6">
        <v>14050324</v>
      </c>
      <c r="F20" s="16">
        <f ca="1">SUMIFS(Calendar!A:A,Calendar!AB:AB,VLOOKUP(TODAY(),Calendar!B:AB,27,FALSE))-SUMIFS(Calendar!A:A,Calendar!AB:AB,PriceRelations!E20)</f>
        <v>0</v>
      </c>
    </row>
    <row r="21" spans="1:6" ht="18" customHeight="1" x14ac:dyDescent="0.25">
      <c r="A21" s="166">
        <v>10017877658</v>
      </c>
      <c r="B21" s="44" t="str">
        <f>INDEX(Exported!$1:$1048576,MATCH($A21,Exported!E:E,0),MATCH(B$1,Exported!$1:$1,0))</f>
        <v>چسب دو طرفه فومی 5 متری | عرض 1 سانت با ضخامت 1 میلیمتر | مدل 5550</v>
      </c>
      <c r="C21" s="85" t="str">
        <f>INDEX(Exported!$1:$1048576,MATCH($A21,Exported!E:E,0),MATCH(C$1,Exported!$1:$1,0))</f>
        <v>NKH-40405290731</v>
      </c>
      <c r="D21" s="167">
        <v>50000</v>
      </c>
      <c r="E21" s="168">
        <v>14050324</v>
      </c>
      <c r="F21" s="50">
        <f ca="1">SUMIFS(Calendar!A:A,Calendar!AB:AB,VLOOKUP(TODAY(),Calendar!B:AB,27,FALSE))-SUMIFS(Calendar!A:A,Calendar!AB:AB,PriceRelations!E21)</f>
        <v>0</v>
      </c>
    </row>
    <row r="22" spans="1:6" ht="18" customHeight="1" x14ac:dyDescent="0.25">
      <c r="A22" s="169">
        <v>10017888860</v>
      </c>
      <c r="B22" s="176" t="str">
        <f>INDEX(Exported!$1:$1048576,MATCH($A22,Exported!E:E,0),MATCH(B$1,Exported!$1:$1,0))</f>
        <v>نایلون عریض شفاف (بدون UV) | ضخامت متوسط | عرض 2 متر</v>
      </c>
      <c r="C22" s="180" t="str">
        <f>INDEX(Exported!$1:$1048576,MATCH($A22,Exported!E:E,0),MATCH(C$1,Exported!$1:$1,0))</f>
        <v>NKH-14040806-1400</v>
      </c>
      <c r="D22" s="170">
        <f>21 * 230000</f>
        <v>4830000</v>
      </c>
      <c r="E22" s="168">
        <v>14050311</v>
      </c>
      <c r="F22" s="243">
        <f ca="1">SUMIFS(Calendar!A:A,Calendar!AB:AB,VLOOKUP(TODAY(),Calendar!B:AB,27,FALSE))-SUMIFS(Calendar!A:A,Calendar!AB:AB,PriceRelations!E22)</f>
        <v>13</v>
      </c>
    </row>
    <row r="23" spans="1:6" ht="18" customHeight="1" x14ac:dyDescent="0.25">
      <c r="A23" s="169">
        <v>10017875516</v>
      </c>
      <c r="B23" s="176" t="str">
        <f>INDEX(Exported!$1:$1048576,MATCH($A23,Exported!E:E,0),MATCH(B$1,Exported!$1:$1,0))</f>
        <v>چسب همه کاره رازی (Allplast) | تیوپی 50 میلی لیتر</v>
      </c>
      <c r="C23" s="180" t="str">
        <f>INDEX(Exported!$1:$1048576,MATCH($A23,Exported!E:E,0),MATCH(C$1,Exported!$1:$1,0))</f>
        <v>NKH-29021430</v>
      </c>
      <c r="D23" s="170">
        <v>50000</v>
      </c>
      <c r="E23" s="171"/>
      <c r="F23" s="243">
        <f ca="1">SUMIFS(Calendar!A:A,Calendar!AB:AB,VLOOKUP(TODAY(),Calendar!B:AB,27,FALSE))-SUMIFS(Calendar!A:A,Calendar!AB:AB,PriceRelations!E23)</f>
        <v>9662</v>
      </c>
    </row>
    <row r="24" spans="1:6" ht="18" customHeight="1" x14ac:dyDescent="0.25">
      <c r="A24" s="6">
        <v>10017869198</v>
      </c>
      <c r="B24" s="177" t="str">
        <f>INDEX(Exported!$1:$1048576,MATCH($A24,Exported!E:E,0),MATCH(B$1,Exported!$1:$1,0))</f>
        <v>سلفون استرچ صنعتی (اسباب کشی و بسته بندی لوازم) | عرض: 20 سانت - طول: 250 متر</v>
      </c>
      <c r="C24" s="178" t="str">
        <f>INDEX(Exported!$1:$1048576,MATCH($A24,Exported!E:E,0),MATCH(C$1,Exported!$1:$1,0))</f>
        <v>NKH-031105-1012-4215</v>
      </c>
      <c r="D24" s="7">
        <v>320000</v>
      </c>
      <c r="E24" s="6">
        <v>14050324</v>
      </c>
      <c r="F24" s="159">
        <f ca="1">SUMIFS(Calendar!A:A,Calendar!AB:AB,VLOOKUP(TODAY(),Calendar!B:AB,27,FALSE))-SUMIFS(Calendar!A:A,Calendar!AB:AB,PriceRelations!E24)</f>
        <v>0</v>
      </c>
    </row>
    <row r="25" spans="1:6" ht="18" customHeight="1" x14ac:dyDescent="0.25">
      <c r="A25" s="6">
        <v>10017869200</v>
      </c>
      <c r="B25" s="177" t="str">
        <f>INDEX(Exported!$1:$1048576,MATCH($A25,Exported!E:E,0),MATCH(B$1,Exported!$1:$1,0))</f>
        <v>سلفون استرچ صنعتی (اسباب کشی و بسته بندی لوازم) | عرض: 37 سانت - طول: 500 متر</v>
      </c>
      <c r="C25" s="178" t="str">
        <f>INDEX(Exported!$1:$1048576,MATCH($A25,Exported!E:E,0),MATCH(C$1,Exported!$1:$1,0))</f>
        <v>NKH-031105-1012-6548</v>
      </c>
      <c r="D25" s="7">
        <v>815000</v>
      </c>
      <c r="E25" s="6">
        <v>14050324</v>
      </c>
      <c r="F25" s="159">
        <f ca="1">SUMIFS(Calendar!A:A,Calendar!AB:AB,VLOOKUP(TODAY(),Calendar!B:AB,27,FALSE))-SUMIFS(Calendar!A:A,Calendar!AB:AB,PriceRelations!E25)</f>
        <v>0</v>
      </c>
    </row>
    <row r="26" spans="1:6" ht="18" customHeight="1" x14ac:dyDescent="0.25">
      <c r="A26" s="6">
        <v>10017869201</v>
      </c>
      <c r="B26" s="177" t="str">
        <f>INDEX(Exported!$1:$1048576,MATCH($A26,Exported!E:E,0),MATCH(B$1,Exported!$1:$1,0))</f>
        <v>سلفون استرچ صنعتی (اسباب کشی و بسته بندی لوازم) | عرض: 50 سانت - طول: 100 متر</v>
      </c>
      <c r="C26" s="178" t="str">
        <f>INDEX(Exported!$1:$1048576,MATCH($A26,Exported!E:E,0),MATCH(C$1,Exported!$1:$1,0))</f>
        <v>NKH-031105-1012-6548-577</v>
      </c>
      <c r="D26" s="7">
        <v>290000</v>
      </c>
      <c r="E26" s="6">
        <v>14050324</v>
      </c>
      <c r="F26" s="159">
        <f ca="1">SUMIFS(Calendar!A:A,Calendar!AB:AB,VLOOKUP(TODAY(),Calendar!B:AB,27,FALSE))-SUMIFS(Calendar!A:A,Calendar!AB:AB,PriceRelations!E26)</f>
        <v>0</v>
      </c>
    </row>
    <row r="27" spans="1:6" s="171" customFormat="1" ht="18" customHeight="1" x14ac:dyDescent="0.25">
      <c r="A27" s="169">
        <v>10017873729</v>
      </c>
      <c r="B27" s="176" t="str">
        <f>INDEX(Exported!$1:$1048576,MATCH($A27,Exported!E:E,0),MATCH(B$1,Exported!$1:$1,0))</f>
        <v>آهنربا نواری | ضخامت 2 میل، عرض 1.2 سانت | 10 متری</v>
      </c>
      <c r="C27" s="180" t="str">
        <f>INDEX(Exported!$1:$1048576,MATCH($A27,Exported!E:E,0),MATCH(C$1,Exported!$1:$1,0))</f>
        <v>NKH-14040207-1800</v>
      </c>
      <c r="D27" s="170">
        <v>570000</v>
      </c>
      <c r="E27" s="171">
        <v>14050324</v>
      </c>
      <c r="F27" s="243">
        <f ca="1">SUMIFS(Calendar!A:A,Calendar!AB:AB,VLOOKUP(TODAY(),Calendar!B:AB,27,FALSE))-SUMIFS(Calendar!A:A,Calendar!AB:AB,PriceRelations!E27)</f>
        <v>0</v>
      </c>
    </row>
    <row r="28" spans="1:6" ht="18" customHeight="1" x14ac:dyDescent="0.25">
      <c r="A28" s="162">
        <v>10017870266</v>
      </c>
      <c r="B28" s="189" t="str">
        <f>INDEX(Exported!$1:$1048576,MATCH($A28,Exported!E:E,0),MATCH(B$1,Exported!$1:$1,0))</f>
        <v>سلفون پشت صدفی لبه ساده | عرض 10 * طول 15 | بسته 1 کیلویی</v>
      </c>
      <c r="C28" s="190" t="str">
        <f>INDEX(Exported!$1:$1048576,MATCH($A28,Exported!E:E,0),MATCH(C$1,Exported!$1:$1,0))</f>
        <v>NKH-4040127-1215</v>
      </c>
      <c r="D28" s="163">
        <v>900000</v>
      </c>
      <c r="E28" s="164">
        <v>14050324</v>
      </c>
      <c r="F28" s="244">
        <f ca="1">SUMIFS(Calendar!A:A,Calendar!AB:AB,VLOOKUP(TODAY(),Calendar!B:AB,27,FALSE))-SUMIFS(Calendar!A:A,Calendar!AB:AB,PriceRelations!E28)</f>
        <v>0</v>
      </c>
    </row>
    <row r="29" spans="1:6" ht="18" customHeight="1" x14ac:dyDescent="0.25">
      <c r="A29" s="165">
        <v>10017870270</v>
      </c>
      <c r="B29" s="177" t="str">
        <f>INDEX(Exported!$1:$1048576,MATCH($A29,Exported!E:E,0),MATCH(B$1,Exported!$1:$1,0))</f>
        <v>سلفون پشت صدفی لبه ساده | عرض 15 * طول 20 | بسته 1 کیلویی</v>
      </c>
      <c r="C29" s="178" t="str">
        <f>INDEX(Exported!$1:$1048576,MATCH($A29,Exported!E:E,0),MATCH(C$1,Exported!$1:$1,0))</f>
        <v>NKH-4040127-1217</v>
      </c>
      <c r="D29" s="7">
        <v>830000</v>
      </c>
      <c r="E29" s="6">
        <v>14050324</v>
      </c>
      <c r="F29" s="159">
        <f ca="1">SUMIFS(Calendar!A:A,Calendar!AB:AB,VLOOKUP(TODAY(),Calendar!B:AB,27,FALSE))-SUMIFS(Calendar!A:A,Calendar!AB:AB,PriceRelations!E29)</f>
        <v>0</v>
      </c>
    </row>
    <row r="30" spans="1:6" ht="18" customHeight="1" x14ac:dyDescent="0.25">
      <c r="A30" s="165">
        <v>10017870284</v>
      </c>
      <c r="B30" s="177" t="str">
        <f>INDEX(Exported!$1:$1048576,MATCH($A30,Exported!E:E,0),MATCH(B$1,Exported!$1:$1,0))</f>
        <v>سلفون پشت صدفی لبه ساده | عرض 15 * طول 40 | بسته 1 کیلویی</v>
      </c>
      <c r="C30" s="178" t="str">
        <f>INDEX(Exported!$1:$1048576,MATCH($A30,Exported!E:E,0),MATCH(C$1,Exported!$1:$1,0))</f>
        <v>NKH-4040127-1224</v>
      </c>
      <c r="D30" s="7">
        <v>850000</v>
      </c>
      <c r="E30" s="6">
        <v>14050324</v>
      </c>
      <c r="F30" s="159">
        <f ca="1">SUMIFS(Calendar!A:A,Calendar!AB:AB,VLOOKUP(TODAY(),Calendar!B:AB,27,FALSE))-SUMIFS(Calendar!A:A,Calendar!AB:AB,PriceRelations!E30)</f>
        <v>0</v>
      </c>
    </row>
    <row r="31" spans="1:6" ht="18" customHeight="1" x14ac:dyDescent="0.25">
      <c r="A31" s="165">
        <v>10017870274</v>
      </c>
      <c r="B31" s="177" t="str">
        <f>INDEX(Exported!$1:$1048576,MATCH($A31,Exported!E:E,0),MATCH(B$1,Exported!$1:$1,0))</f>
        <v>سلفون پشت صدفی لبه ساده | عرض 18 * طول 25 | بسته 1 کیلویی</v>
      </c>
      <c r="C31" s="178" t="str">
        <f>INDEX(Exported!$1:$1048576,MATCH($A31,Exported!E:E,0),MATCH(C$1,Exported!$1:$1,0))</f>
        <v>NKH-4040127-1219</v>
      </c>
      <c r="D31" s="7">
        <v>800000</v>
      </c>
      <c r="E31" s="6">
        <v>14050324</v>
      </c>
      <c r="F31" s="159">
        <f ca="1">SUMIFS(Calendar!A:A,Calendar!AB:AB,VLOOKUP(TODAY(),Calendar!B:AB,27,FALSE))-SUMIFS(Calendar!A:A,Calendar!AB:AB,PriceRelations!E31)</f>
        <v>0</v>
      </c>
    </row>
    <row r="32" spans="1:6" ht="18" customHeight="1" x14ac:dyDescent="0.25">
      <c r="A32" s="166">
        <v>10017870294</v>
      </c>
      <c r="B32" s="191" t="str">
        <f>INDEX(Exported!$1:$1048576,MATCH($A32,Exported!E:E,0),MATCH(B$1,Exported!$1:$1,0))</f>
        <v>سلفون پشت صدفی لبه ساده | عرض 25 * طول 25 | بسته 1 کیلویی</v>
      </c>
      <c r="C32" s="192" t="str">
        <f>INDEX(Exported!$1:$1048576,MATCH($A32,Exported!E:E,0),MATCH(C$1,Exported!$1:$1,0))</f>
        <v>NKH-4040127-1229</v>
      </c>
      <c r="D32" s="167">
        <v>800000</v>
      </c>
      <c r="E32" s="168">
        <v>14050324</v>
      </c>
      <c r="F32" s="245">
        <f ca="1">SUMIFS(Calendar!A:A,Calendar!AB:AB,VLOOKUP(TODAY(),Calendar!B:AB,27,FALSE))-SUMIFS(Calendar!A:A,Calendar!AB:AB,PriceRelations!E32)</f>
        <v>0</v>
      </c>
    </row>
    <row r="33" spans="1:7" ht="18" customHeight="1" x14ac:dyDescent="0.25">
      <c r="A33" s="162">
        <v>10017890004</v>
      </c>
      <c r="B33" s="189" t="str">
        <f>INDEX(Exported!$1:$1048576,MATCH($A33,Exported!E:E,0),MATCH(B$1,Exported!$1:$1,0))</f>
        <v>کیسه نایلونی چاپدار لبه چسب دار | 25*35 | بسته 1 کیلویی</v>
      </c>
      <c r="C33" s="190" t="str">
        <f>INDEX(Exported!$1:$1048576,MATCH($A33,Exported!E:E,0),MATCH(C$1,Exported!$1:$1,0))</f>
        <v>NKH-14041014-1027</v>
      </c>
      <c r="D33" s="163">
        <v>550000</v>
      </c>
      <c r="E33" s="164">
        <v>14050324</v>
      </c>
      <c r="F33" s="244">
        <f ca="1">SUMIFS(Calendar!A:A,Calendar!AB:AB,VLOOKUP(TODAY(),Calendar!B:AB,27,FALSE))-SUMIFS(Calendar!A:A,Calendar!AB:AB,PriceRelations!E33)</f>
        <v>0</v>
      </c>
    </row>
    <row r="34" spans="1:7" ht="18" customHeight="1" x14ac:dyDescent="0.25">
      <c r="A34" s="6">
        <v>10017875647</v>
      </c>
      <c r="B34" s="177" t="str">
        <f>INDEX(Exported!$1:$1048576,MATCH($A34,Exported!E:E,0),MATCH(B$1,Exported!$1:$1,0))</f>
        <v>سلفون لبه چسب دار شفاف | 6*8 عمودی | بسته 1 کیلویی</v>
      </c>
      <c r="C34" s="178" t="str">
        <f>INDEX(Exported!$1:$1048576,MATCH($A34,Exported!E:E,0),MATCH(C$1,Exported!$1:$1,0))</f>
        <v>NKH-03050700</v>
      </c>
      <c r="D34" s="7">
        <v>1580000</v>
      </c>
      <c r="E34" s="6">
        <v>14050324</v>
      </c>
      <c r="F34" s="159">
        <f ca="1">SUMIFS(Calendar!A:A,Calendar!AB:AB,VLOOKUP(TODAY(),Calendar!B:AB,27,FALSE))-SUMIFS(Calendar!A:A,Calendar!AB:AB,PriceRelations!E34)</f>
        <v>0</v>
      </c>
      <c r="G34" s="7"/>
    </row>
    <row r="35" spans="1:7" ht="18" customHeight="1" x14ac:dyDescent="0.25">
      <c r="A35" s="6">
        <v>10017873600</v>
      </c>
      <c r="B35" s="177" t="str">
        <f>INDEX(Exported!$1:$1048576,MATCH($A35,Exported!E:E,0),MATCH(B$1,Exported!$1:$1,0))</f>
        <v>سلفون لبه چسب دار شفاف | 7*10 عمودی | بسته 1 کیلویی</v>
      </c>
      <c r="C35" s="178" t="str">
        <f>INDEX(Exported!$1:$1048576,MATCH($A35,Exported!E:E,0),MATCH(C$1,Exported!$1:$1,0))</f>
        <v>NKH-4040201-1001</v>
      </c>
      <c r="D35" s="7">
        <v>1350000</v>
      </c>
      <c r="E35" s="6">
        <v>14050324</v>
      </c>
      <c r="F35" s="159">
        <f ca="1">SUMIFS(Calendar!A:A,Calendar!AB:AB,VLOOKUP(TODAY(),Calendar!B:AB,27,FALSE))-SUMIFS(Calendar!A:A,Calendar!AB:AB,PriceRelations!E35)</f>
        <v>0</v>
      </c>
      <c r="G35" s="7"/>
    </row>
    <row r="36" spans="1:7" ht="18" customHeight="1" x14ac:dyDescent="0.25">
      <c r="A36" s="6">
        <v>10017875648</v>
      </c>
      <c r="B36" s="177" t="str">
        <f>INDEX(Exported!$1:$1048576,MATCH($A36,Exported!E:E,0),MATCH(B$1,Exported!$1:$1,0))</f>
        <v>سلفون لبه چسب دار شفاف | 8*10 عمودی | بسته 1 کیلویی</v>
      </c>
      <c r="C36" s="178" t="str">
        <f>INDEX(Exported!$1:$1048576,MATCH($A36,Exported!E:E,0),MATCH(C$1,Exported!$1:$1,0))</f>
        <v>NKH-03050701</v>
      </c>
      <c r="D36" s="7">
        <v>1330000</v>
      </c>
      <c r="E36" s="6">
        <v>14050324</v>
      </c>
      <c r="F36" s="159">
        <f ca="1">SUMIFS(Calendar!A:A,Calendar!AB:AB,VLOOKUP(TODAY(),Calendar!B:AB,27,FALSE))-SUMIFS(Calendar!A:A,Calendar!AB:AB,PriceRelations!E36)</f>
        <v>0</v>
      </c>
      <c r="G36" s="7"/>
    </row>
    <row r="37" spans="1:7" ht="18" customHeight="1" x14ac:dyDescent="0.25">
      <c r="A37" s="6">
        <v>10017873610</v>
      </c>
      <c r="B37" s="177" t="str">
        <f>INDEX(Exported!$1:$1048576,MATCH($A37,Exported!E:E,0),MATCH(B$1,Exported!$1:$1,0))</f>
        <v>سلفون لبه چسب دار شفاف | 8 * 15 عمودی | بسته 1 کیلویی</v>
      </c>
      <c r="C37" s="178" t="str">
        <f>INDEX(Exported!$1:$1048576,MATCH($A37,Exported!E:E,0),MATCH(C$1,Exported!$1:$1,0))</f>
        <v>NKH-4040201-1003</v>
      </c>
      <c r="D37" s="7">
        <v>1180000</v>
      </c>
      <c r="E37" s="6">
        <v>14050324</v>
      </c>
      <c r="F37" s="159">
        <f ca="1">SUMIFS(Calendar!A:A,Calendar!AB:AB,VLOOKUP(TODAY(),Calendar!B:AB,27,FALSE))-SUMIFS(Calendar!A:A,Calendar!AB:AB,PriceRelations!E37)</f>
        <v>0</v>
      </c>
      <c r="G37" s="7"/>
    </row>
    <row r="38" spans="1:7" ht="18" customHeight="1" x14ac:dyDescent="0.25">
      <c r="A38" s="6">
        <v>10017873630</v>
      </c>
      <c r="B38" s="177" t="str">
        <f>INDEX(Exported!$1:$1048576,MATCH($A38,Exported!E:E,0),MATCH(B$1,Exported!$1:$1,0))</f>
        <v>سلفون لبه چسب دار شفاف | 10*13 عمودی | بسته 1 کیلویی</v>
      </c>
      <c r="C38" s="178" t="str">
        <f>INDEX(Exported!$1:$1048576,MATCH($A38,Exported!E:E,0),MATCH(C$1,Exported!$1:$1,0))</f>
        <v>NKH-4040201-1005</v>
      </c>
      <c r="D38" s="7">
        <v>1130000</v>
      </c>
      <c r="E38" s="6">
        <v>14050324</v>
      </c>
      <c r="F38" s="159">
        <f ca="1">SUMIFS(Calendar!A:A,Calendar!AB:AB,VLOOKUP(TODAY(),Calendar!B:AB,27,FALSE))-SUMIFS(Calendar!A:A,Calendar!AB:AB,PriceRelations!E38)</f>
        <v>0</v>
      </c>
      <c r="G38" s="7"/>
    </row>
    <row r="39" spans="1:7" ht="18" customHeight="1" x14ac:dyDescent="0.25">
      <c r="A39" s="6">
        <v>10017873620</v>
      </c>
      <c r="B39" s="177" t="str">
        <f>INDEX(Exported!$1:$1048576,MATCH($A39,Exported!E:E,0),MATCH(B$1,Exported!$1:$1,0))</f>
        <v>سلفون لبه چسب دار شفاف | 8 * 20 عمودی | بسته 1 کیلویی</v>
      </c>
      <c r="C39" s="178" t="str">
        <f>INDEX(Exported!$1:$1048576,MATCH($A39,Exported!E:E,0),MATCH(C$1,Exported!$1:$1,0))</f>
        <v>NKH-4040201-1004</v>
      </c>
      <c r="D39" s="7">
        <v>1130000</v>
      </c>
      <c r="E39" s="6">
        <v>14050324</v>
      </c>
      <c r="F39" s="159">
        <f ca="1">SUMIFS(Calendar!A:A,Calendar!AB:AB,VLOOKUP(TODAY(),Calendar!B:AB,27,FALSE))-SUMIFS(Calendar!A:A,Calendar!AB:AB,PriceRelations!E39)</f>
        <v>0</v>
      </c>
      <c r="G39" s="7"/>
    </row>
    <row r="40" spans="1:7" ht="18" customHeight="1" x14ac:dyDescent="0.25">
      <c r="A40" s="6">
        <v>10017875649</v>
      </c>
      <c r="B40" s="177" t="str">
        <f>INDEX(Exported!$1:$1048576,MATCH($A40,Exported!E:E,0),MATCH(B$1,Exported!$1:$1,0))</f>
        <v>سلفون لبه چسب دار شفاف | 10*15 عمودی | بسته 1 کیلویی</v>
      </c>
      <c r="C40" s="178" t="str">
        <f>INDEX(Exported!$1:$1048576,MATCH($A40,Exported!E:E,0),MATCH(C$1,Exported!$1:$1,0))</f>
        <v>NKH-03050702</v>
      </c>
      <c r="D40" s="7">
        <v>1030000</v>
      </c>
      <c r="E40" s="6">
        <v>14050324</v>
      </c>
      <c r="F40" s="159">
        <f ca="1">SUMIFS(Calendar!A:A,Calendar!AB:AB,VLOOKUP(TODAY(),Calendar!B:AB,27,FALSE))-SUMIFS(Calendar!A:A,Calendar!AB:AB,PriceRelations!E40)</f>
        <v>0</v>
      </c>
      <c r="G40" s="7"/>
    </row>
    <row r="41" spans="1:7" ht="18" customHeight="1" x14ac:dyDescent="0.25">
      <c r="A41" s="6">
        <v>10017873640</v>
      </c>
      <c r="B41" s="177" t="str">
        <f>INDEX(Exported!$1:$1048576,MATCH($A41,Exported!E:E,0),MATCH(B$1,Exported!$1:$1,0))</f>
        <v>سلفون لبه چسب دار شفاف | 10*20 عمودی | بسته 1 کیلویی</v>
      </c>
      <c r="C41" s="178" t="str">
        <f>INDEX(Exported!$1:$1048576,MATCH($A41,Exported!E:E,0),MATCH(C$1,Exported!$1:$1,0))</f>
        <v>NKH-4040201-1007</v>
      </c>
      <c r="D41" s="7">
        <v>1010000</v>
      </c>
      <c r="E41" s="6">
        <v>14050324</v>
      </c>
      <c r="F41" s="159">
        <f ca="1">SUMIFS(Calendar!A:A,Calendar!AB:AB,VLOOKUP(TODAY(),Calendar!B:AB,27,FALSE))-SUMIFS(Calendar!A:A,Calendar!AB:AB,PriceRelations!E41)</f>
        <v>0</v>
      </c>
      <c r="G41" s="7"/>
    </row>
    <row r="42" spans="1:7" ht="18" customHeight="1" x14ac:dyDescent="0.25">
      <c r="A42" s="6">
        <v>10017870157</v>
      </c>
      <c r="B42" s="177" t="str">
        <f>INDEX(Exported!$1:$1048576,MATCH($A42,Exported!E:E,0),MATCH(B$1,Exported!$1:$1,0))</f>
        <v>سلفون لبه چسب دار شفاف | 12*20 عمودی | بسته 1 کیلویی</v>
      </c>
      <c r="C42" s="178" t="str">
        <f>INDEX(Exported!$1:$1048576,MATCH($A42,Exported!E:E,0),MATCH(C$1,Exported!$1:$1,0))</f>
        <v>NKH-4040125-1210-1</v>
      </c>
      <c r="D42" s="7">
        <v>940000</v>
      </c>
      <c r="E42" s="6">
        <v>14050324</v>
      </c>
      <c r="F42" s="159">
        <f ca="1">SUMIFS(Calendar!A:A,Calendar!AB:AB,VLOOKUP(TODAY(),Calendar!B:AB,27,FALSE))-SUMIFS(Calendar!A:A,Calendar!AB:AB,PriceRelations!E42)</f>
        <v>0</v>
      </c>
      <c r="G42" s="7"/>
    </row>
    <row r="43" spans="1:7" ht="18" customHeight="1" x14ac:dyDescent="0.25">
      <c r="A43" s="6">
        <v>10017873650</v>
      </c>
      <c r="B43" s="177" t="str">
        <f>INDEX(Exported!$1:$1048576,MATCH($A43,Exported!E:E,0),MATCH(B$1,Exported!$1:$1,0))</f>
        <v>سلفون لبه چسب دار شفاف | 11*15 عمودی | بسته 1 کیلویی</v>
      </c>
      <c r="C43" s="178" t="str">
        <f>INDEX(Exported!$1:$1048576,MATCH($A43,Exported!E:E,0),MATCH(C$1,Exported!$1:$1,0))</f>
        <v>NKH-4040201-1009</v>
      </c>
      <c r="D43" s="7">
        <v>950000</v>
      </c>
      <c r="E43" s="6">
        <v>14050324</v>
      </c>
      <c r="F43" s="159">
        <f ca="1">SUMIFS(Calendar!A:A,Calendar!AB:AB,VLOOKUP(TODAY(),Calendar!B:AB,27,FALSE))-SUMIFS(Calendar!A:A,Calendar!AB:AB,PriceRelations!E43)</f>
        <v>0</v>
      </c>
      <c r="G43" s="7"/>
    </row>
    <row r="44" spans="1:7" ht="18" customHeight="1" x14ac:dyDescent="0.25">
      <c r="A44" s="6">
        <v>10017873320</v>
      </c>
      <c r="B44" s="177" t="str">
        <f>INDEX(Exported!$1:$1048576,MATCH($A44,Exported!E:E,0),MATCH(B$1,Exported!$1:$1,0))</f>
        <v>سلفون لبه چسب دار شفاف | 13*18 عمودی | بسته 1 کیلویی</v>
      </c>
      <c r="C44" s="178" t="str">
        <f>INDEX(Exported!$1:$1048576,MATCH($A44,Exported!E:E,0),MATCH(C$1,Exported!$1:$1,0))</f>
        <v>NKH-4040201-1011</v>
      </c>
      <c r="D44" s="7">
        <v>920000</v>
      </c>
      <c r="E44" s="6">
        <v>14050324</v>
      </c>
      <c r="F44" s="159">
        <f ca="1">SUMIFS(Calendar!A:A,Calendar!AB:AB,VLOOKUP(TODAY(),Calendar!B:AB,27,FALSE))-SUMIFS(Calendar!A:A,Calendar!AB:AB,PriceRelations!E44)</f>
        <v>0</v>
      </c>
      <c r="G44" s="7"/>
    </row>
    <row r="45" spans="1:7" ht="18" customHeight="1" x14ac:dyDescent="0.25">
      <c r="A45" s="6">
        <v>10017870163</v>
      </c>
      <c r="B45" s="177" t="str">
        <f>INDEX(Exported!$1:$1048576,MATCH($A45,Exported!E:E,0),MATCH(B$1,Exported!$1:$1,0))</f>
        <v>سلفون لبه چسب دار شفاف | 15*20 عمودی | بسته 1 کیلویی</v>
      </c>
      <c r="C45" s="178" t="str">
        <f>INDEX(Exported!$1:$1048576,MATCH($A45,Exported!E:E,0),MATCH(C$1,Exported!$1:$1,0))</f>
        <v>NKH-4040125-1310</v>
      </c>
      <c r="D45" s="7">
        <v>930000</v>
      </c>
      <c r="E45" s="6">
        <v>14050324</v>
      </c>
      <c r="F45" s="159">
        <f ca="1">SUMIFS(Calendar!A:A,Calendar!AB:AB,VLOOKUP(TODAY(),Calendar!B:AB,27,FALSE))-SUMIFS(Calendar!A:A,Calendar!AB:AB,PriceRelations!E45)</f>
        <v>0</v>
      </c>
      <c r="G45" s="7"/>
    </row>
    <row r="46" spans="1:7" ht="18" customHeight="1" x14ac:dyDescent="0.25">
      <c r="A46" s="6">
        <v>10017875650</v>
      </c>
      <c r="B46" s="177" t="str">
        <f>INDEX(Exported!$1:$1048576,MATCH($A46,Exported!E:E,0),MATCH(B$1,Exported!$1:$1,0))</f>
        <v>سلفون لبه چسب دار شفاف | 13*13 عمودی | بسته 1 کیلویی</v>
      </c>
      <c r="C46" s="178" t="str">
        <f>INDEX(Exported!$1:$1048576,MATCH($A46,Exported!E:E,0),MATCH(C$1,Exported!$1:$1,0))</f>
        <v>NKH-03050703</v>
      </c>
      <c r="D46" s="7">
        <v>1080000</v>
      </c>
      <c r="E46" s="6">
        <v>14050324</v>
      </c>
      <c r="F46" s="159">
        <f ca="1">SUMIFS(Calendar!A:A,Calendar!AB:AB,VLOOKUP(TODAY(),Calendar!B:AB,27,FALSE))-SUMIFS(Calendar!A:A,Calendar!AB:AB,PriceRelations!E46)</f>
        <v>0</v>
      </c>
      <c r="G46" s="7"/>
    </row>
    <row r="47" spans="1:7" ht="18" customHeight="1" x14ac:dyDescent="0.25">
      <c r="A47" s="6">
        <v>10017873350</v>
      </c>
      <c r="B47" s="177" t="str">
        <f>INDEX(Exported!$1:$1048576,MATCH($A47,Exported!E:E,0),MATCH(B$1,Exported!$1:$1,0))</f>
        <v>سلفون لبه چسب دار شفاف | 15*26 عمودی | بسته 1 کیلویی</v>
      </c>
      <c r="C47" s="178" t="str">
        <f>INDEX(Exported!$1:$1048576,MATCH($A47,Exported!E:E,0),MATCH(C$1,Exported!$1:$1,0))</f>
        <v>NKH-4040201-1016</v>
      </c>
      <c r="D47" s="7">
        <v>850000</v>
      </c>
      <c r="E47" s="6">
        <v>14050324</v>
      </c>
      <c r="F47" s="159">
        <f ca="1">SUMIFS(Calendar!A:A,Calendar!AB:AB,VLOOKUP(TODAY(),Calendar!B:AB,27,FALSE))-SUMIFS(Calendar!A:A,Calendar!AB:AB,PriceRelations!E47)</f>
        <v>0</v>
      </c>
      <c r="G47" s="7"/>
    </row>
    <row r="48" spans="1:7" ht="18" customHeight="1" x14ac:dyDescent="0.25">
      <c r="A48" s="6">
        <v>10017873360</v>
      </c>
      <c r="B48" s="177" t="str">
        <f>INDEX(Exported!$1:$1048576,MATCH($A48,Exported!E:E,0),MATCH(B$1,Exported!$1:$1,0))</f>
        <v>سلفون لبه چسب دار شفاف | 16.5*23.5 عمودی | بسته 1 کیلویی</v>
      </c>
      <c r="C48" s="178" t="str">
        <f>INDEX(Exported!$1:$1048576,MATCH($A48,Exported!E:E,0),MATCH(C$1,Exported!$1:$1,0))</f>
        <v>NKH-4040201-1017</v>
      </c>
      <c r="D48" s="7">
        <v>880000</v>
      </c>
      <c r="E48" s="6">
        <v>14050324</v>
      </c>
      <c r="F48" s="159">
        <f ca="1">SUMIFS(Calendar!A:A,Calendar!AB:AB,VLOOKUP(TODAY(),Calendar!B:AB,27,FALSE))-SUMIFS(Calendar!A:A,Calendar!AB:AB,PriceRelations!E48)</f>
        <v>0</v>
      </c>
      <c r="G48" s="7"/>
    </row>
    <row r="49" spans="1:7" ht="18" customHeight="1" x14ac:dyDescent="0.25">
      <c r="A49" s="6">
        <v>10017873370</v>
      </c>
      <c r="B49" s="177" t="str">
        <f>INDEX(Exported!$1:$1048576,MATCH($A49,Exported!E:E,0),MATCH(B$1,Exported!$1:$1,0))</f>
        <v>سلفون لبه چسب دار شفاف | 16*34 عمودی | بسته 1 کیلویی</v>
      </c>
      <c r="C49" s="178" t="str">
        <f>INDEX(Exported!$1:$1048576,MATCH($A49,Exported!E:E,0),MATCH(C$1,Exported!$1:$1,0))</f>
        <v>NKH-4040201-1018</v>
      </c>
      <c r="D49" s="7">
        <v>860000</v>
      </c>
      <c r="E49" s="6">
        <v>14050324</v>
      </c>
      <c r="F49" s="159">
        <f ca="1">SUMIFS(Calendar!A:A,Calendar!AB:AB,VLOOKUP(TODAY(),Calendar!B:AB,27,FALSE))-SUMIFS(Calendar!A:A,Calendar!AB:AB,PriceRelations!E49)</f>
        <v>0</v>
      </c>
      <c r="G49" s="7"/>
    </row>
    <row r="50" spans="1:7" ht="18" customHeight="1" x14ac:dyDescent="0.25">
      <c r="A50" s="6">
        <v>10017873390</v>
      </c>
      <c r="B50" s="177" t="str">
        <f>INDEX(Exported!$1:$1048576,MATCH($A50,Exported!E:E,0),MATCH(B$1,Exported!$1:$1,0))</f>
        <v>سلفون لبه چسب دار شفاف | 18*26 عمودی | بسته 1 کیلویی</v>
      </c>
      <c r="C50" s="178" t="str">
        <f>INDEX(Exported!$1:$1048576,MATCH($A50,Exported!E:E,0),MATCH(C$1,Exported!$1:$1,0))</f>
        <v>NKH-4040201-1020</v>
      </c>
      <c r="D50" s="7">
        <v>810000</v>
      </c>
      <c r="E50" s="6">
        <v>14050324</v>
      </c>
      <c r="F50" s="159">
        <f ca="1">SUMIFS(Calendar!A:A,Calendar!AB:AB,VLOOKUP(TODAY(),Calendar!B:AB,27,FALSE))-SUMIFS(Calendar!A:A,Calendar!AB:AB,PriceRelations!E50)</f>
        <v>0</v>
      </c>
      <c r="G50" s="7"/>
    </row>
    <row r="51" spans="1:7" ht="18" customHeight="1" x14ac:dyDescent="0.25">
      <c r="A51" s="6">
        <v>10017873420</v>
      </c>
      <c r="B51" s="177" t="str">
        <f>INDEX(Exported!$1:$1048576,MATCH($A51,Exported!E:E,0),MATCH(B$1,Exported!$1:$1,0))</f>
        <v>سلفون لبه چسب دار شفاف | 23*34 عمودی | بسته 1 کیلویی</v>
      </c>
      <c r="C51" s="178" t="str">
        <f>INDEX(Exported!$1:$1048576,MATCH($A51,Exported!E:E,0),MATCH(C$1,Exported!$1:$1,0))</f>
        <v>NKH-4040201-1026</v>
      </c>
      <c r="D51" s="7">
        <v>800000</v>
      </c>
      <c r="E51" s="6">
        <v>14050324</v>
      </c>
      <c r="F51" s="159">
        <f ca="1">SUMIFS(Calendar!A:A,Calendar!AB:AB,VLOOKUP(TODAY(),Calendar!B:AB,27,FALSE))-SUMIFS(Calendar!A:A,Calendar!AB:AB,PriceRelations!E51)</f>
        <v>0</v>
      </c>
      <c r="G51" s="7"/>
    </row>
    <row r="52" spans="1:7" ht="18" customHeight="1" x14ac:dyDescent="0.25">
      <c r="A52" s="6">
        <v>10017875416</v>
      </c>
      <c r="B52" s="177" t="str">
        <f>INDEX(Exported!$1:$1048576,MATCH($A52,Exported!E:E,0),MATCH(B$1,Exported!$1:$1,0))</f>
        <v>سلفون لبه چسب دار طرح گل بابونه | 6 * 8 | بسته 1 کیلویی</v>
      </c>
      <c r="C52" s="178" t="str">
        <f>INDEX(Exported!$1:$1048576,MATCH($A52,Exported!E:E,0),MATCH(C$1,Exported!$1:$1,0))</f>
        <v>NKH-040226-1223</v>
      </c>
      <c r="D52" s="7">
        <v>1680000</v>
      </c>
      <c r="E52" s="6">
        <v>14050324</v>
      </c>
      <c r="F52" s="159">
        <f ca="1">SUMIFS(Calendar!A:A,Calendar!AB:AB,VLOOKUP(TODAY(),Calendar!B:AB,27,FALSE))-SUMIFS(Calendar!A:A,Calendar!AB:AB,PriceRelations!E52)</f>
        <v>0</v>
      </c>
    </row>
    <row r="53" spans="1:7" ht="18" customHeight="1" x14ac:dyDescent="0.25">
      <c r="A53" s="6">
        <v>10017875421</v>
      </c>
      <c r="B53" s="177" t="str">
        <f>INDEX(Exported!$1:$1048576,MATCH($A53,Exported!E:E,0),MATCH(B$1,Exported!$1:$1,0))</f>
        <v>سلفون لبه چسب دار طرح گل بابونه | 8 * 10 |بسته 1 کیلویی</v>
      </c>
      <c r="C53" s="178" t="str">
        <f>INDEX(Exported!$1:$1048576,MATCH($A53,Exported!E:E,0),MATCH(C$1,Exported!$1:$1,0))</f>
        <v>NKH-040226-1224</v>
      </c>
      <c r="D53" s="7">
        <v>1680000</v>
      </c>
      <c r="E53" s="6">
        <v>14050324</v>
      </c>
      <c r="F53" s="159">
        <f ca="1">SUMIFS(Calendar!A:A,Calendar!AB:AB,VLOOKUP(TODAY(),Calendar!B:AB,27,FALSE))-SUMIFS(Calendar!A:A,Calendar!AB:AB,PriceRelations!E53)</f>
        <v>0</v>
      </c>
    </row>
    <row r="54" spans="1:7" ht="18" customHeight="1" x14ac:dyDescent="0.25">
      <c r="A54" s="6">
        <v>10017875422</v>
      </c>
      <c r="B54" s="177" t="str">
        <f>INDEX(Exported!$1:$1048576,MATCH($A54,Exported!E:E,0),MATCH(B$1,Exported!$1:$1,0))</f>
        <v>سلفون لبه چسب دار طرح گل بابونه | 10 * 12 |بسته 1 کیلویی</v>
      </c>
      <c r="C54" s="178" t="str">
        <f>INDEX(Exported!$1:$1048576,MATCH($A54,Exported!E:E,0),MATCH(C$1,Exported!$1:$1,0))</f>
        <v>NKH-040226-1225</v>
      </c>
      <c r="D54" s="7">
        <v>1630000</v>
      </c>
      <c r="E54" s="6">
        <v>14050324</v>
      </c>
      <c r="F54" s="159">
        <f ca="1">SUMIFS(Calendar!A:A,Calendar!AB:AB,VLOOKUP(TODAY(),Calendar!B:AB,27,FALSE))-SUMIFS(Calendar!A:A,Calendar!AB:AB,PriceRelations!E54)</f>
        <v>0</v>
      </c>
    </row>
    <row r="55" spans="1:7" ht="18" customHeight="1" x14ac:dyDescent="0.25">
      <c r="A55" s="6">
        <v>10017875423</v>
      </c>
      <c r="B55" s="177" t="str">
        <f>INDEX(Exported!$1:$1048576,MATCH($A55,Exported!E:E,0),MATCH(B$1,Exported!$1:$1,0))</f>
        <v>سلفون لبه چسب دار طرح گل بابونه | 13 * 16 | بسته 1 کیلویی</v>
      </c>
      <c r="C55" s="178" t="str">
        <f>INDEX(Exported!$1:$1048576,MATCH($A55,Exported!E:E,0),MATCH(C$1,Exported!$1:$1,0))</f>
        <v>NKH-040226-1226</v>
      </c>
      <c r="D55" s="7">
        <v>1530000</v>
      </c>
      <c r="E55" s="6">
        <v>14050324</v>
      </c>
      <c r="F55" s="159">
        <f ca="1">SUMIFS(Calendar!A:A,Calendar!AB:AB,VLOOKUP(TODAY(),Calendar!B:AB,27,FALSE))-SUMIFS(Calendar!A:A,Calendar!AB:AB,PriceRelations!E55)</f>
        <v>0</v>
      </c>
    </row>
    <row r="56" spans="1:7" ht="18" customHeight="1" x14ac:dyDescent="0.25">
      <c r="A56" s="6">
        <v>10017875424</v>
      </c>
      <c r="B56" s="177" t="str">
        <f>INDEX(Exported!$1:$1048576,MATCH($A56,Exported!E:E,0),MATCH(B$1,Exported!$1:$1,0))</f>
        <v>سلفون لبه چسب دار طرح گل بابونه | 15 * 20 |بسته 1 کیلویی</v>
      </c>
      <c r="C56" s="178" t="str">
        <f>INDEX(Exported!$1:$1048576,MATCH($A56,Exported!E:E,0),MATCH(C$1,Exported!$1:$1,0))</f>
        <v>NKH-040226-1227</v>
      </c>
      <c r="D56" s="7">
        <v>1430000</v>
      </c>
      <c r="E56" s="6">
        <v>14050324</v>
      </c>
      <c r="F56" s="159">
        <f ca="1">SUMIFS(Calendar!A:A,Calendar!AB:AB,VLOOKUP(TODAY(),Calendar!B:AB,27,FALSE))-SUMIFS(Calendar!A:A,Calendar!AB:AB,PriceRelations!E56)</f>
        <v>0</v>
      </c>
    </row>
    <row r="57" spans="1:7" ht="18" customHeight="1" x14ac:dyDescent="0.25">
      <c r="A57" s="6">
        <v>10017875425</v>
      </c>
      <c r="B57" s="177" t="str">
        <f>INDEX(Exported!$1:$1048576,MATCH($A57,Exported!E:E,0),MATCH(B$1,Exported!$1:$1,0))</f>
        <v>سلفون لبه چسب دار طرح گل بابونه | 20 * 23 |بسته 1 کیلویی</v>
      </c>
      <c r="C57" s="178" t="str">
        <f>INDEX(Exported!$1:$1048576,MATCH($A57,Exported!E:E,0),MATCH(C$1,Exported!$1:$1,0))</f>
        <v>NKH-040226-1228</v>
      </c>
      <c r="D57" s="7">
        <v>1480000</v>
      </c>
      <c r="E57" s="6">
        <v>14050324</v>
      </c>
      <c r="F57" s="159">
        <f ca="1">SUMIFS(Calendar!A:A,Calendar!AB:AB,VLOOKUP(TODAY(),Calendar!B:AB,27,FALSE))-SUMIFS(Calendar!A:A,Calendar!AB:AB,PriceRelations!E57)</f>
        <v>0</v>
      </c>
    </row>
    <row r="58" spans="1:7" ht="18" customHeight="1" x14ac:dyDescent="0.25">
      <c r="A58" s="6">
        <v>10017875426</v>
      </c>
      <c r="B58" s="177" t="str">
        <f>INDEX(Exported!$1:$1048576,MATCH($A58,Exported!E:E,0),MATCH(B$1,Exported!$1:$1,0))</f>
        <v>سلفون لبه چسب دار طرح گل بابونه | 25 * 34 |بسته 1 کیلویی</v>
      </c>
      <c r="C58" s="178" t="str">
        <f>INDEX(Exported!$1:$1048576,MATCH($A58,Exported!E:E,0),MATCH(C$1,Exported!$1:$1,0))</f>
        <v>NKH-040226-1229</v>
      </c>
      <c r="D58" s="7">
        <v>1430000</v>
      </c>
      <c r="E58" s="6">
        <v>14050324</v>
      </c>
      <c r="F58" s="159">
        <f ca="1">SUMIFS(Calendar!A:A,Calendar!AB:AB,VLOOKUP(TODAY(),Calendar!B:AB,27,FALSE))-SUMIFS(Calendar!A:A,Calendar!AB:AB,PriceRelations!E58)</f>
        <v>0</v>
      </c>
    </row>
    <row r="59" spans="1:7" ht="18" customHeight="1" x14ac:dyDescent="0.25">
      <c r="A59" s="6">
        <v>10017875433</v>
      </c>
      <c r="B59" s="177" t="str">
        <f>INDEX(Exported!$1:$1048576,MATCH($A59,Exported!E:E,0),MATCH(B$1,Exported!$1:$1,0))</f>
        <v>سلفون لبه چسب دار طرح Thank You (تنکیو) | 8 * 10 | بسته 1 کیلویی</v>
      </c>
      <c r="C59" s="178" t="str">
        <f>INDEX(Exported!$1:$1048576,MATCH($A59,Exported!E:E,0),MATCH(C$1,Exported!$1:$1,0))</f>
        <v>NKH-040226-1231</v>
      </c>
      <c r="D59" s="7">
        <v>1680000</v>
      </c>
      <c r="E59" s="6">
        <v>14050324</v>
      </c>
      <c r="F59" s="159">
        <f ca="1">SUMIFS(Calendar!A:A,Calendar!AB:AB,VLOOKUP(TODAY(),Calendar!B:AB,27,FALSE))-SUMIFS(Calendar!A:A,Calendar!AB:AB,PriceRelations!E59)</f>
        <v>0</v>
      </c>
    </row>
    <row r="60" spans="1:7" ht="18" customHeight="1" x14ac:dyDescent="0.25">
      <c r="A60" s="6">
        <v>10017875434</v>
      </c>
      <c r="B60" s="177" t="str">
        <f>INDEX(Exported!$1:$1048576,MATCH($A60,Exported!E:E,0),MATCH(B$1,Exported!$1:$1,0))</f>
        <v>سلفون لبه چسب دار طرح Thank You (تنکیو) | 10 * 12 | بسته 1 کیلویی</v>
      </c>
      <c r="C60" s="178" t="str">
        <f>INDEX(Exported!$1:$1048576,MATCH($A60,Exported!E:E,0),MATCH(C$1,Exported!$1:$1,0))</f>
        <v>NKH-040226-1232</v>
      </c>
      <c r="D60" s="7">
        <v>1660000</v>
      </c>
      <c r="E60" s="6">
        <v>14050324</v>
      </c>
      <c r="F60" s="159">
        <f ca="1">SUMIFS(Calendar!A:A,Calendar!AB:AB,VLOOKUP(TODAY(),Calendar!B:AB,27,FALSE))-SUMIFS(Calendar!A:A,Calendar!AB:AB,PriceRelations!E60)</f>
        <v>0</v>
      </c>
    </row>
    <row r="61" spans="1:7" ht="18" customHeight="1" x14ac:dyDescent="0.25">
      <c r="A61" s="6">
        <v>10017875435</v>
      </c>
      <c r="B61" s="177" t="str">
        <f>INDEX(Exported!$1:$1048576,MATCH($A61,Exported!E:E,0),MATCH(B$1,Exported!$1:$1,0))</f>
        <v>سلفون لبه چسب دار طرح Thank You (تنکیو) | 15 * 15 | بسته 1 کیلویی</v>
      </c>
      <c r="C61" s="178" t="str">
        <f>INDEX(Exported!$1:$1048576,MATCH($A61,Exported!E:E,0),MATCH(C$1,Exported!$1:$1,0))</f>
        <v>NKH-040226-1233</v>
      </c>
      <c r="D61" s="7">
        <v>1580000</v>
      </c>
      <c r="E61" s="6">
        <v>14050324</v>
      </c>
      <c r="F61" s="159">
        <f ca="1">SUMIFS(Calendar!A:A,Calendar!AB:AB,VLOOKUP(TODAY(),Calendar!B:AB,27,FALSE))-SUMIFS(Calendar!A:A,Calendar!AB:AB,PriceRelations!E61)</f>
        <v>0</v>
      </c>
    </row>
    <row r="62" spans="1:7" ht="18" customHeight="1" x14ac:dyDescent="0.25">
      <c r="A62" s="6">
        <v>10017875436</v>
      </c>
      <c r="B62" s="177" t="str">
        <f>INDEX(Exported!$1:$1048576,MATCH($A62,Exported!E:E,0),MATCH(B$1,Exported!$1:$1,0))</f>
        <v>سلفون لبه چسب دار طرح Thank You (تنکیو) | 18 * 20 | بسته 1 کیلویی</v>
      </c>
      <c r="C62" s="178" t="str">
        <f>INDEX(Exported!$1:$1048576,MATCH($A62,Exported!E:E,0),MATCH(C$1,Exported!$1:$1,0))</f>
        <v>NKH-040226-1234</v>
      </c>
      <c r="D62" s="7">
        <v>1510000</v>
      </c>
      <c r="E62" s="6">
        <v>14050324</v>
      </c>
      <c r="F62" s="159">
        <f ca="1">SUMIFS(Calendar!A:A,Calendar!AB:AB,VLOOKUP(TODAY(),Calendar!B:AB,27,FALSE))-SUMIFS(Calendar!A:A,Calendar!AB:AB,PriceRelations!E62)</f>
        <v>0</v>
      </c>
    </row>
    <row r="63" spans="1:7" ht="18" customHeight="1" x14ac:dyDescent="0.25">
      <c r="A63" s="6">
        <v>10017889856</v>
      </c>
      <c r="B63" s="177" t="str">
        <f>INDEX(Exported!$1:$1048576,MATCH($A63,Exported!E:E,0),MATCH(B$1,Exported!$1:$1,0))</f>
        <v>شاپینگ بگ کرافت (کاغذی) | 15*20 | بسته 1 کیلویی</v>
      </c>
      <c r="C63" s="178" t="str">
        <f>INDEX(Exported!$1:$1048576,MATCH($A63,Exported!E:E,0),MATCH(C$1,Exported!$1:$1,0))</f>
        <v>NKH-4041009-1631</v>
      </c>
      <c r="D63" s="7">
        <v>600000</v>
      </c>
      <c r="E63" s="6">
        <v>14050324</v>
      </c>
      <c r="F63" s="159">
        <f ca="1">SUMIFS(Calendar!A:A,Calendar!AB:AB,VLOOKUP(TODAY(),Calendar!B:AB,27,FALSE))-SUMIFS(Calendar!A:A,Calendar!AB:AB,PriceRelations!E63)</f>
        <v>0</v>
      </c>
    </row>
    <row r="64" spans="1:7" ht="18" customHeight="1" x14ac:dyDescent="0.25">
      <c r="A64" s="6">
        <v>10017880585</v>
      </c>
      <c r="B64" s="177" t="str">
        <f>INDEX(Exported!$1:$1048576,MATCH($A64,Exported!E:E,0),MATCH(B$1,Exported!$1:$1,0))</f>
        <v>فوم بسته بندی ضربه گیر ورقه ای | عرض 1 متر - ضخامت 1 میل</v>
      </c>
      <c r="C64" s="178" t="str">
        <f>INDEX(Exported!$1:$1048576,MATCH($A64,Exported!E:E,0),MATCH(C$1,Exported!$1:$1,0))</f>
        <v>NKH-4040624-0549</v>
      </c>
      <c r="D64" s="7">
        <v>17000</v>
      </c>
      <c r="E64" s="6">
        <v>14050324</v>
      </c>
      <c r="F64" s="159">
        <f ca="1">SUMIFS(Calendar!A:A,Calendar!AB:AB,VLOOKUP(TODAY(),Calendar!B:AB,27,FALSE))-SUMIFS(Calendar!A:A,Calendar!AB:AB,PriceRelations!E64)</f>
        <v>0</v>
      </c>
    </row>
    <row r="65" spans="1:8" ht="18" customHeight="1" x14ac:dyDescent="0.25">
      <c r="A65" s="6">
        <v>10017889674</v>
      </c>
      <c r="B65" s="177" t="str">
        <f>INDEX(Exported!$1:$1048576,MATCH($A65,Exported!E:E,0),MATCH(B$1,Exported!$1:$1,0))</f>
        <v>فویل آلومینیومی 30 میکرون | عرض 60 سانت | رول 1 کیلویی خالص</v>
      </c>
      <c r="C65" s="178" t="str">
        <f>INDEX(Exported!$1:$1048576,MATCH($A65,Exported!E:E,0),MATCH(C$1,Exported!$1:$1,0))</f>
        <v>NKH-4040707-0946-1</v>
      </c>
      <c r="D65" s="7">
        <v>1200000</v>
      </c>
      <c r="E65" s="6">
        <v>14050324</v>
      </c>
      <c r="F65" s="159">
        <f ca="1">SUMIFS(Calendar!A:A,Calendar!AB:AB,VLOOKUP(TODAY(),Calendar!B:AB,27,FALSE))-SUMIFS(Calendar!A:A,Calendar!AB:AB,PriceRelations!E65)</f>
        <v>0</v>
      </c>
    </row>
    <row r="66" spans="1:8" ht="18" customHeight="1" x14ac:dyDescent="0.25">
      <c r="A66" s="6">
        <v>10017875873</v>
      </c>
      <c r="B66" s="177" t="str">
        <f>INDEX(Exported!$1:$1048576,MATCH($A66,Exported!E:E,0),MATCH(B$1,Exported!$1:$1,0))</f>
        <v>کیسه نایلونی شاپینگ بگ Shopping Bag | 25*35 | دسته پانچی (موزی) ساده | بسته 1 کیلویی</v>
      </c>
      <c r="C66" s="178" t="str">
        <f>INDEX(Exported!$1:$1048576,MATCH($A66,Exported!E:E,0),MATCH(C$1,Exported!$1:$1,0))</f>
        <v>NKH-03071030</v>
      </c>
      <c r="D66" s="7">
        <v>385000</v>
      </c>
      <c r="E66" s="6">
        <v>14050324</v>
      </c>
      <c r="F66" s="159">
        <f ca="1">SUMIFS(Calendar!A:A,Calendar!AB:AB,VLOOKUP(TODAY(),Calendar!B:AB,27,FALSE))-SUMIFS(Calendar!A:A,Calendar!AB:AB,PriceRelations!E66)</f>
        <v>0</v>
      </c>
    </row>
    <row r="67" spans="1:8" ht="18" customHeight="1" x14ac:dyDescent="0.25">
      <c r="A67" s="6">
        <v>10017888921</v>
      </c>
      <c r="B67" s="177" t="str">
        <f>INDEX(Exported!$1:$1048576,MATCH($A67,Exported!E:E,0),MATCH(B$1,Exported!$1:$1,0))</f>
        <v>کیسه نایلونی پاکتی (خیاری) ضخیم بدون لبه | 100*130 | بسته 1 کیلویی</v>
      </c>
      <c r="C67" s="178" t="str">
        <f>INDEX(Exported!$1:$1048576,MATCH($A67,Exported!E:E,0),MATCH(C$1,Exported!$1:$1,0))</f>
        <v>NKH-14040811-1204</v>
      </c>
      <c r="D67" s="7">
        <v>400000</v>
      </c>
      <c r="E67" s="6">
        <v>14050324</v>
      </c>
      <c r="F67" s="159">
        <f ca="1">SUMIFS(Calendar!A:A,Calendar!AB:AB,VLOOKUP(TODAY(),Calendar!B:AB,27,FALSE))-SUMIFS(Calendar!A:A,Calendar!AB:AB,PriceRelations!E67)</f>
        <v>0</v>
      </c>
    </row>
    <row r="68" spans="1:8" ht="18" customHeight="1" x14ac:dyDescent="0.25">
      <c r="A68" s="6">
        <v>10017889843</v>
      </c>
      <c r="B68" s="177" t="str">
        <f>INDEX(Exported!$1:$1048576,MATCH($A68,Exported!E:E,0),MATCH(B$1,Exported!$1:$1,0))</f>
        <v>کیسه نایلونی بزرگ دسته دار با مواد مرغوب | 55*65 | بسته 1 کیلویی</v>
      </c>
      <c r="C68" s="178" t="str">
        <f>INDEX(Exported!$1:$1048576,MATCH($A68,Exported!E:E,0),MATCH(C$1,Exported!$1:$1,0))</f>
        <v>NKH-14041009-1144</v>
      </c>
      <c r="D68" s="7">
        <v>270000</v>
      </c>
      <c r="E68" s="6">
        <v>14050324</v>
      </c>
      <c r="F68" s="159">
        <f ca="1">SUMIFS(Calendar!A:A,Calendar!AB:AB,VLOOKUP(TODAY(),Calendar!B:AB,27,FALSE))-SUMIFS(Calendar!A:A,Calendar!AB:AB,PriceRelations!E68)</f>
        <v>0</v>
      </c>
    </row>
    <row r="69" spans="1:8" ht="18" customHeight="1" x14ac:dyDescent="0.25">
      <c r="A69" s="6">
        <v>10017875076</v>
      </c>
      <c r="B69" s="177" t="str">
        <f>INDEX(Exported!$1:$1048576,MATCH($A69,Exported!E:E,0),MATCH(B$1,Exported!$1:$1,0))</f>
        <v>کیسه نایلکس دسته دار (رکابی) | 30 * 40 | بسته 1 کیلویی</v>
      </c>
      <c r="C69" s="178" t="str">
        <f>INDEX(Exported!$1:$1048576,MATCH($A69,Exported!E:E,0),MATCH(C$1,Exported!$1:$1,0))</f>
        <v>NKH-040211-1345</v>
      </c>
      <c r="D69" s="7">
        <v>350000</v>
      </c>
      <c r="E69" s="6">
        <v>14050324</v>
      </c>
      <c r="F69" s="159">
        <f ca="1">SUMIFS(Calendar!A:A,Calendar!AB:AB,VLOOKUP(TODAY(),Calendar!B:AB,27,FALSE))-SUMIFS(Calendar!A:A,Calendar!AB:AB,PriceRelations!E69)</f>
        <v>0</v>
      </c>
    </row>
    <row r="70" spans="1:8" ht="18" customHeight="1" x14ac:dyDescent="0.25">
      <c r="A70" s="6">
        <v>10017890533</v>
      </c>
      <c r="B70" s="177" t="str">
        <f>INDEX(Exported!$1:$1048576,MATCH($A70,Exported!E:E,0),MATCH(B$1,Exported!$1:$1,0))</f>
        <v>شاپینگ بگ پایپی دسته بندی (کالکی-مات) | 58*55 | بسته 1 کیلویی</v>
      </c>
      <c r="C70" s="178" t="str">
        <f>INDEX(Exported!$1:$1048576,MATCH($A70,Exported!E:E,0),MATCH(C$1,Exported!$1:$1,0))</f>
        <v>NKH-14041102-1202</v>
      </c>
      <c r="D70" s="7">
        <v>400000</v>
      </c>
      <c r="E70" s="6">
        <v>14050324</v>
      </c>
      <c r="F70" s="159">
        <f ca="1">SUMIFS(Calendar!A:A,Calendar!AB:AB,VLOOKUP(TODAY(),Calendar!B:AB,27,FALSE))-SUMIFS(Calendar!A:A,Calendar!AB:AB,PriceRelations!E70)</f>
        <v>0</v>
      </c>
    </row>
    <row r="71" spans="1:8" ht="18" customHeight="1" x14ac:dyDescent="0.25">
      <c r="A71" s="6">
        <v>10017888488</v>
      </c>
      <c r="B71" s="177" t="str">
        <f>INDEX(Exported!$1:$1048576,MATCH($A71,Exported!E:E,0),MATCH(B$1,Exported!$1:$1,0))</f>
        <v>کیسه زباله فله ای بدون دسته رنگی | 70*90 | بسته 1 کیلویی</v>
      </c>
      <c r="C71" s="178" t="str">
        <f>INDEX(Exported!$1:$1048576,MATCH($A71,Exported!E:E,0),MATCH(C$1,Exported!$1:$1,0))</f>
        <v>NKH-4040708-1858</v>
      </c>
      <c r="D71" s="7">
        <v>250000</v>
      </c>
      <c r="E71" s="6">
        <v>14050324</v>
      </c>
      <c r="F71" s="159">
        <f ca="1">SUMIFS(Calendar!A:A,Calendar!AB:AB,VLOOKUP(TODAY(),Calendar!B:AB,27,FALSE))-SUMIFS(Calendar!A:A,Calendar!AB:AB,PriceRelations!E71)</f>
        <v>0</v>
      </c>
    </row>
    <row r="72" spans="1:8" ht="18" customHeight="1" x14ac:dyDescent="0.25">
      <c r="A72" s="6">
        <v>10017888491</v>
      </c>
      <c r="B72" s="177" t="str">
        <f>INDEX(Exported!$1:$1048576,MATCH($A72,Exported!E:E,0),MATCH(B$1,Exported!$1:$1,0))</f>
        <v>کیسه زباله فله ای بدون دسته مشکی | 70*90 | بسته 1 کیلویی</v>
      </c>
      <c r="C72" s="178" t="str">
        <f>INDEX(Exported!$1:$1048576,MATCH($A72,Exported!E:E,0),MATCH(C$1,Exported!$1:$1,0))</f>
        <v>NKH-4040708-1861</v>
      </c>
      <c r="D72" s="7">
        <v>250000</v>
      </c>
      <c r="E72" s="6">
        <v>14050324</v>
      </c>
      <c r="F72" s="159">
        <f ca="1">SUMIFS(Calendar!A:A,Calendar!AB:AB,VLOOKUP(TODAY(),Calendar!B:AB,27,FALSE))-SUMIFS(Calendar!A:A,Calendar!AB:AB,PriceRelations!E72)</f>
        <v>0</v>
      </c>
    </row>
    <row r="73" spans="1:8" ht="18" customHeight="1" x14ac:dyDescent="0.25">
      <c r="A73" s="6">
        <v>10017880805</v>
      </c>
      <c r="B73" s="177" t="str">
        <f>INDEX(Exported!$1:$1048576,MATCH($A73,Exported!E:E,0),MATCH(B$1,Exported!$1:$1,0))</f>
        <v>نایلون حبابدار ضربه گیر | عرض 1 متری | رول حدود 50 متر</v>
      </c>
      <c r="C73" s="178" t="str">
        <f>INDEX(Exported!$1:$1048576,MATCH($A73,Exported!E:E,0),MATCH(C$1,Exported!$1:$1,0))</f>
        <v>NKH-03031810-1</v>
      </c>
      <c r="D73" s="7">
        <f>5.2*290000</f>
        <v>1508000</v>
      </c>
      <c r="E73" s="6" t="s">
        <v>5931</v>
      </c>
      <c r="F73" s="159">
        <f ca="1">SUMIFS(Calendar!A:A,Calendar!AB:AB,VLOOKUP(TODAY(),Calendar!B:AB,27,FALSE))-SUMIFS(Calendar!A:A,Calendar!AB:AB,PriceRelations!E73)</f>
        <v>9662</v>
      </c>
    </row>
    <row r="74" spans="1:8" ht="18" customHeight="1" x14ac:dyDescent="0.25">
      <c r="A74" s="6">
        <v>10017879019</v>
      </c>
      <c r="B74" s="177" t="str">
        <f>INDEX(Exported!$1:$1048576,MATCH($A74,Exported!E:E,0),MATCH(B$1,Exported!$1:$1,0))</f>
        <v>کیسه سلفون شفاف بدون لبه | 9*12 ضخیم | بسته 1 کیلویی</v>
      </c>
      <c r="C74" s="178" t="str">
        <f>INDEX(Exported!$1:$1048576,MATCH($A74,Exported!E:E,0),MATCH(C$1,Exported!$1:$1,0))</f>
        <v>SKU-4040619-0023</v>
      </c>
      <c r="D74" s="7">
        <v>595000</v>
      </c>
      <c r="E74" s="6">
        <v>14050324</v>
      </c>
      <c r="F74" s="159">
        <f ca="1">SUMIFS(Calendar!A:A,Calendar!AB:AB,VLOOKUP(TODAY(),Calendar!B:AB,27,FALSE))-SUMIFS(Calendar!A:A,Calendar!AB:AB,PriceRelations!E74)</f>
        <v>0</v>
      </c>
    </row>
    <row r="75" spans="1:8" ht="18" customHeight="1" x14ac:dyDescent="0.25">
      <c r="A75" s="6">
        <v>10017879058</v>
      </c>
      <c r="B75" s="177" t="str">
        <f>INDEX(Exported!$1:$1048576,MATCH($A75,Exported!E:E,0),MATCH(B$1,Exported!$1:$1,0))</f>
        <v>کیسه سلفون شفاف بدون لبه | 23*35 ضخیم | بسته 1 کیلویی</v>
      </c>
      <c r="C75" s="178" t="str">
        <f>INDEX(Exported!$1:$1048576,MATCH($A75,Exported!E:E,0),MATCH(C$1,Exported!$1:$1,0))</f>
        <v>SKU-4040619-0059</v>
      </c>
      <c r="D75" s="7">
        <v>525000</v>
      </c>
      <c r="E75" s="6">
        <v>14050324</v>
      </c>
      <c r="F75" s="159">
        <f ca="1">SUMIFS(Calendar!A:A,Calendar!AB:AB,VLOOKUP(TODAY(),Calendar!B:AB,27,FALSE))-SUMIFS(Calendar!A:A,Calendar!AB:AB,PriceRelations!E75)</f>
        <v>0</v>
      </c>
    </row>
    <row r="76" spans="1:8" ht="18" customHeight="1" x14ac:dyDescent="0.25">
      <c r="A76" s="6">
        <v>10017876395</v>
      </c>
      <c r="B76" s="177" t="str">
        <f>INDEX(Exported!$1:$1048576,MATCH($A76,Exported!E:E,0),MATCH(B$1,Exported!$1:$1,0))</f>
        <v>کارتن پستی سایز 1 | سه لایه</v>
      </c>
      <c r="C76" s="178" t="str">
        <f>INDEX(Exported!$1:$1048576,MATCH($A76,Exported!E:E,0),MATCH(C$1,Exported!$1:$1,0))</f>
        <v>NKH-4040510-0111</v>
      </c>
      <c r="D76" s="7">
        <v>14000</v>
      </c>
      <c r="E76" s="6">
        <v>14050324</v>
      </c>
      <c r="F76" s="159">
        <f ca="1">SUMIFS(Calendar!A:A,Calendar!AB:AB,VLOOKUP(TODAY(),Calendar!B:AB,27,FALSE))-SUMIFS(Calendar!A:A,Calendar!AB:AB,PriceRelations!E76)</f>
        <v>0</v>
      </c>
      <c r="G76" s="241"/>
      <c r="H76" s="241"/>
    </row>
    <row r="77" spans="1:8" ht="18" customHeight="1" x14ac:dyDescent="0.25">
      <c r="A77" s="6">
        <v>10017873769</v>
      </c>
      <c r="B77" s="177" t="str">
        <f>INDEX(Exported!$1:$1048576,MATCH($A77,Exported!E:E,0),MATCH(B$1,Exported!$1:$1,0))</f>
        <v>کیسه سلفون رگالی (آویز دار) شفاف | 10 * 15 | بسته 1 کیلویی</v>
      </c>
      <c r="C77" s="178" t="str">
        <f>INDEX(Exported!$1:$1048576,MATCH($A77,Exported!E:E,0),MATCH(C$1,Exported!$1:$1,0))</f>
        <v>NKH-14040208-0700</v>
      </c>
      <c r="D77" s="7">
        <v>1550000</v>
      </c>
      <c r="E77" s="6">
        <v>14050324</v>
      </c>
      <c r="F77" s="159">
        <f ca="1">SUMIFS(Calendar!A:A,Calendar!AB:AB,VLOOKUP(TODAY(),Calendar!B:AB,27,FALSE))-SUMIFS(Calendar!A:A,Calendar!AB:AB,PriceRelations!E77)</f>
        <v>0</v>
      </c>
      <c r="G77" s="241"/>
      <c r="H77" s="241"/>
    </row>
    <row r="78" spans="1:8" ht="18" customHeight="1" x14ac:dyDescent="0.25">
      <c r="A78" s="6">
        <v>10017875278</v>
      </c>
      <c r="B78" s="177" t="str">
        <f>INDEX(Exported!$1:$1048576,MATCH($A78,Exported!E:E,0),MATCH(B$1,Exported!$1:$1,0))</f>
        <v>کیسه نایلون زیپ کیپ | 25*35 عمودی | بسته 100 عددی</v>
      </c>
      <c r="C78" s="178" t="str">
        <f>INDEX(Exported!$1:$1048576,MATCH($A78,Exported!E:E,0),MATCH(C$1,Exported!$1:$1,0))</f>
        <v>NKH-040222-1935</v>
      </c>
      <c r="D78" s="7">
        <v>550000</v>
      </c>
      <c r="E78" s="6">
        <v>14050324</v>
      </c>
      <c r="F78" s="159">
        <f ca="1">SUMIFS(Calendar!A:A,Calendar!AB:AB,VLOOKUP(TODAY(),Calendar!B:AB,27,FALSE))-SUMIFS(Calendar!A:A,Calendar!AB:AB,PriceRelations!E78)</f>
        <v>0</v>
      </c>
    </row>
    <row r="79" spans="1:8" ht="18" customHeight="1" x14ac:dyDescent="0.25">
      <c r="A79" s="6">
        <v>10017876244</v>
      </c>
      <c r="B79" s="177" t="str">
        <f>INDEX(Exported!$1:$1048576,MATCH($A79,Exported!E:E,0),MATCH(B$1,Exported!$1:$1,0))</f>
        <v>گونی پلاستیکی تک لا | 70*110 | سفید خط دار پرچمی</v>
      </c>
      <c r="C79" s="178" t="str">
        <f>INDEX(Exported!$1:$1048576,MATCH($A79,Exported!E:E,0),MATCH(C$1,Exported!$1:$1,0))</f>
        <v>NKH0403230019</v>
      </c>
      <c r="D79" s="7">
        <v>35000</v>
      </c>
      <c r="F79" s="159">
        <f ca="1">SUMIFS(Calendar!A:A,Calendar!AB:AB,VLOOKUP(TODAY(),Calendar!B:AB,27,FALSE))-SUMIFS(Calendar!A:A,Calendar!AB:AB,PriceRelations!E79)</f>
        <v>9662</v>
      </c>
    </row>
    <row r="80" spans="1:8" ht="18" customHeight="1" x14ac:dyDescent="0.25">
      <c r="A80" s="6">
        <v>10017875202</v>
      </c>
      <c r="B80" s="177" t="str">
        <f>INDEX(Exported!$1:$1048576,MATCH($A80,Exported!E:E,0),MATCH(B$1,Exported!$1:$1,0))</f>
        <v>کیسه پارچه ای (اسپان باند) | 30*20 | رنگ بندی</v>
      </c>
      <c r="C80" s="178" t="str">
        <f>INDEX(Exported!$1:$1048576,MATCH($A80,Exported!E:E,0),MATCH(C$1,Exported!$1:$1,0))</f>
        <v>NKH-0421-1600</v>
      </c>
      <c r="D80" s="7">
        <v>6000</v>
      </c>
      <c r="F80" s="159">
        <f ca="1">SUMIFS(Calendar!A:A,Calendar!AB:AB,VLOOKUP(TODAY(),Calendar!B:AB,27,FALSE))-SUMIFS(Calendar!A:A,Calendar!AB:AB,PriceRelations!E80)</f>
        <v>9662</v>
      </c>
    </row>
    <row r="81" spans="1:6" ht="18" customHeight="1" x14ac:dyDescent="0.25">
      <c r="A81" s="6">
        <v>10017888559</v>
      </c>
      <c r="B81" s="177" t="str">
        <f>INDEX(Exported!$1:$1048576,MATCH($A81,Exported!E:E,0),MATCH(B$1,Exported!$1:$1,0))</f>
        <v>کیسه پارچه اسپان باند (باکس) دسته بندی | عرض 27 * ارتفاع 27 | رنگ بندی</v>
      </c>
      <c r="C81" s="178" t="str">
        <f>INDEX(Exported!$1:$1048576,MATCH($A81,Exported!E:E,0),MATCH(C$1,Exported!$1:$1,0))</f>
        <v>NKH-14040710-1921</v>
      </c>
      <c r="D81" s="7">
        <v>32000</v>
      </c>
      <c r="F81" s="159">
        <f ca="1">SUMIFS(Calendar!A:A,Calendar!AB:AB,VLOOKUP(TODAY(),Calendar!B:AB,27,FALSE))-SUMIFS(Calendar!A:A,Calendar!AB:AB,PriceRelations!E81)</f>
        <v>9662</v>
      </c>
    </row>
    <row r="82" spans="1:6" ht="18" customHeight="1" x14ac:dyDescent="0.25">
      <c r="A82" s="6">
        <v>10017890261</v>
      </c>
      <c r="B82" s="177" t="str">
        <f>INDEX(Exported!$1:$1048576,MATCH($A82,Exported!E:E,0),MATCH(B$1,Exported!$1:$1,0))</f>
        <v>فویل آلومینیومی چسبدار | عرض 20 سانت | طول 45 متر</v>
      </c>
      <c r="C82" s="178" t="str">
        <f>INDEX(Exported!$1:$1048576,MATCH($A82,Exported!E:E,0),MATCH(C$1,Exported!$1:$1,0))</f>
        <v>NKH-14041023-2340</v>
      </c>
      <c r="D82" s="7">
        <f>4000000</f>
        <v>4000000</v>
      </c>
      <c r="E82" s="6">
        <v>14050324</v>
      </c>
      <c r="F82" s="159">
        <f ca="1">SUMIFS(Calendar!A:A,Calendar!AB:AB,VLOOKUP(TODAY(),Calendar!B:AB,27,FALSE))-SUMIFS(Calendar!A:A,Calendar!AB:AB,PriceRelations!E82)</f>
        <v>0</v>
      </c>
    </row>
    <row r="83" spans="1:6" ht="18" customHeight="1" x14ac:dyDescent="0.25">
      <c r="A83" s="6">
        <v>10017890567</v>
      </c>
      <c r="B83" s="177" t="str">
        <f>INDEX(Exported!$1:$1048576,MATCH($A83,Exported!E:E,0),MATCH(B$1,Exported!$1:$1,0))</f>
        <v>پاکت ساندویچ کاغذی | قهوه ای ساده 40*11 | بسته 1 کیلویی</v>
      </c>
      <c r="C83" s="178" t="str">
        <f>INDEX(Exported!$1:$1048576,MATCH($A83,Exported!E:E,0),MATCH(C$1,Exported!$1:$1,0))</f>
        <v>NKH-14041103-1201</v>
      </c>
      <c r="D83" s="7">
        <v>500000</v>
      </c>
      <c r="F83" s="159">
        <f ca="1">SUMIFS(Calendar!A:A,Calendar!AB:AB,VLOOKUP(TODAY(),Calendar!B:AB,27,FALSE))-SUMIFS(Calendar!A:A,Calendar!AB:AB,PriceRelations!E83)</f>
        <v>9662</v>
      </c>
    </row>
    <row r="84" spans="1:6" ht="18" customHeight="1" x14ac:dyDescent="0.25">
      <c r="A84" s="6">
        <v>10017890571</v>
      </c>
      <c r="B84" s="177" t="str">
        <f>INDEX(Exported!$1:$1048576,MATCH($A84,Exported!E:E,0),MATCH(B$1,Exported!$1:$1,0))</f>
        <v>پاکت ساندویچ کاغذی | سفید طرحدار 27*15 | بسته 1 کیلویی</v>
      </c>
      <c r="C84" s="178" t="str">
        <f>INDEX(Exported!$1:$1048576,MATCH($A84,Exported!E:E,0),MATCH(C$1,Exported!$1:$1,0))</f>
        <v>NKH-14041103-1209</v>
      </c>
      <c r="D84" s="7">
        <v>330000</v>
      </c>
      <c r="F84" s="159">
        <f ca="1">SUMIFS(Calendar!A:A,Calendar!AB:AB,VLOOKUP(TODAY(),Calendar!B:AB,27,FALSE))-SUMIFS(Calendar!A:A,Calendar!AB:AB,PriceRelations!E84)</f>
        <v>9662</v>
      </c>
    </row>
    <row r="85" spans="1:6" ht="18" customHeight="1" x14ac:dyDescent="0.25">
      <c r="A85" s="6">
        <v>10017890548</v>
      </c>
      <c r="B85" s="177" t="str">
        <f>INDEX(Exported!$1:$1048576,MATCH($A85,Exported!E:E,0),MATCH(B$1,Exported!$1:$1,0))</f>
        <v>پاکت ساندویچ کاغذی | سفید ساده 40*11 | بسته 1 کیلویی</v>
      </c>
      <c r="C85" s="178" t="str">
        <f>INDEX(Exported!$1:$1048576,MATCH($A85,Exported!E:E,0),MATCH(C$1,Exported!$1:$1,0))</f>
        <v>NKH-14041103-1203</v>
      </c>
      <c r="D85" s="7">
        <v>300000</v>
      </c>
      <c r="F85" s="159">
        <f ca="1">SUMIFS(Calendar!A:A,Calendar!AB:AB,VLOOKUP(TODAY(),Calendar!B:AB,27,FALSE))-SUMIFS(Calendar!A:A,Calendar!AB:AB,PriceRelations!E85)</f>
        <v>9662</v>
      </c>
    </row>
    <row r="86" spans="1:6" ht="18" customHeight="1" x14ac:dyDescent="0.25">
      <c r="A86" s="6">
        <v>10017890325</v>
      </c>
      <c r="B86" s="177" t="s">
        <v>4224</v>
      </c>
      <c r="C86" s="178" t="str">
        <f>INDEX(Exported!$1:$1048576,MATCH($A86,Exported!E:E,0),MATCH(C$1,Exported!$1:$1,0))</f>
        <v>NKH-14041025-2030</v>
      </c>
      <c r="D86" s="7">
        <v>180000</v>
      </c>
      <c r="E86" s="6">
        <v>14050324</v>
      </c>
      <c r="F86" s="159">
        <f ca="1">SUMIFS(Calendar!A:A,Calendar!AB:AB,VLOOKUP(TODAY(),Calendar!B:AB,27,FALSE))-SUMIFS(Calendar!A:A,Calendar!AB:AB,PriceRelations!E86)</f>
        <v>0</v>
      </c>
    </row>
    <row r="87" spans="1:6" ht="18" customHeight="1" x14ac:dyDescent="0.25">
      <c r="A87" s="6">
        <v>10017890275</v>
      </c>
      <c r="B87" s="177" t="str">
        <f>INDEX(Exported!$1:$1048576,MATCH($A87,Exported!E:E,0),MATCH(B$1,Exported!$1:$1,0))</f>
        <v>فویل آلومینیومی 15 میکرون | عرض 20 سانت | رول 390 گرمی خالص</v>
      </c>
      <c r="C87" s="178" t="str">
        <f>INDEX(Exported!$1:$1048576,MATCH($A87,Exported!E:E,0),MATCH(C$1,Exported!$1:$1,0))</f>
        <v>NKH-14041025-1200</v>
      </c>
      <c r="D87" s="7">
        <v>675000</v>
      </c>
      <c r="E87" s="6">
        <v>14050324</v>
      </c>
      <c r="F87" s="159">
        <f ca="1">SUMIFS(Calendar!A:A,Calendar!AB:AB,VLOOKUP(TODAY(),Calendar!B:AB,27,FALSE))-SUMIFS(Calendar!A:A,Calendar!AB:AB,PriceRelations!E87)</f>
        <v>0</v>
      </c>
    </row>
    <row r="88" spans="1:6" ht="18" customHeight="1" x14ac:dyDescent="0.25">
      <c r="A88" s="6">
        <v>10017889893</v>
      </c>
      <c r="B88" s="177" t="str">
        <f>INDEX(Exported!$1:$1048576,MATCH($A88,Exported!E:E,0),MATCH(B$1,Exported!$1:$1,0))</f>
        <v>سلفون استرچ غذایی | عرض 45 سانت، طول 600 متر، ضخامت 12 میکرون</v>
      </c>
      <c r="C88" s="178" t="str">
        <f>INDEX(Exported!$1:$1048576,MATCH($A88,Exported!E:E,0),MATCH(C$1,Exported!$1:$1,0))</f>
        <v>NKH-14041010-1522</v>
      </c>
      <c r="D88" s="7">
        <v>4000000</v>
      </c>
      <c r="F88" s="159">
        <f ca="1">SUMIFS(Calendar!A:A,Calendar!AB:AB,VLOOKUP(TODAY(),Calendar!B:AB,27,FALSE))-SUMIFS(Calendar!A:A,Calendar!AB:AB,PriceRelations!E88)</f>
        <v>9662</v>
      </c>
    </row>
    <row r="89" spans="1:6" ht="18" customHeight="1" x14ac:dyDescent="0.25">
      <c r="B89" s="177" t="e">
        <f>INDEX(Exported!$1:$1048576,MATCH($A89,Exported!E:E,0),MATCH(B$1,Exported!$1:$1,0))</f>
        <v>#N/A</v>
      </c>
      <c r="C89" s="178" t="e">
        <f>INDEX(Exported!$1:$1048576,MATCH($A89,Exported!E:E,0),MATCH(C$1,Exported!$1:$1,0))</f>
        <v>#N/A</v>
      </c>
      <c r="E89" s="6">
        <v>14050324</v>
      </c>
      <c r="F89" s="159">
        <f ca="1">SUMIFS(Calendar!A:A,Calendar!AB:AB,VLOOKUP(TODAY(),Calendar!B:AB,27,FALSE))-SUMIFS(Calendar!A:A,Calendar!AB:AB,PriceRelations!E89)</f>
        <v>0</v>
      </c>
    </row>
    <row r="90" spans="1:6" ht="18" customHeight="1" x14ac:dyDescent="0.25">
      <c r="B90" s="177" t="e">
        <f>INDEX(Exported!$1:$1048576,MATCH($A90,Exported!E:E,0),MATCH(B$1,Exported!$1:$1,0))</f>
        <v>#N/A</v>
      </c>
      <c r="C90" s="178" t="e">
        <f>INDEX(Exported!$1:$1048576,MATCH($A90,Exported!E:E,0),MATCH(C$1,Exported!$1:$1,0))</f>
        <v>#N/A</v>
      </c>
      <c r="E90" s="6">
        <v>14050324</v>
      </c>
      <c r="F90" s="159">
        <f ca="1">SUMIFS(Calendar!A:A,Calendar!AB:AB,VLOOKUP(TODAY(),Calendar!B:AB,27,FALSE))-SUMIFS(Calendar!A:A,Calendar!AB:AB,PriceRelations!E90)</f>
        <v>0</v>
      </c>
    </row>
    <row r="91" spans="1:6" ht="18" customHeight="1" x14ac:dyDescent="0.25">
      <c r="B91" s="177" t="e">
        <f>INDEX(Exported!$1:$1048576,MATCH($A91,Exported!E:E,0),MATCH(B$1,Exported!$1:$1,0))</f>
        <v>#N/A</v>
      </c>
      <c r="C91" s="178" t="e">
        <f>INDEX(Exported!$1:$1048576,MATCH($A91,Exported!E:E,0),MATCH(C$1,Exported!$1:$1,0))</f>
        <v>#N/A</v>
      </c>
      <c r="E91" s="6">
        <v>14050324</v>
      </c>
      <c r="F91" s="159">
        <f ca="1">SUMIFS(Calendar!A:A,Calendar!AB:AB,VLOOKUP(TODAY(),Calendar!B:AB,27,FALSE))-SUMIFS(Calendar!A:A,Calendar!AB:AB,PriceRelations!E91)</f>
        <v>0</v>
      </c>
    </row>
    <row r="92" spans="1:6" ht="18" customHeight="1" x14ac:dyDescent="0.25">
      <c r="B92" s="177" t="e">
        <f>INDEX(Exported!$1:$1048576,MATCH($A92,Exported!E:E,0),MATCH(B$1,Exported!$1:$1,0))</f>
        <v>#N/A</v>
      </c>
      <c r="C92" s="178" t="e">
        <f>INDEX(Exported!$1:$1048576,MATCH($A92,Exported!E:E,0),MATCH(C$1,Exported!$1:$1,0))</f>
        <v>#N/A</v>
      </c>
      <c r="E92" s="6">
        <v>14050324</v>
      </c>
      <c r="F92" s="159">
        <f ca="1">SUMIFS(Calendar!A:A,Calendar!AB:AB,VLOOKUP(TODAY(),Calendar!B:AB,27,FALSE))-SUMIFS(Calendar!A:A,Calendar!AB:AB,PriceRelations!E92)</f>
        <v>0</v>
      </c>
    </row>
    <row r="93" spans="1:6" ht="18" customHeight="1" x14ac:dyDescent="0.25">
      <c r="B93" s="177" t="e">
        <f>INDEX(Exported!$1:$1048576,MATCH($A93,Exported!E:E,0),MATCH(B$1,Exported!$1:$1,0))</f>
        <v>#N/A</v>
      </c>
      <c r="C93" s="178" t="e">
        <f>INDEX(Exported!$1:$1048576,MATCH($A93,Exported!E:E,0),MATCH(C$1,Exported!$1:$1,0))</f>
        <v>#N/A</v>
      </c>
      <c r="E93" s="6">
        <v>14050324</v>
      </c>
      <c r="F93" s="159">
        <f ca="1">SUMIFS(Calendar!A:A,Calendar!AB:AB,VLOOKUP(TODAY(),Calendar!B:AB,27,FALSE))-SUMIFS(Calendar!A:A,Calendar!AB:AB,PriceRelations!E93)</f>
        <v>0</v>
      </c>
    </row>
    <row r="94" spans="1:6" ht="18" customHeight="1" x14ac:dyDescent="0.25">
      <c r="B94" s="177" t="e">
        <f>INDEX(Exported!$1:$1048576,MATCH($A94,Exported!E:E,0),MATCH(B$1,Exported!$1:$1,0))</f>
        <v>#N/A</v>
      </c>
      <c r="C94" s="178" t="e">
        <f>INDEX(Exported!$1:$1048576,MATCH($A94,Exported!E:E,0),MATCH(C$1,Exported!$1:$1,0))</f>
        <v>#N/A</v>
      </c>
      <c r="E94" s="6">
        <v>14050324</v>
      </c>
      <c r="F94" s="159">
        <f ca="1">SUMIFS(Calendar!A:A,Calendar!AB:AB,VLOOKUP(TODAY(),Calendar!B:AB,27,FALSE))-SUMIFS(Calendar!A:A,Calendar!AB:AB,PriceRelations!E94)</f>
        <v>0</v>
      </c>
    </row>
    <row r="95" spans="1:6" ht="18" customHeight="1" x14ac:dyDescent="0.25">
      <c r="B95" s="177" t="e">
        <f>INDEX(Exported!$1:$1048576,MATCH($A95,Exported!E:E,0),MATCH(B$1,Exported!$1:$1,0))</f>
        <v>#N/A</v>
      </c>
      <c r="C95" s="178" t="e">
        <f>INDEX(Exported!$1:$1048576,MATCH($A95,Exported!E:E,0),MATCH(C$1,Exported!$1:$1,0))</f>
        <v>#N/A</v>
      </c>
      <c r="E95" s="6">
        <v>14050324</v>
      </c>
      <c r="F95" s="159">
        <f ca="1">SUMIFS(Calendar!A:A,Calendar!AB:AB,VLOOKUP(TODAY(),Calendar!B:AB,27,FALSE))-SUMIFS(Calendar!A:A,Calendar!AB:AB,PriceRelations!E95)</f>
        <v>0</v>
      </c>
    </row>
    <row r="96" spans="1:6" ht="18" customHeight="1" x14ac:dyDescent="0.25">
      <c r="B96" s="177" t="e">
        <f>INDEX(Exported!$1:$1048576,MATCH($A96,Exported!E:E,0),MATCH(B$1,Exported!$1:$1,0))</f>
        <v>#N/A</v>
      </c>
      <c r="C96" s="178" t="e">
        <f>INDEX(Exported!$1:$1048576,MATCH($A96,Exported!E:E,0),MATCH(C$1,Exported!$1:$1,0))</f>
        <v>#N/A</v>
      </c>
      <c r="E96" s="6">
        <v>14050324</v>
      </c>
      <c r="F96" s="159">
        <f ca="1">SUMIFS(Calendar!A:A,Calendar!AB:AB,VLOOKUP(TODAY(),Calendar!B:AB,27,FALSE))-SUMIFS(Calendar!A:A,Calendar!AB:AB,PriceRelations!E96)</f>
        <v>0</v>
      </c>
    </row>
    <row r="97" spans="2:6" ht="18" customHeight="1" x14ac:dyDescent="0.25">
      <c r="B97" s="177" t="e">
        <f>INDEX(Exported!$1:$1048576,MATCH($A97,Exported!E:E,0),MATCH(B$1,Exported!$1:$1,0))</f>
        <v>#N/A</v>
      </c>
      <c r="C97" s="178" t="e">
        <f>INDEX(Exported!$1:$1048576,MATCH($A97,Exported!E:E,0),MATCH(C$1,Exported!$1:$1,0))</f>
        <v>#N/A</v>
      </c>
      <c r="E97" s="6">
        <v>14050324</v>
      </c>
      <c r="F97" s="159">
        <f ca="1">SUMIFS(Calendar!A:A,Calendar!AB:AB,VLOOKUP(TODAY(),Calendar!B:AB,27,FALSE))-SUMIFS(Calendar!A:A,Calendar!AB:AB,PriceRelations!E97)</f>
        <v>0</v>
      </c>
    </row>
    <row r="98" spans="2:6" ht="18" customHeight="1" x14ac:dyDescent="0.25">
      <c r="B98" s="177" t="e">
        <f>INDEX(Exported!$1:$1048576,MATCH($A98,Exported!E:E,0),MATCH(B$1,Exported!$1:$1,0))</f>
        <v>#N/A</v>
      </c>
      <c r="C98" s="178" t="e">
        <f>INDEX(Exported!$1:$1048576,MATCH($A98,Exported!E:E,0),MATCH(C$1,Exported!$1:$1,0))</f>
        <v>#N/A</v>
      </c>
      <c r="E98" s="6">
        <v>14050324</v>
      </c>
      <c r="F98" s="159">
        <f ca="1">SUMIFS(Calendar!A:A,Calendar!AB:AB,VLOOKUP(TODAY(),Calendar!B:AB,27,FALSE))-SUMIFS(Calendar!A:A,Calendar!AB:AB,PriceRelations!E98)</f>
        <v>0</v>
      </c>
    </row>
    <row r="99" spans="2:6" ht="18" customHeight="1" x14ac:dyDescent="0.25">
      <c r="B99" s="177" t="e">
        <f>INDEX(Exported!$1:$1048576,MATCH($A99,Exported!E:E,0),MATCH(B$1,Exported!$1:$1,0))</f>
        <v>#N/A</v>
      </c>
      <c r="C99" s="178" t="e">
        <f>INDEX(Exported!$1:$1048576,MATCH($A99,Exported!E:E,0),MATCH(C$1,Exported!$1:$1,0))</f>
        <v>#N/A</v>
      </c>
      <c r="E99" s="6">
        <v>14050324</v>
      </c>
      <c r="F99" s="159">
        <f ca="1">SUMIFS(Calendar!A:A,Calendar!AB:AB,VLOOKUP(TODAY(),Calendar!B:AB,27,FALSE))-SUMIFS(Calendar!A:A,Calendar!AB:AB,PriceRelations!E99)</f>
        <v>0</v>
      </c>
    </row>
    <row r="100" spans="2:6" ht="18" customHeight="1" x14ac:dyDescent="0.25">
      <c r="B100" s="177" t="e">
        <f>INDEX(Exported!$1:$1048576,MATCH($A100,Exported!E:E,0),MATCH(B$1,Exported!$1:$1,0))</f>
        <v>#N/A</v>
      </c>
      <c r="C100" s="178" t="e">
        <f>INDEX(Exported!$1:$1048576,MATCH($A100,Exported!E:E,0),MATCH(C$1,Exported!$1:$1,0))</f>
        <v>#N/A</v>
      </c>
      <c r="E100" s="6">
        <v>14050324</v>
      </c>
      <c r="F100" s="159">
        <f ca="1">SUMIFS(Calendar!A:A,Calendar!AB:AB,VLOOKUP(TODAY(),Calendar!B:AB,27,FALSE))-SUMIFS(Calendar!A:A,Calendar!AB:AB,PriceRelations!E100)</f>
        <v>0</v>
      </c>
    </row>
    <row r="101" spans="2:6" ht="18" customHeight="1" x14ac:dyDescent="0.25">
      <c r="B101" s="177" t="e">
        <f>INDEX(Exported!$1:$1048576,MATCH($A101,Exported!E:E,0),MATCH(B$1,Exported!$1:$1,0))</f>
        <v>#N/A</v>
      </c>
      <c r="C101" s="178" t="e">
        <f>INDEX(Exported!$1:$1048576,MATCH($A101,Exported!E:E,0),MATCH(C$1,Exported!$1:$1,0))</f>
        <v>#N/A</v>
      </c>
      <c r="E101" s="6">
        <v>14050324</v>
      </c>
      <c r="F101" s="159">
        <f ca="1">SUMIFS(Calendar!A:A,Calendar!AB:AB,VLOOKUP(TODAY(),Calendar!B:AB,27,FALSE))-SUMIFS(Calendar!A:A,Calendar!AB:AB,PriceRelations!E101)</f>
        <v>0</v>
      </c>
    </row>
    <row r="102" spans="2:6" ht="18" customHeight="1" x14ac:dyDescent="0.25">
      <c r="B102" s="177" t="e">
        <f>INDEX(Exported!$1:$1048576,MATCH($A102,Exported!E:E,0),MATCH(B$1,Exported!$1:$1,0))</f>
        <v>#N/A</v>
      </c>
      <c r="C102" s="178" t="e">
        <f>INDEX(Exported!$1:$1048576,MATCH($A102,Exported!E:E,0),MATCH(C$1,Exported!$1:$1,0))</f>
        <v>#N/A</v>
      </c>
      <c r="E102" s="6">
        <v>14050324</v>
      </c>
      <c r="F102" s="159">
        <f ca="1">SUMIFS(Calendar!A:A,Calendar!AB:AB,VLOOKUP(TODAY(),Calendar!B:AB,27,FALSE))-SUMIFS(Calendar!A:A,Calendar!AB:AB,PriceRelations!E102)</f>
        <v>0</v>
      </c>
    </row>
    <row r="103" spans="2:6" ht="18" customHeight="1" x14ac:dyDescent="0.25">
      <c r="B103" s="177" t="e">
        <f>INDEX(Exported!$1:$1048576,MATCH($A103,Exported!E:E,0),MATCH(B$1,Exported!$1:$1,0))</f>
        <v>#N/A</v>
      </c>
      <c r="C103" s="178" t="e">
        <f>INDEX(Exported!$1:$1048576,MATCH($A103,Exported!E:E,0),MATCH(C$1,Exported!$1:$1,0))</f>
        <v>#N/A</v>
      </c>
      <c r="E103" s="6">
        <v>14050324</v>
      </c>
      <c r="F103" s="159">
        <f ca="1">SUMIFS(Calendar!A:A,Calendar!AB:AB,VLOOKUP(TODAY(),Calendar!B:AB,27,FALSE))-SUMIFS(Calendar!A:A,Calendar!AB:AB,PriceRelations!E103)</f>
        <v>0</v>
      </c>
    </row>
    <row r="104" spans="2:6" ht="18" customHeight="1" x14ac:dyDescent="0.25">
      <c r="B104" s="177" t="e">
        <f>INDEX(Exported!$1:$1048576,MATCH($A104,Exported!E:E,0),MATCH(B$1,Exported!$1:$1,0))</f>
        <v>#N/A</v>
      </c>
      <c r="C104" s="178" t="e">
        <f>INDEX(Exported!$1:$1048576,MATCH($A104,Exported!E:E,0),MATCH(C$1,Exported!$1:$1,0))</f>
        <v>#N/A</v>
      </c>
      <c r="E104" s="6">
        <v>14050324</v>
      </c>
      <c r="F104" s="159">
        <f ca="1">SUMIFS(Calendar!A:A,Calendar!AB:AB,VLOOKUP(TODAY(),Calendar!B:AB,27,FALSE))-SUMIFS(Calendar!A:A,Calendar!AB:AB,PriceRelations!E104)</f>
        <v>0</v>
      </c>
    </row>
    <row r="105" spans="2:6" ht="18" customHeight="1" x14ac:dyDescent="0.25">
      <c r="B105" s="177" t="e">
        <f>INDEX(Exported!$1:$1048576,MATCH($A105,Exported!E:E,0),MATCH(B$1,Exported!$1:$1,0))</f>
        <v>#N/A</v>
      </c>
      <c r="C105" s="178" t="e">
        <f>INDEX(Exported!$1:$1048576,MATCH($A105,Exported!E:E,0),MATCH(C$1,Exported!$1:$1,0))</f>
        <v>#N/A</v>
      </c>
      <c r="E105" s="6">
        <v>14050324</v>
      </c>
      <c r="F105" s="159">
        <f ca="1">SUMIFS(Calendar!A:A,Calendar!AB:AB,VLOOKUP(TODAY(),Calendar!B:AB,27,FALSE))-SUMIFS(Calendar!A:A,Calendar!AB:AB,PriceRelations!E105)</f>
        <v>0</v>
      </c>
    </row>
    <row r="106" spans="2:6" ht="18" customHeight="1" x14ac:dyDescent="0.25">
      <c r="B106" s="177" t="e">
        <f>INDEX(Exported!$1:$1048576,MATCH($A106,Exported!E:E,0),MATCH(B$1,Exported!$1:$1,0))</f>
        <v>#N/A</v>
      </c>
      <c r="C106" s="178" t="e">
        <f>INDEX(Exported!$1:$1048576,MATCH($A106,Exported!E:E,0),MATCH(C$1,Exported!$1:$1,0))</f>
        <v>#N/A</v>
      </c>
      <c r="E106" s="6">
        <v>14050324</v>
      </c>
      <c r="F106" s="159">
        <f ca="1">SUMIFS(Calendar!A:A,Calendar!AB:AB,VLOOKUP(TODAY(),Calendar!B:AB,27,FALSE))-SUMIFS(Calendar!A:A,Calendar!AB:AB,PriceRelations!E106)</f>
        <v>0</v>
      </c>
    </row>
    <row r="107" spans="2:6" ht="18" customHeight="1" x14ac:dyDescent="0.25">
      <c r="B107" s="177" t="e">
        <f>INDEX(Exported!$1:$1048576,MATCH($A107,Exported!E:E,0),MATCH(B$1,Exported!$1:$1,0))</f>
        <v>#N/A</v>
      </c>
      <c r="C107" s="178" t="e">
        <f>INDEX(Exported!$1:$1048576,MATCH($A107,Exported!E:E,0),MATCH(C$1,Exported!$1:$1,0))</f>
        <v>#N/A</v>
      </c>
      <c r="E107" s="6">
        <v>14050324</v>
      </c>
      <c r="F107" s="159">
        <f ca="1">SUMIFS(Calendar!A:A,Calendar!AB:AB,VLOOKUP(TODAY(),Calendar!B:AB,27,FALSE))-SUMIFS(Calendar!A:A,Calendar!AB:AB,PriceRelations!E107)</f>
        <v>0</v>
      </c>
    </row>
    <row r="108" spans="2:6" ht="18" customHeight="1" x14ac:dyDescent="0.25">
      <c r="B108" s="177" t="e">
        <f>INDEX(Exported!$1:$1048576,MATCH($A108,Exported!E:E,0),MATCH(B$1,Exported!$1:$1,0))</f>
        <v>#N/A</v>
      </c>
      <c r="C108" s="178" t="e">
        <f>INDEX(Exported!$1:$1048576,MATCH($A108,Exported!E:E,0),MATCH(C$1,Exported!$1:$1,0))</f>
        <v>#N/A</v>
      </c>
      <c r="E108" s="6">
        <v>14050324</v>
      </c>
      <c r="F108" s="159">
        <f ca="1">SUMIFS(Calendar!A:A,Calendar!AB:AB,VLOOKUP(TODAY(),Calendar!B:AB,27,FALSE))-SUMIFS(Calendar!A:A,Calendar!AB:AB,PriceRelations!E108)</f>
        <v>0</v>
      </c>
    </row>
    <row r="109" spans="2:6" ht="18" customHeight="1" x14ac:dyDescent="0.25">
      <c r="B109" s="177" t="e">
        <f>INDEX(Exported!$1:$1048576,MATCH($A109,Exported!E:E,0),MATCH(B$1,Exported!$1:$1,0))</f>
        <v>#N/A</v>
      </c>
      <c r="C109" s="178" t="e">
        <f>INDEX(Exported!$1:$1048576,MATCH($A109,Exported!E:E,0),MATCH(C$1,Exported!$1:$1,0))</f>
        <v>#N/A</v>
      </c>
      <c r="E109" s="6">
        <v>14050324</v>
      </c>
      <c r="F109" s="159">
        <f ca="1">SUMIFS(Calendar!A:A,Calendar!AB:AB,VLOOKUP(TODAY(),Calendar!B:AB,27,FALSE))-SUMIFS(Calendar!A:A,Calendar!AB:AB,PriceRelations!E109)</f>
        <v>0</v>
      </c>
    </row>
    <row r="110" spans="2:6" ht="18" customHeight="1" x14ac:dyDescent="0.25">
      <c r="B110" s="177" t="e">
        <f>INDEX(Exported!$1:$1048576,MATCH($A110,Exported!E:E,0),MATCH(B$1,Exported!$1:$1,0))</f>
        <v>#N/A</v>
      </c>
      <c r="C110" s="178" t="e">
        <f>INDEX(Exported!$1:$1048576,MATCH($A110,Exported!E:E,0),MATCH(C$1,Exported!$1:$1,0))</f>
        <v>#N/A</v>
      </c>
      <c r="E110" s="6">
        <v>14050324</v>
      </c>
      <c r="F110" s="159">
        <f ca="1">SUMIFS(Calendar!A:A,Calendar!AB:AB,VLOOKUP(TODAY(),Calendar!B:AB,27,FALSE))-SUMIFS(Calendar!A:A,Calendar!AB:AB,PriceRelations!E110)</f>
        <v>0</v>
      </c>
    </row>
    <row r="111" spans="2:6" ht="18" customHeight="1" x14ac:dyDescent="0.25">
      <c r="B111" s="177" t="e">
        <f>INDEX(Exported!$1:$1048576,MATCH($A111,Exported!E:E,0),MATCH(B$1,Exported!$1:$1,0))</f>
        <v>#N/A</v>
      </c>
      <c r="C111" s="178" t="e">
        <f>INDEX(Exported!$1:$1048576,MATCH($A111,Exported!E:E,0),MATCH(C$1,Exported!$1:$1,0))</f>
        <v>#N/A</v>
      </c>
      <c r="E111" s="6">
        <v>14050324</v>
      </c>
      <c r="F111" s="159">
        <f ca="1">SUMIFS(Calendar!A:A,Calendar!AB:AB,VLOOKUP(TODAY(),Calendar!B:AB,27,FALSE))-SUMIFS(Calendar!A:A,Calendar!AB:AB,PriceRelations!E111)</f>
        <v>0</v>
      </c>
    </row>
    <row r="112" spans="2:6" ht="18" customHeight="1" x14ac:dyDescent="0.25">
      <c r="B112" s="177" t="e">
        <f>INDEX(Exported!$1:$1048576,MATCH($A112,Exported!E:E,0),MATCH(B$1,Exported!$1:$1,0))</f>
        <v>#N/A</v>
      </c>
      <c r="C112" s="178" t="e">
        <f>INDEX(Exported!$1:$1048576,MATCH($A112,Exported!E:E,0),MATCH(C$1,Exported!$1:$1,0))</f>
        <v>#N/A</v>
      </c>
      <c r="E112" s="6">
        <v>14050324</v>
      </c>
      <c r="F112" s="159">
        <f ca="1">SUMIFS(Calendar!A:A,Calendar!AB:AB,VLOOKUP(TODAY(),Calendar!B:AB,27,FALSE))-SUMIFS(Calendar!A:A,Calendar!AB:AB,PriceRelations!E112)</f>
        <v>0</v>
      </c>
    </row>
    <row r="113" spans="2:6" ht="18" customHeight="1" x14ac:dyDescent="0.25">
      <c r="B113" s="177" t="e">
        <f>INDEX(Exported!$1:$1048576,MATCH($A113,Exported!E:E,0),MATCH(B$1,Exported!$1:$1,0))</f>
        <v>#N/A</v>
      </c>
      <c r="C113" s="178" t="e">
        <f>INDEX(Exported!$1:$1048576,MATCH($A113,Exported!E:E,0),MATCH(C$1,Exported!$1:$1,0))</f>
        <v>#N/A</v>
      </c>
      <c r="E113" s="6">
        <v>14050324</v>
      </c>
      <c r="F113" s="159">
        <f ca="1">SUMIFS(Calendar!A:A,Calendar!AB:AB,VLOOKUP(TODAY(),Calendar!B:AB,27,FALSE))-SUMIFS(Calendar!A:A,Calendar!AB:AB,PriceRelations!E113)</f>
        <v>0</v>
      </c>
    </row>
    <row r="114" spans="2:6" ht="18" customHeight="1" x14ac:dyDescent="0.25">
      <c r="B114" s="177" t="e">
        <f>INDEX(Exported!$1:$1048576,MATCH($A114,Exported!E:E,0),MATCH(B$1,Exported!$1:$1,0))</f>
        <v>#N/A</v>
      </c>
      <c r="C114" s="178" t="e">
        <f>INDEX(Exported!$1:$1048576,MATCH($A114,Exported!E:E,0),MATCH(C$1,Exported!$1:$1,0))</f>
        <v>#N/A</v>
      </c>
      <c r="E114" s="6">
        <v>14050324</v>
      </c>
      <c r="F114" s="159">
        <f ca="1">SUMIFS(Calendar!A:A,Calendar!AB:AB,VLOOKUP(TODAY(),Calendar!B:AB,27,FALSE))-SUMIFS(Calendar!A:A,Calendar!AB:AB,PriceRelations!E114)</f>
        <v>0</v>
      </c>
    </row>
    <row r="115" spans="2:6" ht="18" customHeight="1" x14ac:dyDescent="0.25">
      <c r="B115" s="177" t="e">
        <f>INDEX(Exported!$1:$1048576,MATCH($A115,Exported!E:E,0),MATCH(B$1,Exported!$1:$1,0))</f>
        <v>#N/A</v>
      </c>
      <c r="C115" s="178" t="e">
        <f>INDEX(Exported!$1:$1048576,MATCH($A115,Exported!E:E,0),MATCH(C$1,Exported!$1:$1,0))</f>
        <v>#N/A</v>
      </c>
      <c r="E115" s="6">
        <v>14050324</v>
      </c>
      <c r="F115" s="159">
        <f ca="1">SUMIFS(Calendar!A:A,Calendar!AB:AB,VLOOKUP(TODAY(),Calendar!B:AB,27,FALSE))-SUMIFS(Calendar!A:A,Calendar!AB:AB,PriceRelations!E115)</f>
        <v>0</v>
      </c>
    </row>
    <row r="116" spans="2:6" ht="18" customHeight="1" x14ac:dyDescent="0.25">
      <c r="B116" s="177" t="e">
        <f>INDEX(Exported!$1:$1048576,MATCH($A116,Exported!E:E,0),MATCH(B$1,Exported!$1:$1,0))</f>
        <v>#N/A</v>
      </c>
      <c r="C116" s="178" t="e">
        <f>INDEX(Exported!$1:$1048576,MATCH($A116,Exported!E:E,0),MATCH(C$1,Exported!$1:$1,0))</f>
        <v>#N/A</v>
      </c>
      <c r="E116" s="6">
        <v>14050324</v>
      </c>
      <c r="F116" s="159">
        <f ca="1">SUMIFS(Calendar!A:A,Calendar!AB:AB,VLOOKUP(TODAY(),Calendar!B:AB,27,FALSE))-SUMIFS(Calendar!A:A,Calendar!AB:AB,PriceRelations!E116)</f>
        <v>0</v>
      </c>
    </row>
    <row r="117" spans="2:6" ht="18" customHeight="1" x14ac:dyDescent="0.25">
      <c r="B117" s="177" t="e">
        <f>INDEX(Exported!$1:$1048576,MATCH($A117,Exported!E:E,0),MATCH(B$1,Exported!$1:$1,0))</f>
        <v>#N/A</v>
      </c>
      <c r="C117" s="178" t="e">
        <f>INDEX(Exported!$1:$1048576,MATCH($A117,Exported!E:E,0),MATCH(C$1,Exported!$1:$1,0))</f>
        <v>#N/A</v>
      </c>
      <c r="E117" s="6">
        <v>14050324</v>
      </c>
      <c r="F117" s="159">
        <f ca="1">SUMIFS(Calendar!A:A,Calendar!AB:AB,VLOOKUP(TODAY(),Calendar!B:AB,27,FALSE))-SUMIFS(Calendar!A:A,Calendar!AB:AB,PriceRelations!E117)</f>
        <v>0</v>
      </c>
    </row>
    <row r="118" spans="2:6" ht="18" customHeight="1" x14ac:dyDescent="0.25">
      <c r="B118" s="177" t="e">
        <f>INDEX(Exported!$1:$1048576,MATCH($A118,Exported!E:E,0),MATCH(B$1,Exported!$1:$1,0))</f>
        <v>#N/A</v>
      </c>
      <c r="C118" s="178" t="e">
        <f>INDEX(Exported!$1:$1048576,MATCH($A118,Exported!E:E,0),MATCH(C$1,Exported!$1:$1,0))</f>
        <v>#N/A</v>
      </c>
      <c r="E118" s="6">
        <v>14050324</v>
      </c>
      <c r="F118" s="159">
        <f ca="1">SUMIFS(Calendar!A:A,Calendar!AB:AB,VLOOKUP(TODAY(),Calendar!B:AB,27,FALSE))-SUMIFS(Calendar!A:A,Calendar!AB:AB,PriceRelations!E118)</f>
        <v>0</v>
      </c>
    </row>
    <row r="119" spans="2:6" ht="18" customHeight="1" x14ac:dyDescent="0.25">
      <c r="B119" s="177" t="e">
        <f>INDEX(Exported!$1:$1048576,MATCH($A119,Exported!E:E,0),MATCH(B$1,Exported!$1:$1,0))</f>
        <v>#N/A</v>
      </c>
      <c r="C119" s="178" t="e">
        <f>INDEX(Exported!$1:$1048576,MATCH($A119,Exported!E:E,0),MATCH(C$1,Exported!$1:$1,0))</f>
        <v>#N/A</v>
      </c>
      <c r="E119" s="6">
        <v>14050324</v>
      </c>
      <c r="F119" s="159">
        <f ca="1">SUMIFS(Calendar!A:A,Calendar!AB:AB,VLOOKUP(TODAY(),Calendar!B:AB,27,FALSE))-SUMIFS(Calendar!A:A,Calendar!AB:AB,PriceRelations!E119)</f>
        <v>0</v>
      </c>
    </row>
    <row r="120" spans="2:6" ht="18" customHeight="1" x14ac:dyDescent="0.25">
      <c r="B120" s="177" t="e">
        <f>INDEX(Exported!$1:$1048576,MATCH($A120,Exported!E:E,0),MATCH(B$1,Exported!$1:$1,0))</f>
        <v>#N/A</v>
      </c>
      <c r="C120" s="178" t="e">
        <f>INDEX(Exported!$1:$1048576,MATCH($A120,Exported!E:E,0),MATCH(C$1,Exported!$1:$1,0))</f>
        <v>#N/A</v>
      </c>
      <c r="E120" s="6">
        <v>14050324</v>
      </c>
      <c r="F120" s="159">
        <f ca="1">SUMIFS(Calendar!A:A,Calendar!AB:AB,VLOOKUP(TODAY(),Calendar!B:AB,27,FALSE))-SUMIFS(Calendar!A:A,Calendar!AB:AB,PriceRelations!E120)</f>
        <v>0</v>
      </c>
    </row>
    <row r="121" spans="2:6" ht="18" customHeight="1" x14ac:dyDescent="0.25">
      <c r="B121" s="177" t="e">
        <f>INDEX(Exported!$1:$1048576,MATCH($A121,Exported!E:E,0),MATCH(B$1,Exported!$1:$1,0))</f>
        <v>#N/A</v>
      </c>
      <c r="C121" s="178" t="e">
        <f>INDEX(Exported!$1:$1048576,MATCH($A121,Exported!E:E,0),MATCH(C$1,Exported!$1:$1,0))</f>
        <v>#N/A</v>
      </c>
      <c r="E121" s="6">
        <v>14050324</v>
      </c>
      <c r="F121" s="159">
        <f ca="1">SUMIFS(Calendar!A:A,Calendar!AB:AB,VLOOKUP(TODAY(),Calendar!B:AB,27,FALSE))-SUMIFS(Calendar!A:A,Calendar!AB:AB,PriceRelations!E121)</f>
        <v>0</v>
      </c>
    </row>
    <row r="122" spans="2:6" ht="18" customHeight="1" x14ac:dyDescent="0.25">
      <c r="B122" s="177" t="e">
        <f>INDEX(Exported!$1:$1048576,MATCH($A122,Exported!E:E,0),MATCH(B$1,Exported!$1:$1,0))</f>
        <v>#N/A</v>
      </c>
      <c r="C122" s="178" t="e">
        <f>INDEX(Exported!$1:$1048576,MATCH($A122,Exported!E:E,0),MATCH(C$1,Exported!$1:$1,0))</f>
        <v>#N/A</v>
      </c>
      <c r="E122" s="6">
        <v>14050324</v>
      </c>
      <c r="F122" s="159">
        <f ca="1">SUMIFS(Calendar!A:A,Calendar!AB:AB,VLOOKUP(TODAY(),Calendar!B:AB,27,FALSE))-SUMIFS(Calendar!A:A,Calendar!AB:AB,PriceRelations!E122)</f>
        <v>0</v>
      </c>
    </row>
    <row r="123" spans="2:6" ht="18" customHeight="1" x14ac:dyDescent="0.25">
      <c r="B123" s="177" t="e">
        <f>INDEX(Exported!$1:$1048576,MATCH($A123,Exported!E:E,0),MATCH(B$1,Exported!$1:$1,0))</f>
        <v>#N/A</v>
      </c>
      <c r="C123" s="178" t="e">
        <f>INDEX(Exported!$1:$1048576,MATCH($A123,Exported!E:E,0),MATCH(C$1,Exported!$1:$1,0))</f>
        <v>#N/A</v>
      </c>
      <c r="E123" s="6">
        <v>14050324</v>
      </c>
      <c r="F123" s="159">
        <f ca="1">SUMIFS(Calendar!A:A,Calendar!AB:AB,VLOOKUP(TODAY(),Calendar!B:AB,27,FALSE))-SUMIFS(Calendar!A:A,Calendar!AB:AB,PriceRelations!E123)</f>
        <v>0</v>
      </c>
    </row>
    <row r="124" spans="2:6" ht="18" customHeight="1" x14ac:dyDescent="0.25">
      <c r="B124" s="177" t="e">
        <f>INDEX(Exported!$1:$1048576,MATCH($A124,Exported!E:E,0),MATCH(B$1,Exported!$1:$1,0))</f>
        <v>#N/A</v>
      </c>
      <c r="C124" s="178" t="e">
        <f>INDEX(Exported!$1:$1048576,MATCH($A124,Exported!E:E,0),MATCH(C$1,Exported!$1:$1,0))</f>
        <v>#N/A</v>
      </c>
      <c r="E124" s="6">
        <v>14050324</v>
      </c>
      <c r="F124" s="159">
        <f ca="1">SUMIFS(Calendar!A:A,Calendar!AB:AB,VLOOKUP(TODAY(),Calendar!B:AB,27,FALSE))-SUMIFS(Calendar!A:A,Calendar!AB:AB,PriceRelations!E124)</f>
        <v>0</v>
      </c>
    </row>
    <row r="125" spans="2:6" ht="18" customHeight="1" x14ac:dyDescent="0.25">
      <c r="B125" s="177" t="e">
        <f>INDEX(Exported!$1:$1048576,MATCH($A125,Exported!E:E,0),MATCH(B$1,Exported!$1:$1,0))</f>
        <v>#N/A</v>
      </c>
      <c r="C125" s="178" t="e">
        <f>INDEX(Exported!$1:$1048576,MATCH($A125,Exported!E:E,0),MATCH(C$1,Exported!$1:$1,0))</f>
        <v>#N/A</v>
      </c>
      <c r="E125" s="6">
        <v>14050324</v>
      </c>
      <c r="F125" s="159">
        <f ca="1">SUMIFS(Calendar!A:A,Calendar!AB:AB,VLOOKUP(TODAY(),Calendar!B:AB,27,FALSE))-SUMIFS(Calendar!A:A,Calendar!AB:AB,PriceRelations!E125)</f>
        <v>0</v>
      </c>
    </row>
    <row r="126" spans="2:6" ht="18" customHeight="1" x14ac:dyDescent="0.25">
      <c r="B126" s="177" t="e">
        <f>INDEX(Exported!$1:$1048576,MATCH($A126,Exported!E:E,0),MATCH(B$1,Exported!$1:$1,0))</f>
        <v>#N/A</v>
      </c>
      <c r="C126" s="178" t="e">
        <f>INDEX(Exported!$1:$1048576,MATCH($A126,Exported!E:E,0),MATCH(C$1,Exported!$1:$1,0))</f>
        <v>#N/A</v>
      </c>
      <c r="E126" s="6">
        <v>14050324</v>
      </c>
      <c r="F126" s="159">
        <f ca="1">SUMIFS(Calendar!A:A,Calendar!AB:AB,VLOOKUP(TODAY(),Calendar!B:AB,27,FALSE))-SUMIFS(Calendar!A:A,Calendar!AB:AB,PriceRelations!E126)</f>
        <v>0</v>
      </c>
    </row>
    <row r="127" spans="2:6" ht="18" customHeight="1" x14ac:dyDescent="0.25">
      <c r="B127" s="177" t="e">
        <f>INDEX(Exported!$1:$1048576,MATCH($A127,Exported!E:E,0),MATCH(B$1,Exported!$1:$1,0))</f>
        <v>#N/A</v>
      </c>
      <c r="C127" s="178" t="e">
        <f>INDEX(Exported!$1:$1048576,MATCH($A127,Exported!E:E,0),MATCH(C$1,Exported!$1:$1,0))</f>
        <v>#N/A</v>
      </c>
      <c r="E127" s="6">
        <v>14050324</v>
      </c>
      <c r="F127" s="159">
        <f ca="1">SUMIFS(Calendar!A:A,Calendar!AB:AB,VLOOKUP(TODAY(),Calendar!B:AB,27,FALSE))-SUMIFS(Calendar!A:A,Calendar!AB:AB,PriceRelations!E127)</f>
        <v>0</v>
      </c>
    </row>
    <row r="128" spans="2:6" ht="18" customHeight="1" x14ac:dyDescent="0.25">
      <c r="B128" s="177" t="e">
        <f>INDEX(Exported!$1:$1048576,MATCH($A128,Exported!E:E,0),MATCH(B$1,Exported!$1:$1,0))</f>
        <v>#N/A</v>
      </c>
      <c r="C128" s="178" t="e">
        <f>INDEX(Exported!$1:$1048576,MATCH($A128,Exported!E:E,0),MATCH(C$1,Exported!$1:$1,0))</f>
        <v>#N/A</v>
      </c>
      <c r="E128" s="6">
        <v>14050324</v>
      </c>
      <c r="F128" s="159">
        <f ca="1">SUMIFS(Calendar!A:A,Calendar!AB:AB,VLOOKUP(TODAY(),Calendar!B:AB,27,FALSE))-SUMIFS(Calendar!A:A,Calendar!AB:AB,PriceRelations!E128)</f>
        <v>0</v>
      </c>
    </row>
    <row r="129" spans="2:6" ht="18" customHeight="1" x14ac:dyDescent="0.25">
      <c r="B129" s="177" t="e">
        <f>INDEX(Exported!$1:$1048576,MATCH($A129,Exported!E:E,0),MATCH(B$1,Exported!$1:$1,0))</f>
        <v>#N/A</v>
      </c>
      <c r="C129" s="178" t="e">
        <f>INDEX(Exported!$1:$1048576,MATCH($A129,Exported!E:E,0),MATCH(C$1,Exported!$1:$1,0))</f>
        <v>#N/A</v>
      </c>
      <c r="E129" s="6">
        <v>14050324</v>
      </c>
      <c r="F129" s="159">
        <f ca="1">SUMIFS(Calendar!A:A,Calendar!AB:AB,VLOOKUP(TODAY(),Calendar!B:AB,27,FALSE))-SUMIFS(Calendar!A:A,Calendar!AB:AB,PriceRelations!E129)</f>
        <v>0</v>
      </c>
    </row>
    <row r="130" spans="2:6" ht="18" customHeight="1" x14ac:dyDescent="0.25">
      <c r="B130" s="177" t="e">
        <f>INDEX(Exported!$1:$1048576,MATCH($A130,Exported!E:E,0),MATCH(B$1,Exported!$1:$1,0))</f>
        <v>#N/A</v>
      </c>
      <c r="C130" s="178" t="e">
        <f>INDEX(Exported!$1:$1048576,MATCH($A130,Exported!E:E,0),MATCH(C$1,Exported!$1:$1,0))</f>
        <v>#N/A</v>
      </c>
      <c r="E130" s="6">
        <v>14050324</v>
      </c>
      <c r="F130" s="159">
        <f ca="1">SUMIFS(Calendar!A:A,Calendar!AB:AB,VLOOKUP(TODAY(),Calendar!B:AB,27,FALSE))-SUMIFS(Calendar!A:A,Calendar!AB:AB,PriceRelations!E130)</f>
        <v>0</v>
      </c>
    </row>
    <row r="131" spans="2:6" ht="18" customHeight="1" x14ac:dyDescent="0.25">
      <c r="B131" s="177" t="e">
        <f>INDEX(Exported!$1:$1048576,MATCH($A131,Exported!E:E,0),MATCH(B$1,Exported!$1:$1,0))</f>
        <v>#N/A</v>
      </c>
      <c r="C131" s="178" t="e">
        <f>INDEX(Exported!$1:$1048576,MATCH($A131,Exported!E:E,0),MATCH(C$1,Exported!$1:$1,0))</f>
        <v>#N/A</v>
      </c>
      <c r="E131" s="6">
        <v>14050324</v>
      </c>
      <c r="F131" s="159">
        <f ca="1">SUMIFS(Calendar!A:A,Calendar!AB:AB,VLOOKUP(TODAY(),Calendar!B:AB,27,FALSE))-SUMIFS(Calendar!A:A,Calendar!AB:AB,PriceRelations!E131)</f>
        <v>0</v>
      </c>
    </row>
    <row r="132" spans="2:6" ht="18" customHeight="1" x14ac:dyDescent="0.25">
      <c r="B132" s="177" t="e">
        <f>INDEX(Exported!$1:$1048576,MATCH($A132,Exported!E:E,0),MATCH(B$1,Exported!$1:$1,0))</f>
        <v>#N/A</v>
      </c>
      <c r="C132" s="178" t="e">
        <f>INDEX(Exported!$1:$1048576,MATCH($A132,Exported!E:E,0),MATCH(C$1,Exported!$1:$1,0))</f>
        <v>#N/A</v>
      </c>
      <c r="E132" s="6">
        <v>14050324</v>
      </c>
      <c r="F132" s="159">
        <f ca="1">SUMIFS(Calendar!A:A,Calendar!AB:AB,VLOOKUP(TODAY(),Calendar!B:AB,27,FALSE))-SUMIFS(Calendar!A:A,Calendar!AB:AB,PriceRelations!E132)</f>
        <v>0</v>
      </c>
    </row>
    <row r="133" spans="2:6" ht="18" customHeight="1" x14ac:dyDescent="0.25">
      <c r="B133" s="177" t="e">
        <f>INDEX(Exported!$1:$1048576,MATCH($A133,Exported!E:E,0),MATCH(B$1,Exported!$1:$1,0))</f>
        <v>#N/A</v>
      </c>
      <c r="C133" s="178" t="e">
        <f>INDEX(Exported!$1:$1048576,MATCH($A133,Exported!E:E,0),MATCH(C$1,Exported!$1:$1,0))</f>
        <v>#N/A</v>
      </c>
      <c r="E133" s="6">
        <v>14050324</v>
      </c>
      <c r="F133" s="159">
        <f ca="1">SUMIFS(Calendar!A:A,Calendar!AB:AB,VLOOKUP(TODAY(),Calendar!B:AB,27,FALSE))-SUMIFS(Calendar!A:A,Calendar!AB:AB,PriceRelations!E133)</f>
        <v>0</v>
      </c>
    </row>
    <row r="134" spans="2:6" ht="18" customHeight="1" x14ac:dyDescent="0.25">
      <c r="B134" s="177" t="e">
        <f>INDEX(Exported!$1:$1048576,MATCH($A134,Exported!E:E,0),MATCH(B$1,Exported!$1:$1,0))</f>
        <v>#N/A</v>
      </c>
      <c r="C134" s="178" t="e">
        <f>INDEX(Exported!$1:$1048576,MATCH($A134,Exported!E:E,0),MATCH(C$1,Exported!$1:$1,0))</f>
        <v>#N/A</v>
      </c>
      <c r="E134" s="6">
        <v>14050324</v>
      </c>
      <c r="F134" s="159">
        <f ca="1">SUMIFS(Calendar!A:A,Calendar!AB:AB,VLOOKUP(TODAY(),Calendar!B:AB,27,FALSE))-SUMIFS(Calendar!A:A,Calendar!AB:AB,PriceRelations!E134)</f>
        <v>0</v>
      </c>
    </row>
    <row r="135" spans="2:6" ht="18" customHeight="1" x14ac:dyDescent="0.25">
      <c r="B135" s="177" t="e">
        <f>INDEX(Exported!$1:$1048576,MATCH($A135,Exported!E:E,0),MATCH(B$1,Exported!$1:$1,0))</f>
        <v>#N/A</v>
      </c>
      <c r="C135" s="178" t="e">
        <f>INDEX(Exported!$1:$1048576,MATCH($A135,Exported!E:E,0),MATCH(C$1,Exported!$1:$1,0))</f>
        <v>#N/A</v>
      </c>
      <c r="E135" s="6">
        <v>14050324</v>
      </c>
      <c r="F135" s="159">
        <f ca="1">SUMIFS(Calendar!A:A,Calendar!AB:AB,VLOOKUP(TODAY(),Calendar!B:AB,27,FALSE))-SUMIFS(Calendar!A:A,Calendar!AB:AB,PriceRelations!E135)</f>
        <v>0</v>
      </c>
    </row>
    <row r="136" spans="2:6" ht="18" customHeight="1" x14ac:dyDescent="0.25">
      <c r="B136" s="177" t="e">
        <f>INDEX(Exported!$1:$1048576,MATCH($A136,Exported!E:E,0),MATCH(B$1,Exported!$1:$1,0))</f>
        <v>#N/A</v>
      </c>
      <c r="C136" s="178" t="e">
        <f>INDEX(Exported!$1:$1048576,MATCH($A136,Exported!E:E,0),MATCH(C$1,Exported!$1:$1,0))</f>
        <v>#N/A</v>
      </c>
      <c r="E136" s="6">
        <v>14050324</v>
      </c>
      <c r="F136" s="159">
        <f ca="1">SUMIFS(Calendar!A:A,Calendar!AB:AB,VLOOKUP(TODAY(),Calendar!B:AB,27,FALSE))-SUMIFS(Calendar!A:A,Calendar!AB:AB,PriceRelations!E136)</f>
        <v>0</v>
      </c>
    </row>
    <row r="137" spans="2:6" ht="18" customHeight="1" x14ac:dyDescent="0.25">
      <c r="B137" s="177" t="e">
        <f>INDEX(Exported!$1:$1048576,MATCH($A137,Exported!E:E,0),MATCH(B$1,Exported!$1:$1,0))</f>
        <v>#N/A</v>
      </c>
      <c r="C137" s="178" t="e">
        <f>INDEX(Exported!$1:$1048576,MATCH($A137,Exported!E:E,0),MATCH(C$1,Exported!$1:$1,0))</f>
        <v>#N/A</v>
      </c>
      <c r="E137" s="6">
        <v>14050324</v>
      </c>
      <c r="F137" s="159">
        <f ca="1">SUMIFS(Calendar!A:A,Calendar!AB:AB,VLOOKUP(TODAY(),Calendar!B:AB,27,FALSE))-SUMIFS(Calendar!A:A,Calendar!AB:AB,PriceRelations!E137)</f>
        <v>0</v>
      </c>
    </row>
    <row r="138" spans="2:6" ht="18" customHeight="1" x14ac:dyDescent="0.25">
      <c r="B138" s="177" t="e">
        <f>INDEX(Exported!$1:$1048576,MATCH($A138,Exported!E:E,0),MATCH(B$1,Exported!$1:$1,0))</f>
        <v>#N/A</v>
      </c>
      <c r="C138" s="178" t="e">
        <f>INDEX(Exported!$1:$1048576,MATCH($A138,Exported!E:E,0),MATCH(C$1,Exported!$1:$1,0))</f>
        <v>#N/A</v>
      </c>
      <c r="E138" s="6">
        <v>14050324</v>
      </c>
      <c r="F138" s="159">
        <f ca="1">SUMIFS(Calendar!A:A,Calendar!AB:AB,VLOOKUP(TODAY(),Calendar!B:AB,27,FALSE))-SUMIFS(Calendar!A:A,Calendar!AB:AB,PriceRelations!E138)</f>
        <v>0</v>
      </c>
    </row>
    <row r="139" spans="2:6" ht="18" customHeight="1" x14ac:dyDescent="0.25">
      <c r="B139" s="177" t="e">
        <f>INDEX(Exported!$1:$1048576,MATCH($A139,Exported!E:E,0),MATCH(B$1,Exported!$1:$1,0))</f>
        <v>#N/A</v>
      </c>
      <c r="C139" s="178" t="e">
        <f>INDEX(Exported!$1:$1048576,MATCH($A139,Exported!E:E,0),MATCH(C$1,Exported!$1:$1,0))</f>
        <v>#N/A</v>
      </c>
      <c r="E139" s="6">
        <v>14050324</v>
      </c>
      <c r="F139" s="159">
        <f ca="1">SUMIFS(Calendar!A:A,Calendar!AB:AB,VLOOKUP(TODAY(),Calendar!B:AB,27,FALSE))-SUMIFS(Calendar!A:A,Calendar!AB:AB,PriceRelations!E139)</f>
        <v>0</v>
      </c>
    </row>
    <row r="140" spans="2:6" ht="18" customHeight="1" x14ac:dyDescent="0.25">
      <c r="B140" s="177" t="e">
        <f>INDEX(Exported!$1:$1048576,MATCH($A140,Exported!E:E,0),MATCH(B$1,Exported!$1:$1,0))</f>
        <v>#N/A</v>
      </c>
      <c r="C140" s="178" t="e">
        <f>INDEX(Exported!$1:$1048576,MATCH($A140,Exported!E:E,0),MATCH(C$1,Exported!$1:$1,0))</f>
        <v>#N/A</v>
      </c>
      <c r="E140" s="6">
        <v>14050324</v>
      </c>
      <c r="F140" s="159">
        <f ca="1">SUMIFS(Calendar!A:A,Calendar!AB:AB,VLOOKUP(TODAY(),Calendar!B:AB,27,FALSE))-SUMIFS(Calendar!A:A,Calendar!AB:AB,PriceRelations!E140)</f>
        <v>0</v>
      </c>
    </row>
    <row r="141" spans="2:6" ht="18" customHeight="1" x14ac:dyDescent="0.25">
      <c r="B141" s="177" t="e">
        <f>INDEX(Exported!$1:$1048576,MATCH($A141,Exported!E:E,0),MATCH(B$1,Exported!$1:$1,0))</f>
        <v>#N/A</v>
      </c>
      <c r="C141" s="178" t="e">
        <f>INDEX(Exported!$1:$1048576,MATCH($A141,Exported!E:E,0),MATCH(C$1,Exported!$1:$1,0))</f>
        <v>#N/A</v>
      </c>
      <c r="E141" s="6">
        <v>14050324</v>
      </c>
      <c r="F141" s="159">
        <f ca="1">SUMIFS(Calendar!A:A,Calendar!AB:AB,VLOOKUP(TODAY(),Calendar!B:AB,27,FALSE))-SUMIFS(Calendar!A:A,Calendar!AB:AB,PriceRelations!E141)</f>
        <v>0</v>
      </c>
    </row>
    <row r="142" spans="2:6" ht="18" customHeight="1" x14ac:dyDescent="0.25">
      <c r="B142" s="177" t="e">
        <f>INDEX(Exported!$1:$1048576,MATCH($A142,Exported!E:E,0),MATCH(B$1,Exported!$1:$1,0))</f>
        <v>#N/A</v>
      </c>
      <c r="C142" s="178" t="e">
        <f>INDEX(Exported!$1:$1048576,MATCH($A142,Exported!E:E,0),MATCH(C$1,Exported!$1:$1,0))</f>
        <v>#N/A</v>
      </c>
      <c r="E142" s="6">
        <v>14050324</v>
      </c>
      <c r="F142" s="159">
        <f ca="1">SUMIFS(Calendar!A:A,Calendar!AB:AB,VLOOKUP(TODAY(),Calendar!B:AB,27,FALSE))-SUMIFS(Calendar!A:A,Calendar!AB:AB,PriceRelations!E142)</f>
        <v>0</v>
      </c>
    </row>
    <row r="143" spans="2:6" ht="18" customHeight="1" x14ac:dyDescent="0.25">
      <c r="B143" s="177" t="e">
        <f>INDEX(Exported!$1:$1048576,MATCH($A143,Exported!E:E,0),MATCH(B$1,Exported!$1:$1,0))</f>
        <v>#N/A</v>
      </c>
      <c r="C143" s="178" t="e">
        <f>INDEX(Exported!$1:$1048576,MATCH($A143,Exported!E:E,0),MATCH(C$1,Exported!$1:$1,0))</f>
        <v>#N/A</v>
      </c>
      <c r="E143" s="6">
        <v>14050324</v>
      </c>
      <c r="F143" s="159">
        <f ca="1">SUMIFS(Calendar!A:A,Calendar!AB:AB,VLOOKUP(TODAY(),Calendar!B:AB,27,FALSE))-SUMIFS(Calendar!A:A,Calendar!AB:AB,PriceRelations!E143)</f>
        <v>0</v>
      </c>
    </row>
    <row r="144" spans="2:6" ht="18" customHeight="1" x14ac:dyDescent="0.25">
      <c r="B144" s="177" t="e">
        <f>INDEX(Exported!$1:$1048576,MATCH($A144,Exported!E:E,0),MATCH(B$1,Exported!$1:$1,0))</f>
        <v>#N/A</v>
      </c>
      <c r="C144" s="178" t="e">
        <f>INDEX(Exported!$1:$1048576,MATCH($A144,Exported!E:E,0),MATCH(C$1,Exported!$1:$1,0))</f>
        <v>#N/A</v>
      </c>
      <c r="E144" s="6">
        <v>14050324</v>
      </c>
      <c r="F144" s="159">
        <f ca="1">SUMIFS(Calendar!A:A,Calendar!AB:AB,VLOOKUP(TODAY(),Calendar!B:AB,27,FALSE))-SUMIFS(Calendar!A:A,Calendar!AB:AB,PriceRelations!E144)</f>
        <v>0</v>
      </c>
    </row>
    <row r="145" spans="2:6" ht="18" customHeight="1" x14ac:dyDescent="0.25">
      <c r="B145" s="177" t="e">
        <f>INDEX(Exported!$1:$1048576,MATCH($A145,Exported!E:E,0),MATCH(B$1,Exported!$1:$1,0))</f>
        <v>#N/A</v>
      </c>
      <c r="C145" s="178" t="e">
        <f>INDEX(Exported!$1:$1048576,MATCH($A145,Exported!E:E,0),MATCH(C$1,Exported!$1:$1,0))</f>
        <v>#N/A</v>
      </c>
      <c r="E145" s="6">
        <v>14050324</v>
      </c>
      <c r="F145" s="159">
        <f ca="1">SUMIFS(Calendar!A:A,Calendar!AB:AB,VLOOKUP(TODAY(),Calendar!B:AB,27,FALSE))-SUMIFS(Calendar!A:A,Calendar!AB:AB,PriceRelations!E145)</f>
        <v>0</v>
      </c>
    </row>
    <row r="146" spans="2:6" ht="18" customHeight="1" x14ac:dyDescent="0.25">
      <c r="B146" s="177" t="e">
        <f>INDEX(Exported!$1:$1048576,MATCH($A146,Exported!E:E,0),MATCH(B$1,Exported!$1:$1,0))</f>
        <v>#N/A</v>
      </c>
      <c r="C146" s="178" t="e">
        <f>INDEX(Exported!$1:$1048576,MATCH($A146,Exported!E:E,0),MATCH(C$1,Exported!$1:$1,0))</f>
        <v>#N/A</v>
      </c>
      <c r="E146" s="6">
        <v>14050324</v>
      </c>
      <c r="F146" s="159">
        <f ca="1">SUMIFS(Calendar!A:A,Calendar!AB:AB,VLOOKUP(TODAY(),Calendar!B:AB,27,FALSE))-SUMIFS(Calendar!A:A,Calendar!AB:AB,PriceRelations!E146)</f>
        <v>0</v>
      </c>
    </row>
  </sheetData>
  <autoFilter ref="A1:F146" xr:uid="{C00A7891-AA57-49E2-854A-1175416204FC}"/>
  <conditionalFormatting sqref="A2:C2 A3 B3:C6 B15:C21">
    <cfRule type="expression" dxfId="27" priority="6">
      <formula>$Z2 = "draft"</formula>
    </cfRule>
    <cfRule type="expression" dxfId="26" priority="7">
      <formula>$T2 = "outofstock"</formula>
    </cfRule>
  </conditionalFormatting>
  <conditionalFormatting sqref="A2:A3">
    <cfRule type="duplicateValues" dxfId="25" priority="31"/>
    <cfRule type="duplicateValues" dxfId="24" priority="32"/>
  </conditionalFormatting>
  <conditionalFormatting sqref="F2:F6 F15:F21">
    <cfRule type="expression" dxfId="23" priority="3">
      <formula>$Z2 = "draft"</formula>
    </cfRule>
    <cfRule type="expression" dxfId="22" priority="4">
      <formula>$T2 = "outofstock"</formula>
    </cfRule>
  </conditionalFormatting>
  <conditionalFormatting sqref="F1:F1048576">
    <cfRule type="cellIs" dxfId="21" priority="1" operator="greaterThan">
      <formula>6</formula>
    </cfRule>
    <cfRule type="cellIs" dxfId="20" priority="2" operator="lessThan">
      <formula>4</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DB36-D876-4C4D-87E2-416A9072B91A}">
  <sheetPr codeName="Sheet2"/>
  <dimension ref="A1:AT1072"/>
  <sheetViews>
    <sheetView zoomScale="85" zoomScaleNormal="85" workbookViewId="0">
      <selection sqref="A1:PI937"/>
    </sheetView>
  </sheetViews>
  <sheetFormatPr defaultRowHeight="18" customHeight="1" x14ac:dyDescent="0.25"/>
  <cols>
    <col min="1" max="1" width="37.28515625" style="1" bestFit="1" customWidth="1"/>
    <col min="2" max="2" width="81.140625" style="1" bestFit="1" customWidth="1"/>
    <col min="3" max="3" width="53" style="1" bestFit="1" customWidth="1"/>
    <col min="4" max="4" width="18.28515625" style="1" bestFit="1" customWidth="1"/>
    <col min="5" max="5" width="12.28515625" style="1" bestFit="1" customWidth="1"/>
    <col min="6" max="7" width="81.140625" style="1" bestFit="1" customWidth="1"/>
    <col min="8" max="8" width="18" style="1" bestFit="1" customWidth="1"/>
    <col min="9" max="9" width="16.85546875" style="1" bestFit="1" customWidth="1"/>
    <col min="10" max="10" width="14.140625" style="1" bestFit="1" customWidth="1"/>
    <col min="11" max="11" width="18.28515625" style="1" bestFit="1" customWidth="1"/>
    <col min="12" max="12" width="14" style="1" bestFit="1" customWidth="1"/>
    <col min="13" max="13" width="18.42578125" style="1" bestFit="1" customWidth="1"/>
    <col min="14" max="14" width="26" style="1" bestFit="1" customWidth="1"/>
    <col min="15" max="15" width="20" style="1" bestFit="1" customWidth="1"/>
    <col min="16" max="16" width="14.140625" style="1" bestFit="1" customWidth="1"/>
    <col min="17" max="17" width="16" style="1" bestFit="1" customWidth="1"/>
    <col min="18" max="18" width="9" style="1" bestFit="1" customWidth="1"/>
    <col min="19" max="19" width="11.7109375" style="1" bestFit="1" customWidth="1"/>
    <col min="20" max="20" width="19.42578125" style="1" bestFit="1" customWidth="1"/>
    <col min="21" max="21" width="16.28515625" style="1" bestFit="1" customWidth="1"/>
    <col min="22" max="22" width="12.85546875" style="1" bestFit="1" customWidth="1"/>
    <col min="23" max="23" width="12.5703125" style="1" bestFit="1" customWidth="1"/>
    <col min="24" max="24" width="11.7109375" style="1" bestFit="1" customWidth="1"/>
    <col min="25" max="25" width="12.5703125" style="1" bestFit="1" customWidth="1"/>
    <col min="26" max="26" width="11.7109375" style="1" bestFit="1" customWidth="1"/>
    <col min="27" max="27" width="19.140625" style="1" bestFit="1" customWidth="1"/>
    <col min="28" max="28" width="13.28515625" style="1" bestFit="1" customWidth="1"/>
    <col min="29" max="29" width="18.5703125" style="1" bestFit="1" customWidth="1"/>
    <col min="30" max="30" width="20.140625" style="1" bestFit="1" customWidth="1"/>
    <col min="31" max="31" width="16.28515625" style="1" bestFit="1" customWidth="1"/>
    <col min="32" max="32" width="12.5703125" style="1" bestFit="1" customWidth="1"/>
    <col min="33" max="33" width="12.42578125" style="1" bestFit="1" customWidth="1"/>
    <col min="34" max="34" width="15" style="1" bestFit="1" customWidth="1"/>
    <col min="35" max="35" width="11" style="1" bestFit="1" customWidth="1"/>
    <col min="36" max="36" width="16.7109375" style="1" bestFit="1" customWidth="1"/>
    <col min="37" max="37" width="23.85546875" style="1" bestFit="1" customWidth="1"/>
    <col min="38" max="38" width="21.28515625" style="1" bestFit="1" customWidth="1"/>
    <col min="39" max="39" width="17.140625" style="1" bestFit="1" customWidth="1"/>
    <col min="40" max="40" width="18.5703125" style="1" bestFit="1" customWidth="1"/>
    <col min="41" max="41" width="13.5703125" style="1" bestFit="1" customWidth="1"/>
    <col min="42" max="42" width="13.7109375" style="1" bestFit="1" customWidth="1"/>
    <col min="43" max="43" width="81.140625" style="1" bestFit="1" customWidth="1"/>
    <col min="44" max="44" width="21" style="1" bestFit="1" customWidth="1"/>
    <col min="45" max="45" width="81.140625" style="1" bestFit="1" customWidth="1"/>
    <col min="46" max="46" width="15.140625" style="1" bestFit="1" customWidth="1"/>
    <col min="47" max="47" width="18.5703125" style="1" bestFit="1" customWidth="1"/>
    <col min="48" max="48" width="22.42578125" style="1" bestFit="1" customWidth="1"/>
    <col min="49" max="49" width="81.140625" style="1" bestFit="1" customWidth="1"/>
    <col min="50" max="50" width="73.42578125" style="1" bestFit="1" customWidth="1"/>
    <col min="51" max="51" width="28.140625" style="1" bestFit="1" customWidth="1"/>
    <col min="52" max="52" width="25.7109375" style="1" bestFit="1" customWidth="1"/>
    <col min="53" max="53" width="35.42578125" style="1" bestFit="1" customWidth="1"/>
    <col min="54" max="54" width="19.7109375" style="1" bestFit="1" customWidth="1"/>
    <col min="55" max="55" width="27.5703125" style="1" bestFit="1" customWidth="1"/>
    <col min="56" max="56" width="25.85546875" style="1" bestFit="1" customWidth="1"/>
    <col min="57" max="57" width="25" style="1" bestFit="1" customWidth="1"/>
    <col min="58" max="58" width="18.140625" style="1" bestFit="1" customWidth="1"/>
    <col min="59" max="59" width="34.140625" style="1" bestFit="1" customWidth="1"/>
    <col min="60" max="60" width="22.140625" style="1" bestFit="1" customWidth="1"/>
    <col min="61" max="61" width="33.85546875" style="1" bestFit="1" customWidth="1"/>
    <col min="62" max="62" width="28.42578125" style="1" bestFit="1" customWidth="1"/>
    <col min="63" max="63" width="41.85546875" style="1" bestFit="1" customWidth="1"/>
    <col min="64" max="64" width="29.140625" style="1" bestFit="1" customWidth="1"/>
    <col min="65" max="65" width="35.42578125" style="1" bestFit="1" customWidth="1"/>
    <col min="66" max="66" width="31.140625" style="1" bestFit="1" customWidth="1"/>
    <col min="67" max="67" width="81.140625" style="1" bestFit="1" customWidth="1"/>
    <col min="68" max="68" width="64.28515625" style="1" bestFit="1" customWidth="1"/>
    <col min="69" max="69" width="81.140625" style="1" bestFit="1" customWidth="1"/>
    <col min="70" max="70" width="67.140625" style="1" bestFit="1" customWidth="1"/>
    <col min="71" max="71" width="42" style="1" bestFit="1" customWidth="1"/>
    <col min="72" max="72" width="40.28515625" style="1" bestFit="1" customWidth="1"/>
    <col min="73" max="73" width="37.7109375" style="1" bestFit="1" customWidth="1"/>
    <col min="74" max="74" width="24.85546875" style="1" bestFit="1" customWidth="1"/>
    <col min="75" max="75" width="28.28515625" style="1" bestFit="1" customWidth="1"/>
    <col min="76" max="76" width="48.7109375" style="1" bestFit="1" customWidth="1"/>
    <col min="77" max="77" width="57.85546875" style="1" bestFit="1" customWidth="1"/>
    <col min="78" max="78" width="55.5703125" style="1" bestFit="1" customWidth="1"/>
    <col min="79" max="79" width="64.7109375" style="1" bestFit="1" customWidth="1"/>
    <col min="80" max="80" width="52.42578125" style="1" bestFit="1" customWidth="1"/>
    <col min="81" max="81" width="61.7109375" style="1" bestFit="1" customWidth="1"/>
    <col min="82" max="82" width="55" style="1" bestFit="1" customWidth="1"/>
    <col min="83" max="83" width="64.140625" style="1" bestFit="1" customWidth="1"/>
    <col min="84" max="84" width="50" style="1" bestFit="1" customWidth="1"/>
    <col min="85" max="85" width="59.140625" style="1" bestFit="1" customWidth="1"/>
    <col min="86" max="86" width="48.5703125" style="1" bestFit="1" customWidth="1"/>
    <col min="87" max="87" width="57.7109375" style="1" bestFit="1" customWidth="1"/>
    <col min="88" max="88" width="49.5703125" style="1" bestFit="1" customWidth="1"/>
    <col min="89" max="89" width="58.7109375" style="1" bestFit="1" customWidth="1"/>
    <col min="90" max="90" width="49.140625" style="1" bestFit="1" customWidth="1"/>
    <col min="91" max="91" width="58.28515625" style="1" bestFit="1" customWidth="1"/>
    <col min="92" max="92" width="59.28515625" style="1" bestFit="1" customWidth="1"/>
    <col min="93" max="93" width="68.42578125" style="1" bestFit="1" customWidth="1"/>
    <col min="94" max="94" width="49.7109375" style="1" bestFit="1" customWidth="1"/>
    <col min="95" max="95" width="58.85546875" style="1" bestFit="1" customWidth="1"/>
    <col min="96" max="96" width="56.5703125" style="1" bestFit="1" customWidth="1"/>
    <col min="97" max="97" width="65.85546875" style="1" bestFit="1" customWidth="1"/>
    <col min="98" max="98" width="47.5703125" style="1" bestFit="1" customWidth="1"/>
    <col min="99" max="99" width="56.85546875" style="1" bestFit="1" customWidth="1"/>
    <col min="100" max="100" width="46.85546875" style="1" bestFit="1" customWidth="1"/>
    <col min="101" max="101" width="56" style="1" bestFit="1" customWidth="1"/>
    <col min="102" max="102" width="30.42578125" style="1" bestFit="1" customWidth="1"/>
    <col min="103" max="103" width="39.5703125" style="1" bestFit="1" customWidth="1"/>
    <col min="104" max="104" width="41.140625" style="1" bestFit="1" customWidth="1"/>
    <col min="105" max="105" width="50.28515625" style="1" bestFit="1" customWidth="1"/>
    <col min="106" max="106" width="31.5703125" style="1" bestFit="1" customWidth="1"/>
    <col min="107" max="107" width="40.85546875" style="1" bestFit="1" customWidth="1"/>
    <col min="108" max="108" width="37.85546875" style="1" bestFit="1" customWidth="1"/>
    <col min="109" max="109" width="47" style="1" bestFit="1" customWidth="1"/>
    <col min="110" max="110" width="40.42578125" style="1" bestFit="1" customWidth="1"/>
    <col min="111" max="111" width="49.5703125" style="1" bestFit="1" customWidth="1"/>
    <col min="112" max="112" width="39.28515625" style="1" bestFit="1" customWidth="1"/>
    <col min="113" max="113" width="48.5703125" style="1" bestFit="1" customWidth="1"/>
    <col min="114" max="114" width="38.42578125" style="1" bestFit="1" customWidth="1"/>
    <col min="115" max="115" width="47.5703125" style="1" bestFit="1" customWidth="1"/>
    <col min="116" max="116" width="24.140625" style="1" bestFit="1" customWidth="1"/>
    <col min="117" max="117" width="18.28515625" style="1" bestFit="1" customWidth="1"/>
    <col min="118" max="118" width="34" style="1" bestFit="1" customWidth="1"/>
    <col min="119" max="119" width="43.140625" style="1" bestFit="1" customWidth="1"/>
    <col min="120" max="120" width="42.85546875" style="1" bestFit="1" customWidth="1"/>
    <col min="121" max="121" width="37.42578125" style="1" bestFit="1" customWidth="1"/>
    <col min="122" max="122" width="50.85546875" style="1" bestFit="1" customWidth="1"/>
    <col min="123" max="123" width="38.140625" style="1" bestFit="1" customWidth="1"/>
    <col min="124" max="124" width="81.140625" style="1" bestFit="1" customWidth="1"/>
    <col min="125" max="125" width="39.5703125" style="1" bestFit="1" customWidth="1"/>
    <col min="126" max="126" width="31.28515625" style="1" bestFit="1" customWidth="1"/>
    <col min="127" max="127" width="37.28515625" style="1" bestFit="1" customWidth="1"/>
    <col min="128" max="128" width="38.5703125" style="1" bestFit="1" customWidth="1"/>
    <col min="129" max="130" width="81.140625" style="1" bestFit="1" customWidth="1"/>
    <col min="131" max="131" width="29.7109375" style="1" bestFit="1" customWidth="1"/>
    <col min="132" max="132" width="24.140625" style="1" bestFit="1" customWidth="1"/>
    <col min="133" max="133" width="25.5703125" style="1" bestFit="1" customWidth="1"/>
    <col min="134" max="134" width="34" style="1" bestFit="1" customWidth="1"/>
    <col min="135" max="135" width="38.85546875" style="1" bestFit="1" customWidth="1"/>
    <col min="136" max="136" width="41.5703125" style="1" bestFit="1" customWidth="1"/>
    <col min="137" max="137" width="21.140625" style="1" bestFit="1" customWidth="1"/>
    <col min="138" max="138" width="26" style="1" bestFit="1" customWidth="1"/>
    <col min="139" max="139" width="28.7109375" style="1" bestFit="1" customWidth="1"/>
    <col min="140" max="140" width="33.7109375" style="1" bestFit="1" customWidth="1"/>
    <col min="141" max="141" width="38.5703125" style="1" bestFit="1" customWidth="1"/>
    <col min="142" max="142" width="41.28515625" style="1" bestFit="1" customWidth="1"/>
    <col min="143" max="143" width="29.140625" style="1" bestFit="1" customWidth="1"/>
    <col min="144" max="144" width="34" style="1" bestFit="1" customWidth="1"/>
    <col min="145" max="145" width="36.7109375" style="1" bestFit="1" customWidth="1"/>
    <col min="146" max="146" width="20.140625" style="1" bestFit="1" customWidth="1"/>
    <col min="147" max="147" width="25" style="1" bestFit="1" customWidth="1"/>
    <col min="148" max="148" width="27.5703125" style="1" bestFit="1" customWidth="1"/>
    <col min="149" max="149" width="25.7109375" style="1" bestFit="1" customWidth="1"/>
    <col min="150" max="150" width="30.5703125" style="1" bestFit="1" customWidth="1"/>
    <col min="151" max="151" width="33.28515625" style="1" bestFit="1" customWidth="1"/>
    <col min="152" max="152" width="38.85546875" style="1" bestFit="1" customWidth="1"/>
    <col min="153" max="153" width="43.7109375" style="1" bestFit="1" customWidth="1"/>
    <col min="154" max="154" width="46.42578125" style="1" bestFit="1" customWidth="1"/>
    <col min="155" max="155" width="20.85546875" style="1" bestFit="1" customWidth="1"/>
    <col min="156" max="156" width="25.7109375" style="1" bestFit="1" customWidth="1"/>
    <col min="157" max="157" width="28.42578125" style="1" bestFit="1" customWidth="1"/>
    <col min="158" max="158" width="23.140625" style="1" bestFit="1" customWidth="1"/>
    <col min="159" max="159" width="28.140625" style="1" bestFit="1" customWidth="1"/>
    <col min="160" max="160" width="30.7109375" style="1" bestFit="1" customWidth="1"/>
    <col min="161" max="161" width="26.140625" style="1" bestFit="1" customWidth="1"/>
    <col min="162" max="162" width="31" style="1" bestFit="1" customWidth="1"/>
    <col min="163" max="163" width="33.7109375" style="1" bestFit="1" customWidth="1"/>
    <col min="164" max="164" width="77" style="1" bestFit="1" customWidth="1"/>
    <col min="165" max="165" width="35.28515625" style="1" bestFit="1" customWidth="1"/>
    <col min="166" max="166" width="38" style="1" bestFit="1" customWidth="1"/>
    <col min="167" max="167" width="22.140625" style="1" bestFit="1" customWidth="1"/>
    <col min="168" max="168" width="27" style="1" bestFit="1" customWidth="1"/>
    <col min="169" max="169" width="29.7109375" style="1" bestFit="1" customWidth="1"/>
    <col min="170" max="170" width="31" style="1" bestFit="1" customWidth="1"/>
    <col min="171" max="171" width="35.85546875" style="1" bestFit="1" customWidth="1"/>
    <col min="172" max="172" width="38.5703125" style="1" bestFit="1" customWidth="1"/>
    <col min="173" max="173" width="20" style="1" bestFit="1" customWidth="1"/>
    <col min="174" max="174" width="24.85546875" style="1" bestFit="1" customWidth="1"/>
    <col min="175" max="175" width="27.42578125" style="1" bestFit="1" customWidth="1"/>
    <col min="176" max="176" width="20.7109375" style="1" bestFit="1" customWidth="1"/>
    <col min="177" max="177" width="25.5703125" style="1" bestFit="1" customWidth="1"/>
    <col min="178" max="178" width="28.28515625" style="1" bestFit="1" customWidth="1"/>
    <col min="179" max="179" width="26.42578125" style="1" bestFit="1" customWidth="1"/>
    <col min="180" max="180" width="31.28515625" style="1" bestFit="1" customWidth="1"/>
    <col min="181" max="181" width="34" style="1" bestFit="1" customWidth="1"/>
    <col min="182" max="182" width="27.85546875" style="1" bestFit="1" customWidth="1"/>
    <col min="183" max="183" width="32.7109375" style="1" bestFit="1" customWidth="1"/>
    <col min="184" max="184" width="35.28515625" style="1" bestFit="1" customWidth="1"/>
    <col min="185" max="185" width="21.85546875" style="1" bestFit="1" customWidth="1"/>
    <col min="186" max="186" width="26.7109375" style="1" bestFit="1" customWidth="1"/>
    <col min="187" max="187" width="29.42578125" style="1" bestFit="1" customWidth="1"/>
    <col min="188" max="188" width="81.140625" style="1" bestFit="1" customWidth="1"/>
    <col min="189" max="189" width="29" style="1" bestFit="1" customWidth="1"/>
    <col min="190" max="190" width="31.5703125" style="1" bestFit="1" customWidth="1"/>
    <col min="191" max="191" width="23.85546875" style="1" bestFit="1" customWidth="1"/>
    <col min="192" max="192" width="27.28515625" style="1" bestFit="1" customWidth="1"/>
    <col min="193" max="193" width="30" style="1" bestFit="1" customWidth="1"/>
    <col min="194" max="194" width="28" style="1" bestFit="1" customWidth="1"/>
    <col min="195" max="195" width="32.85546875" style="1" bestFit="1" customWidth="1"/>
    <col min="196" max="196" width="35.42578125" style="1" bestFit="1" customWidth="1"/>
    <col min="197" max="197" width="20.85546875" style="1" bestFit="1" customWidth="1"/>
    <col min="198" max="198" width="25.7109375" style="1" bestFit="1" customWidth="1"/>
    <col min="199" max="199" width="28.42578125" style="1" bestFit="1" customWidth="1"/>
    <col min="200" max="200" width="32.5703125" style="1" bestFit="1" customWidth="1"/>
    <col min="201" max="201" width="37.42578125" style="1" bestFit="1" customWidth="1"/>
    <col min="202" max="202" width="40" style="1" bestFit="1" customWidth="1"/>
    <col min="203" max="203" width="29.42578125" style="1" bestFit="1" customWidth="1"/>
    <col min="204" max="204" width="34.28515625" style="1" bestFit="1" customWidth="1"/>
    <col min="205" max="205" width="37" style="1" bestFit="1" customWidth="1"/>
    <col min="206" max="206" width="22.28515625" style="1" bestFit="1" customWidth="1"/>
    <col min="207" max="207" width="27.140625" style="1" bestFit="1" customWidth="1"/>
    <col min="208" max="208" width="29.85546875" style="1" bestFit="1" customWidth="1"/>
    <col min="209" max="209" width="22" style="1" bestFit="1" customWidth="1"/>
    <col min="210" max="210" width="26.85546875" style="1" bestFit="1" customWidth="1"/>
    <col min="211" max="211" width="29.5703125" style="1" bestFit="1" customWidth="1"/>
    <col min="212" max="212" width="26.28515625" style="1" bestFit="1" customWidth="1"/>
    <col min="213" max="213" width="31.140625" style="1" bestFit="1" customWidth="1"/>
    <col min="214" max="214" width="33.85546875" style="1" bestFit="1" customWidth="1"/>
    <col min="215" max="215" width="31" style="1" bestFit="1" customWidth="1"/>
    <col min="216" max="216" width="35.85546875" style="1" bestFit="1" customWidth="1"/>
    <col min="217" max="217" width="38.5703125" style="1" bestFit="1" customWidth="1"/>
    <col min="218" max="218" width="24.28515625" style="1" bestFit="1" customWidth="1"/>
    <col min="219" max="219" width="29.140625" style="1" bestFit="1" customWidth="1"/>
    <col min="220" max="220" width="31.7109375" style="1" bestFit="1" customWidth="1"/>
    <col min="221" max="221" width="20.42578125" style="1" bestFit="1" customWidth="1"/>
    <col min="222" max="222" width="25.28515625" style="1" bestFit="1" customWidth="1"/>
    <col min="223" max="223" width="28" style="1" bestFit="1" customWidth="1"/>
    <col min="224" max="224" width="31.28515625" style="1" bestFit="1" customWidth="1"/>
    <col min="225" max="225" width="23.28515625" style="1" bestFit="1" customWidth="1"/>
    <col min="226" max="226" width="26" style="1" bestFit="1" customWidth="1"/>
    <col min="227" max="227" width="29.28515625" style="1" bestFit="1" customWidth="1"/>
    <col min="228" max="228" width="34.140625" style="1" bestFit="1" customWidth="1"/>
    <col min="229" max="229" width="36.85546875" style="1" bestFit="1" customWidth="1"/>
    <col min="230" max="230" width="28.28515625" style="1" bestFit="1" customWidth="1"/>
    <col min="231" max="231" width="33.140625" style="1" bestFit="1" customWidth="1"/>
    <col min="232" max="232" width="35.7109375" style="1" bestFit="1" customWidth="1"/>
    <col min="233" max="233" width="26.7109375" style="1" bestFit="1" customWidth="1"/>
    <col min="234" max="234" width="31.5703125" style="1" bestFit="1" customWidth="1"/>
    <col min="235" max="235" width="34.28515625" style="1" bestFit="1" customWidth="1"/>
    <col min="236" max="236" width="29.42578125" style="1" bestFit="1" customWidth="1"/>
    <col min="237" max="237" width="34.28515625" style="1" bestFit="1" customWidth="1"/>
    <col min="238" max="238" width="37" style="1" bestFit="1" customWidth="1"/>
    <col min="239" max="239" width="26.42578125" style="1" bestFit="1" customWidth="1"/>
    <col min="240" max="240" width="31.28515625" style="1" bestFit="1" customWidth="1"/>
    <col min="241" max="241" width="34" style="1" bestFit="1" customWidth="1"/>
    <col min="242" max="242" width="27" style="1" bestFit="1" customWidth="1"/>
    <col min="243" max="243" width="32" style="1" bestFit="1" customWidth="1"/>
    <col min="244" max="244" width="34.5703125" style="1" bestFit="1" customWidth="1"/>
    <col min="245" max="245" width="22.7109375" style="1" bestFit="1" customWidth="1"/>
    <col min="246" max="246" width="27.5703125" style="1" bestFit="1" customWidth="1"/>
    <col min="247" max="247" width="30.28515625" style="1" bestFit="1" customWidth="1"/>
    <col min="248" max="248" width="19.5703125" style="1" bestFit="1" customWidth="1"/>
    <col min="249" max="249" width="24.42578125" style="1" bestFit="1" customWidth="1"/>
    <col min="250" max="250" width="27" style="1" bestFit="1" customWidth="1"/>
    <col min="251" max="251" width="27.42578125" style="1" bestFit="1" customWidth="1"/>
    <col min="252" max="252" width="32.42578125" style="1" bestFit="1" customWidth="1"/>
    <col min="253" max="253" width="35" style="1" bestFit="1" customWidth="1"/>
    <col min="254" max="254" width="29.7109375" style="1" bestFit="1" customWidth="1"/>
    <col min="255" max="255" width="34.5703125" style="1" bestFit="1" customWidth="1"/>
    <col min="256" max="256" width="37.28515625" style="1" bestFit="1" customWidth="1"/>
    <col min="257" max="257" width="32.5703125" style="1" bestFit="1" customWidth="1"/>
    <col min="258" max="258" width="37.42578125" style="1" bestFit="1" customWidth="1"/>
    <col min="259" max="259" width="40" style="1" bestFit="1" customWidth="1"/>
    <col min="260" max="260" width="32.85546875" style="1" bestFit="1" customWidth="1"/>
    <col min="261" max="261" width="37.7109375" style="1" bestFit="1" customWidth="1"/>
    <col min="262" max="262" width="40.42578125" style="1" bestFit="1" customWidth="1"/>
    <col min="263" max="263" width="27" style="1" bestFit="1" customWidth="1"/>
    <col min="264" max="264" width="32" style="1" bestFit="1" customWidth="1"/>
    <col min="265" max="265" width="34.5703125" style="1" bestFit="1" customWidth="1"/>
    <col min="266" max="266" width="26.28515625" style="1" bestFit="1" customWidth="1"/>
    <col min="267" max="267" width="31.140625" style="1" bestFit="1" customWidth="1"/>
    <col min="268" max="268" width="33.85546875" style="1" bestFit="1" customWidth="1"/>
    <col min="269" max="269" width="27.28515625" style="1" bestFit="1" customWidth="1"/>
    <col min="270" max="270" width="32.28515625" style="1" bestFit="1" customWidth="1"/>
    <col min="271" max="271" width="34.85546875" style="1" bestFit="1" customWidth="1"/>
    <col min="272" max="272" width="22.140625" style="1" bestFit="1" customWidth="1"/>
    <col min="273" max="273" width="26.5703125" style="1" bestFit="1" customWidth="1"/>
    <col min="274" max="274" width="29.28515625" style="1" bestFit="1" customWidth="1"/>
    <col min="275" max="275" width="21" style="1" bestFit="1" customWidth="1"/>
    <col min="276" max="276" width="25.85546875" style="1" bestFit="1" customWidth="1"/>
    <col min="277" max="277" width="28.5703125" style="1" bestFit="1" customWidth="1"/>
    <col min="278" max="278" width="24.140625" style="1" bestFit="1" customWidth="1"/>
    <col min="279" max="279" width="24.85546875" style="1" bestFit="1" customWidth="1"/>
    <col min="280" max="280" width="27.42578125" style="1" bestFit="1" customWidth="1"/>
    <col min="281" max="281" width="27.5703125" style="1" bestFit="1" customWidth="1"/>
    <col min="282" max="282" width="32.5703125" style="1" bestFit="1" customWidth="1"/>
    <col min="283" max="283" width="35.140625" style="1" bestFit="1" customWidth="1"/>
    <col min="284" max="284" width="26.140625" style="1" bestFit="1" customWidth="1"/>
    <col min="285" max="285" width="31" style="1" bestFit="1" customWidth="1"/>
    <col min="286" max="286" width="33.7109375" style="1" bestFit="1" customWidth="1"/>
    <col min="287" max="287" width="25.5703125" style="1" bestFit="1" customWidth="1"/>
    <col min="288" max="288" width="30.42578125" style="1" bestFit="1" customWidth="1"/>
    <col min="289" max="289" width="33.140625" style="1" bestFit="1" customWidth="1"/>
    <col min="290" max="290" width="16.28515625" style="1" bestFit="1" customWidth="1"/>
    <col min="291" max="291" width="21.140625" style="1" bestFit="1" customWidth="1"/>
    <col min="292" max="292" width="23.85546875" style="1" bestFit="1" customWidth="1"/>
    <col min="293" max="293" width="14.42578125" style="1" bestFit="1" customWidth="1"/>
    <col min="294" max="294" width="19.28515625" style="1" bestFit="1" customWidth="1"/>
    <col min="295" max="295" width="22" style="1" bestFit="1" customWidth="1"/>
    <col min="296" max="296" width="21.28515625" style="1" bestFit="1" customWidth="1"/>
    <col min="297" max="297" width="26.140625" style="1" bestFit="1" customWidth="1"/>
    <col min="298" max="298" width="28.85546875" style="1" bestFit="1" customWidth="1"/>
    <col min="299" max="299" width="18.140625" style="1" bestFit="1" customWidth="1"/>
    <col min="300" max="300" width="23" style="1" bestFit="1" customWidth="1"/>
    <col min="301" max="301" width="25.7109375" style="1" bestFit="1" customWidth="1"/>
    <col min="302" max="302" width="27" style="1" bestFit="1" customWidth="1"/>
    <col min="303" max="303" width="32" style="1" bestFit="1" customWidth="1"/>
    <col min="304" max="304" width="34.5703125" style="1" bestFit="1" customWidth="1"/>
    <col min="305" max="305" width="29.28515625" style="1" bestFit="1" customWidth="1"/>
    <col min="306" max="306" width="34.140625" style="1" bestFit="1" customWidth="1"/>
    <col min="307" max="307" width="36.85546875" style="1" bestFit="1" customWidth="1"/>
    <col min="308" max="308" width="21.42578125" style="1" bestFit="1" customWidth="1"/>
    <col min="309" max="309" width="20.28515625" style="1" bestFit="1" customWidth="1"/>
    <col min="310" max="310" width="22.85546875" style="1" bestFit="1" customWidth="1"/>
    <col min="311" max="311" width="18.7109375" style="1" bestFit="1" customWidth="1"/>
    <col min="312" max="312" width="23.7109375" style="1" bestFit="1" customWidth="1"/>
    <col min="313" max="313" width="26.28515625" style="1" bestFit="1" customWidth="1"/>
    <col min="314" max="314" width="15.42578125" style="1" bestFit="1" customWidth="1"/>
    <col min="315" max="315" width="20.28515625" style="1" bestFit="1" customWidth="1"/>
    <col min="316" max="316" width="22.85546875" style="1" bestFit="1" customWidth="1"/>
    <col min="317" max="317" width="27.42578125" style="1" bestFit="1" customWidth="1"/>
    <col min="318" max="318" width="32.42578125" style="1" bestFit="1" customWidth="1"/>
    <col min="319" max="319" width="35" style="1" bestFit="1" customWidth="1"/>
    <col min="320" max="320" width="26.85546875" style="1" bestFit="1" customWidth="1"/>
    <col min="321" max="321" width="31.7109375" style="1" bestFit="1" customWidth="1"/>
    <col min="322" max="322" width="34.42578125" style="1" bestFit="1" customWidth="1"/>
    <col min="323" max="323" width="25.140625" style="1" bestFit="1" customWidth="1"/>
    <col min="324" max="324" width="30" style="1" bestFit="1" customWidth="1"/>
    <col min="325" max="325" width="32.7109375" style="1" bestFit="1" customWidth="1"/>
    <col min="326" max="326" width="26.42578125" style="1" bestFit="1" customWidth="1"/>
    <col min="327" max="327" width="31.28515625" style="1" bestFit="1" customWidth="1"/>
    <col min="328" max="328" width="34" style="1" bestFit="1" customWidth="1"/>
    <col min="329" max="329" width="24.7109375" style="1" bestFit="1" customWidth="1"/>
    <col min="330" max="330" width="29.5703125" style="1" bestFit="1" customWidth="1"/>
    <col min="331" max="331" width="32.28515625" style="1" bestFit="1" customWidth="1"/>
    <col min="332" max="332" width="68" style="1" bestFit="1" customWidth="1"/>
    <col min="333" max="333" width="20" style="1" bestFit="1" customWidth="1"/>
    <col min="334" max="334" width="22.5703125" style="1" bestFit="1" customWidth="1"/>
    <col min="335" max="335" width="26.28515625" style="1" bestFit="1" customWidth="1"/>
    <col min="336" max="336" width="31.140625" style="1" bestFit="1" customWidth="1"/>
    <col min="337" max="337" width="33.85546875" style="1" bestFit="1" customWidth="1"/>
    <col min="338" max="338" width="24.85546875" style="1" bestFit="1" customWidth="1"/>
    <col min="339" max="339" width="29.7109375" style="1" bestFit="1" customWidth="1"/>
    <col min="340" max="340" width="32.42578125" style="1" bestFit="1" customWidth="1"/>
    <col min="341" max="341" width="22.28515625" style="1" bestFit="1" customWidth="1"/>
    <col min="342" max="342" width="27.140625" style="1" bestFit="1" customWidth="1"/>
    <col min="343" max="343" width="29.85546875" style="1" bestFit="1" customWidth="1"/>
    <col min="344" max="344" width="17.5703125" style="1" bestFit="1" customWidth="1"/>
    <col min="345" max="345" width="22.42578125" style="1" bestFit="1" customWidth="1"/>
    <col min="346" max="346" width="25.140625" style="1" bestFit="1" customWidth="1"/>
    <col min="347" max="347" width="22" style="1" bestFit="1" customWidth="1"/>
    <col min="348" max="348" width="25.5703125" style="1" bestFit="1" customWidth="1"/>
    <col min="349" max="349" width="28.28515625" style="1" bestFit="1" customWidth="1"/>
    <col min="350" max="350" width="14.85546875" style="1" bestFit="1" customWidth="1"/>
    <col min="351" max="351" width="19.85546875" style="1" bestFit="1" customWidth="1"/>
    <col min="352" max="352" width="22.42578125" style="1" bestFit="1" customWidth="1"/>
    <col min="353" max="353" width="20.140625" style="1" bestFit="1" customWidth="1"/>
    <col min="354" max="354" width="25" style="1" bestFit="1" customWidth="1"/>
    <col min="355" max="355" width="27.5703125" style="1" bestFit="1" customWidth="1"/>
    <col min="356" max="356" width="16.140625" style="1" bestFit="1" customWidth="1"/>
    <col min="357" max="357" width="21" style="1" bestFit="1" customWidth="1"/>
    <col min="358" max="358" width="23.7109375" style="1" bestFit="1" customWidth="1"/>
    <col min="359" max="359" width="19.7109375" style="1" bestFit="1" customWidth="1"/>
    <col min="360" max="360" width="24.5703125" style="1" bestFit="1" customWidth="1"/>
    <col min="361" max="361" width="27.140625" style="1" bestFit="1" customWidth="1"/>
    <col min="362" max="362" width="25.5703125" style="1" bestFit="1" customWidth="1"/>
    <col min="363" max="363" width="30.42578125" style="1" bestFit="1" customWidth="1"/>
    <col min="364" max="364" width="33.140625" style="1" bestFit="1" customWidth="1"/>
    <col min="365" max="365" width="18.85546875" style="1" bestFit="1" customWidth="1"/>
    <col min="366" max="366" width="23.85546875" style="1" bestFit="1" customWidth="1"/>
    <col min="367" max="367" width="26.42578125" style="1" bestFit="1" customWidth="1"/>
    <col min="368" max="368" width="19.7109375" style="1" bestFit="1" customWidth="1"/>
    <col min="369" max="369" width="24.5703125" style="1" bestFit="1" customWidth="1"/>
    <col min="370" max="370" width="27.140625" style="1" bestFit="1" customWidth="1"/>
    <col min="371" max="371" width="21" style="1" bestFit="1" customWidth="1"/>
    <col min="372" max="372" width="25.85546875" style="1" bestFit="1" customWidth="1"/>
    <col min="373" max="373" width="28.5703125" style="1" bestFit="1" customWidth="1"/>
    <col min="374" max="374" width="14.42578125" style="1" bestFit="1" customWidth="1"/>
    <col min="375" max="375" width="19.28515625" style="1" bestFit="1" customWidth="1"/>
    <col min="376" max="376" width="22" style="1" bestFit="1" customWidth="1"/>
    <col min="377" max="377" width="18.5703125" style="1" bestFit="1" customWidth="1"/>
    <col min="378" max="378" width="23.42578125" style="1" bestFit="1" customWidth="1"/>
    <col min="379" max="379" width="26.140625" style="1" bestFit="1" customWidth="1"/>
    <col min="380" max="380" width="28.7109375" style="1" bestFit="1" customWidth="1"/>
    <col min="381" max="381" width="33.5703125" style="1" bestFit="1" customWidth="1"/>
    <col min="382" max="382" width="36.28515625" style="1" bestFit="1" customWidth="1"/>
    <col min="383" max="383" width="26.42578125" style="1" bestFit="1" customWidth="1"/>
    <col min="384" max="384" width="31.28515625" style="1" bestFit="1" customWidth="1"/>
    <col min="385" max="385" width="34" style="1" bestFit="1" customWidth="1"/>
    <col min="386" max="386" width="20.28515625" style="1" bestFit="1" customWidth="1"/>
    <col min="387" max="387" width="25.140625" style="1" bestFit="1" customWidth="1"/>
    <col min="388" max="388" width="27.85546875" style="1" bestFit="1" customWidth="1"/>
    <col min="389" max="389" width="19.5703125" style="1" bestFit="1" customWidth="1"/>
    <col min="390" max="390" width="24.42578125" style="1" bestFit="1" customWidth="1"/>
    <col min="391" max="391" width="27" style="1" bestFit="1" customWidth="1"/>
    <col min="392" max="392" width="19" style="1" bestFit="1" customWidth="1"/>
    <col min="393" max="393" width="24" style="1" bestFit="1" customWidth="1"/>
    <col min="394" max="394" width="26.5703125" style="1" bestFit="1" customWidth="1"/>
    <col min="395" max="395" width="19.140625" style="1" bestFit="1" customWidth="1"/>
    <col min="396" max="396" width="24.140625" style="1" bestFit="1" customWidth="1"/>
    <col min="397" max="397" width="26.7109375" style="1" bestFit="1" customWidth="1"/>
    <col min="398" max="398" width="24.5703125" style="1" bestFit="1" customWidth="1"/>
    <col min="399" max="399" width="29.42578125" style="1" bestFit="1" customWidth="1"/>
    <col min="400" max="400" width="32.140625" style="1" bestFit="1" customWidth="1"/>
    <col min="401" max="401" width="14.7109375" style="1" bestFit="1" customWidth="1"/>
    <col min="402" max="402" width="19.7109375" style="1" bestFit="1" customWidth="1"/>
    <col min="403" max="403" width="22.28515625" style="1" bestFit="1" customWidth="1"/>
    <col min="404" max="404" width="20" style="1" bestFit="1" customWidth="1"/>
    <col min="405" max="405" width="24.85546875" style="1" bestFit="1" customWidth="1"/>
    <col min="406" max="406" width="27.42578125" style="1" bestFit="1" customWidth="1"/>
    <col min="407" max="407" width="27.28515625" style="1" bestFit="1" customWidth="1"/>
    <col min="408" max="408" width="32.28515625" style="1" bestFit="1" customWidth="1"/>
    <col min="409" max="409" width="34.85546875" style="1" bestFit="1" customWidth="1"/>
    <col min="410" max="410" width="25.7109375" style="1" bestFit="1" customWidth="1"/>
    <col min="411" max="411" width="30.5703125" style="1" bestFit="1" customWidth="1"/>
    <col min="412" max="412" width="33.28515625" style="1" bestFit="1" customWidth="1"/>
    <col min="413" max="413" width="25.42578125" style="1" bestFit="1" customWidth="1"/>
    <col min="414" max="414" width="30.28515625" style="1" bestFit="1" customWidth="1"/>
    <col min="415" max="415" width="33" style="1" bestFit="1" customWidth="1"/>
    <col min="416" max="416" width="14.42578125" style="1" bestFit="1" customWidth="1"/>
    <col min="417" max="417" width="19.28515625" style="1" bestFit="1" customWidth="1"/>
    <col min="418" max="418" width="22" style="1" bestFit="1" customWidth="1"/>
    <col min="419" max="419" width="31.42578125" style="1" bestFit="1" customWidth="1"/>
    <col min="420" max="420" width="21" style="1" bestFit="1" customWidth="1"/>
    <col min="421" max="421" width="23.7109375" style="1" bestFit="1" customWidth="1"/>
    <col min="422" max="422" width="15.85546875" style="1" bestFit="1" customWidth="1"/>
    <col min="423" max="423" width="20.7109375" style="1" bestFit="1" customWidth="1"/>
    <col min="424" max="424" width="23.28515625" style="1" bestFit="1" customWidth="1"/>
    <col min="425" max="425" width="15.140625" style="1" customWidth="1"/>
    <col min="426" max="426" width="81.140625" style="1" bestFit="1" customWidth="1"/>
    <col min="427" max="427" width="33.85546875" style="1" bestFit="1" customWidth="1"/>
    <col min="428" max="428" width="29.42578125" style="1" bestFit="1" customWidth="1"/>
    <col min="429" max="429" width="15.140625" style="1" bestFit="1" customWidth="1"/>
    <col min="430" max="16384" width="9.140625" style="1"/>
  </cols>
  <sheetData>
    <row r="1" spans="1:46" ht="15" x14ac:dyDescent="0.25">
      <c r="A1" t="s">
        <v>4327</v>
      </c>
      <c r="B1" s="1" t="s">
        <v>7</v>
      </c>
      <c r="C1" s="1" t="s">
        <v>99</v>
      </c>
      <c r="D1" s="1" t="s">
        <v>100</v>
      </c>
      <c r="E1" s="1" t="s">
        <v>6</v>
      </c>
      <c r="F1" t="s">
        <v>4328</v>
      </c>
      <c r="G1" t="s">
        <v>1760</v>
      </c>
      <c r="H1" s="1" t="s">
        <v>101</v>
      </c>
      <c r="I1" t="s">
        <v>4329</v>
      </c>
      <c r="J1" t="s">
        <v>3045</v>
      </c>
      <c r="K1" t="s">
        <v>4330</v>
      </c>
      <c r="L1" t="s">
        <v>4331</v>
      </c>
      <c r="M1" t="s">
        <v>4332</v>
      </c>
      <c r="N1" s="1" t="s">
        <v>102</v>
      </c>
      <c r="O1" s="1" t="s">
        <v>103</v>
      </c>
      <c r="P1" s="1" t="s">
        <v>104</v>
      </c>
      <c r="Q1" t="s">
        <v>4333</v>
      </c>
      <c r="R1" t="s">
        <v>4334</v>
      </c>
      <c r="S1" s="1" t="s">
        <v>105</v>
      </c>
      <c r="T1" s="1" t="s">
        <v>94</v>
      </c>
      <c r="U1" s="1" t="s">
        <v>95</v>
      </c>
      <c r="V1" s="1" t="s">
        <v>106</v>
      </c>
      <c r="W1" s="1" t="s">
        <v>96</v>
      </c>
      <c r="X1" s="1" t="s">
        <v>97</v>
      </c>
      <c r="Y1" s="1" t="s">
        <v>98</v>
      </c>
      <c r="Z1" t="s">
        <v>4335</v>
      </c>
      <c r="AA1" s="1" t="s">
        <v>107</v>
      </c>
      <c r="AB1" t="s">
        <v>4336</v>
      </c>
      <c r="AC1" t="s">
        <v>4337</v>
      </c>
      <c r="AD1" t="s">
        <v>4338</v>
      </c>
      <c r="AE1" t="s">
        <v>4339</v>
      </c>
      <c r="AF1" t="s">
        <v>4340</v>
      </c>
      <c r="AG1" t="s">
        <v>4341</v>
      </c>
      <c r="AH1" t="s">
        <v>4342</v>
      </c>
      <c r="AI1" t="s">
        <v>4343</v>
      </c>
      <c r="AJ1" t="s">
        <v>4344</v>
      </c>
      <c r="AK1" t="s">
        <v>4345</v>
      </c>
      <c r="AL1" t="s">
        <v>4346</v>
      </c>
      <c r="AM1" t="s">
        <v>4347</v>
      </c>
      <c r="AN1" t="s">
        <v>4348</v>
      </c>
      <c r="AO1" t="s">
        <v>4349</v>
      </c>
      <c r="AP1" t="s">
        <v>4350</v>
      </c>
      <c r="AQ1" s="1" t="s">
        <v>108</v>
      </c>
      <c r="AR1" t="s">
        <v>4351</v>
      </c>
      <c r="AS1" s="1" t="s">
        <v>109</v>
      </c>
      <c r="AT1" t="s">
        <v>2872</v>
      </c>
    </row>
    <row r="2" spans="1:46" ht="15" hidden="1" x14ac:dyDescent="0.25">
      <c r="A2" s="246" t="s">
        <v>7439</v>
      </c>
      <c r="B2" s="247" t="s">
        <v>2750</v>
      </c>
      <c r="C2" s="247" t="s">
        <v>2751</v>
      </c>
      <c r="D2" s="247"/>
      <c r="E2" s="247">
        <v>10017880646</v>
      </c>
      <c r="F2" t="s">
        <v>4633</v>
      </c>
      <c r="G2" s="246"/>
      <c r="H2" s="247" t="s">
        <v>113</v>
      </c>
      <c r="I2"/>
      <c r="J2" t="s">
        <v>3090</v>
      </c>
      <c r="K2" t="s">
        <v>4636</v>
      </c>
      <c r="L2" t="s">
        <v>3274</v>
      </c>
      <c r="M2" t="s">
        <v>4354</v>
      </c>
      <c r="N2" s="247" t="s">
        <v>2752</v>
      </c>
      <c r="O2" s="247"/>
      <c r="Q2" t="s">
        <v>4355</v>
      </c>
      <c r="R2" t="s">
        <v>4355</v>
      </c>
      <c r="S2" s="247"/>
      <c r="T2" s="247" t="s">
        <v>4629</v>
      </c>
      <c r="V2" s="247"/>
      <c r="W2" s="247"/>
      <c r="X2" s="247"/>
      <c r="Y2" s="247"/>
      <c r="Z2"/>
      <c r="AA2" s="247" t="s">
        <v>115</v>
      </c>
      <c r="AB2" t="s">
        <v>4355</v>
      </c>
      <c r="AC2" t="s">
        <v>4355</v>
      </c>
      <c r="AD2"/>
      <c r="AE2" t="s">
        <v>4355</v>
      </c>
      <c r="AF2" t="s">
        <v>4357</v>
      </c>
      <c r="AG2"/>
      <c r="AH2"/>
      <c r="AI2"/>
      <c r="AJ2"/>
      <c r="AK2"/>
      <c r="AL2"/>
      <c r="AM2" t="s">
        <v>4358</v>
      </c>
      <c r="AN2" t="s">
        <v>4358</v>
      </c>
      <c r="AO2"/>
      <c r="AP2"/>
      <c r="AQ2" s="247" t="s">
        <v>3108</v>
      </c>
      <c r="AR2"/>
      <c r="AS2" s="247" t="s">
        <v>2753</v>
      </c>
      <c r="AT2">
        <v>10017880646</v>
      </c>
    </row>
    <row r="3" spans="1:46" ht="15" hidden="1" x14ac:dyDescent="0.25">
      <c r="A3" s="246" t="s">
        <v>7439</v>
      </c>
      <c r="B3" s="247" t="s">
        <v>2754</v>
      </c>
      <c r="C3" s="247" t="s">
        <v>2755</v>
      </c>
      <c r="D3" s="247"/>
      <c r="E3" s="247">
        <v>10017880647</v>
      </c>
      <c r="F3" t="s">
        <v>4633</v>
      </c>
      <c r="G3" s="246"/>
      <c r="H3" s="247" t="s">
        <v>113</v>
      </c>
      <c r="I3"/>
      <c r="J3" t="s">
        <v>3090</v>
      </c>
      <c r="K3" t="s">
        <v>4634</v>
      </c>
      <c r="L3" t="s">
        <v>3274</v>
      </c>
      <c r="M3" t="s">
        <v>4354</v>
      </c>
      <c r="N3" s="247" t="s">
        <v>2756</v>
      </c>
      <c r="O3" s="247"/>
      <c r="Q3" t="s">
        <v>4355</v>
      </c>
      <c r="R3" t="s">
        <v>4355</v>
      </c>
      <c r="S3" s="247"/>
      <c r="T3" s="247" t="s">
        <v>4635</v>
      </c>
      <c r="V3" s="247"/>
      <c r="W3" s="247"/>
      <c r="X3" s="247"/>
      <c r="Y3" s="247"/>
      <c r="Z3"/>
      <c r="AA3" s="247" t="s">
        <v>115</v>
      </c>
      <c r="AB3" t="s">
        <v>4355</v>
      </c>
      <c r="AC3" t="s">
        <v>4355</v>
      </c>
      <c r="AD3"/>
      <c r="AE3" t="s">
        <v>4355</v>
      </c>
      <c r="AF3" t="s">
        <v>4357</v>
      </c>
      <c r="AG3"/>
      <c r="AH3"/>
      <c r="AI3"/>
      <c r="AJ3"/>
      <c r="AK3"/>
      <c r="AL3"/>
      <c r="AM3" t="s">
        <v>4358</v>
      </c>
      <c r="AN3" t="s">
        <v>4358</v>
      </c>
      <c r="AO3"/>
      <c r="AP3"/>
      <c r="AQ3" s="247" t="s">
        <v>3109</v>
      </c>
      <c r="AR3"/>
      <c r="AS3" s="247" t="s">
        <v>2757</v>
      </c>
      <c r="AT3">
        <v>10017880647</v>
      </c>
    </row>
    <row r="4" spans="1:46" ht="15" hidden="1" x14ac:dyDescent="0.25">
      <c r="A4" s="246" t="s">
        <v>7439</v>
      </c>
      <c r="B4" s="247" t="s">
        <v>3107</v>
      </c>
      <c r="C4" s="247" t="s">
        <v>2747</v>
      </c>
      <c r="D4" s="247"/>
      <c r="E4" s="247">
        <v>10017880639</v>
      </c>
      <c r="F4" t="s">
        <v>4630</v>
      </c>
      <c r="G4" s="246"/>
      <c r="H4" s="247" t="s">
        <v>113</v>
      </c>
      <c r="I4"/>
      <c r="J4" t="s">
        <v>3090</v>
      </c>
      <c r="K4" t="s">
        <v>4631</v>
      </c>
      <c r="L4" t="s">
        <v>3274</v>
      </c>
      <c r="M4" t="s">
        <v>4354</v>
      </c>
      <c r="N4" s="247" t="s">
        <v>2748</v>
      </c>
      <c r="O4" s="247"/>
      <c r="Q4" t="s">
        <v>4355</v>
      </c>
      <c r="R4" t="s">
        <v>4355</v>
      </c>
      <c r="S4" s="247"/>
      <c r="T4" s="247" t="s">
        <v>4632</v>
      </c>
      <c r="V4" s="247"/>
      <c r="W4" s="247"/>
      <c r="X4" s="247"/>
      <c r="Y4" s="247"/>
      <c r="Z4"/>
      <c r="AA4" s="247" t="s">
        <v>115</v>
      </c>
      <c r="AB4" t="s">
        <v>4355</v>
      </c>
      <c r="AC4" t="s">
        <v>4355</v>
      </c>
      <c r="AD4"/>
      <c r="AE4" t="s">
        <v>4355</v>
      </c>
      <c r="AF4" t="s">
        <v>4357</v>
      </c>
      <c r="AG4"/>
      <c r="AH4"/>
      <c r="AI4"/>
      <c r="AJ4"/>
      <c r="AK4"/>
      <c r="AL4"/>
      <c r="AM4" t="s">
        <v>4358</v>
      </c>
      <c r="AN4" t="s">
        <v>4358</v>
      </c>
      <c r="AO4"/>
      <c r="AP4"/>
      <c r="AQ4" s="247" t="s">
        <v>3821</v>
      </c>
      <c r="AR4"/>
      <c r="AS4" s="247" t="s">
        <v>2749</v>
      </c>
      <c r="AT4">
        <v>10017880639</v>
      </c>
    </row>
    <row r="5" spans="1:46" ht="15" hidden="1" x14ac:dyDescent="0.25">
      <c r="A5" s="246" t="s">
        <v>7439</v>
      </c>
      <c r="B5" s="247" t="s">
        <v>3157</v>
      </c>
      <c r="C5" s="247" t="s">
        <v>3158</v>
      </c>
      <c r="D5" s="247"/>
      <c r="E5" s="247">
        <v>10017888674</v>
      </c>
      <c r="F5" t="s">
        <v>4630</v>
      </c>
      <c r="G5" s="246"/>
      <c r="H5" s="247" t="s">
        <v>113</v>
      </c>
      <c r="I5"/>
      <c r="J5" t="s">
        <v>3090</v>
      </c>
      <c r="K5" t="s">
        <v>4696</v>
      </c>
      <c r="L5" t="s">
        <v>3081</v>
      </c>
      <c r="M5" t="s">
        <v>4354</v>
      </c>
      <c r="N5" s="247" t="s">
        <v>3159</v>
      </c>
      <c r="O5" s="247"/>
      <c r="Q5" t="s">
        <v>4355</v>
      </c>
      <c r="R5" t="s">
        <v>4355</v>
      </c>
      <c r="S5" s="247"/>
      <c r="T5" s="247" t="s">
        <v>4697</v>
      </c>
      <c r="V5" s="247"/>
      <c r="W5" s="247"/>
      <c r="X5" s="247"/>
      <c r="Y5" s="247"/>
      <c r="Z5"/>
      <c r="AA5" s="247" t="s">
        <v>115</v>
      </c>
      <c r="AB5" t="s">
        <v>4355</v>
      </c>
      <c r="AC5" t="s">
        <v>4355</v>
      </c>
      <c r="AD5"/>
      <c r="AE5" t="s">
        <v>4355</v>
      </c>
      <c r="AF5" t="s">
        <v>4357</v>
      </c>
      <c r="AG5"/>
      <c r="AH5"/>
      <c r="AI5"/>
      <c r="AJ5"/>
      <c r="AK5"/>
      <c r="AL5"/>
      <c r="AM5" t="s">
        <v>4358</v>
      </c>
      <c r="AN5" t="s">
        <v>4358</v>
      </c>
      <c r="AO5"/>
      <c r="AP5"/>
      <c r="AQ5" s="247" t="s">
        <v>3823</v>
      </c>
      <c r="AR5"/>
      <c r="AS5" s="247" t="s">
        <v>3160</v>
      </c>
      <c r="AT5">
        <v>10017888674</v>
      </c>
    </row>
    <row r="6" spans="1:46" ht="15" hidden="1" x14ac:dyDescent="0.25">
      <c r="A6" s="246" t="s">
        <v>7439</v>
      </c>
      <c r="B6" s="247" t="s">
        <v>3153</v>
      </c>
      <c r="C6" s="247" t="s">
        <v>3154</v>
      </c>
      <c r="D6" s="247"/>
      <c r="E6" s="247">
        <v>10017888670</v>
      </c>
      <c r="F6" t="s">
        <v>4630</v>
      </c>
      <c r="G6" s="246"/>
      <c r="H6" s="247" t="s">
        <v>113</v>
      </c>
      <c r="I6"/>
      <c r="J6" t="s">
        <v>3090</v>
      </c>
      <c r="K6" t="s">
        <v>4694</v>
      </c>
      <c r="L6" t="s">
        <v>3081</v>
      </c>
      <c r="M6" t="s">
        <v>4354</v>
      </c>
      <c r="N6" s="247" t="s">
        <v>3155</v>
      </c>
      <c r="O6" s="247"/>
      <c r="Q6" t="s">
        <v>4355</v>
      </c>
      <c r="R6" t="s">
        <v>4355</v>
      </c>
      <c r="S6" s="247"/>
      <c r="T6" s="247" t="s">
        <v>4695</v>
      </c>
      <c r="V6" s="247"/>
      <c r="W6" s="247"/>
      <c r="X6" s="247"/>
      <c r="Y6" s="247"/>
      <c r="Z6"/>
      <c r="AA6" s="247" t="s">
        <v>115</v>
      </c>
      <c r="AB6" t="s">
        <v>4355</v>
      </c>
      <c r="AC6" t="s">
        <v>4355</v>
      </c>
      <c r="AD6"/>
      <c r="AE6" t="s">
        <v>4355</v>
      </c>
      <c r="AF6" t="s">
        <v>4357</v>
      </c>
      <c r="AG6"/>
      <c r="AH6"/>
      <c r="AI6"/>
      <c r="AJ6"/>
      <c r="AK6"/>
      <c r="AL6"/>
      <c r="AM6" t="s">
        <v>4358</v>
      </c>
      <c r="AN6" t="s">
        <v>4358</v>
      </c>
      <c r="AO6"/>
      <c r="AP6"/>
      <c r="AQ6" s="247" t="s">
        <v>3822</v>
      </c>
      <c r="AR6"/>
      <c r="AS6" s="247" t="s">
        <v>3156</v>
      </c>
      <c r="AT6">
        <v>10017888670</v>
      </c>
    </row>
    <row r="7" spans="1:46" ht="15" hidden="1" x14ac:dyDescent="0.25">
      <c r="A7" s="246" t="s">
        <v>7439</v>
      </c>
      <c r="B7" s="247" t="s">
        <v>3110</v>
      </c>
      <c r="C7" s="247" t="s">
        <v>2758</v>
      </c>
      <c r="D7" s="247"/>
      <c r="E7" s="247">
        <v>10017880654</v>
      </c>
      <c r="F7" t="s">
        <v>4627</v>
      </c>
      <c r="G7" s="246"/>
      <c r="H7" s="247" t="s">
        <v>113</v>
      </c>
      <c r="I7"/>
      <c r="J7" t="s">
        <v>3090</v>
      </c>
      <c r="K7" t="s">
        <v>4628</v>
      </c>
      <c r="L7" t="s">
        <v>3274</v>
      </c>
      <c r="M7" t="s">
        <v>4354</v>
      </c>
      <c r="N7" s="247" t="s">
        <v>2759</v>
      </c>
      <c r="O7" s="247"/>
      <c r="Q7" t="s">
        <v>4355</v>
      </c>
      <c r="R7" t="s">
        <v>4355</v>
      </c>
      <c r="S7" s="247"/>
      <c r="T7" s="247" t="s">
        <v>4629</v>
      </c>
      <c r="V7" s="247"/>
      <c r="W7" s="247"/>
      <c r="X7" s="247"/>
      <c r="Y7" s="247"/>
      <c r="Z7"/>
      <c r="AA7" s="247" t="s">
        <v>115</v>
      </c>
      <c r="AB7" t="s">
        <v>4355</v>
      </c>
      <c r="AC7" t="s">
        <v>4355</v>
      </c>
      <c r="AD7"/>
      <c r="AE7" t="s">
        <v>4355</v>
      </c>
      <c r="AF7" t="s">
        <v>4357</v>
      </c>
      <c r="AG7"/>
      <c r="AH7"/>
      <c r="AI7"/>
      <c r="AJ7"/>
      <c r="AK7"/>
      <c r="AL7"/>
      <c r="AM7" t="s">
        <v>4358</v>
      </c>
      <c r="AN7" t="s">
        <v>4358</v>
      </c>
      <c r="AO7"/>
      <c r="AP7"/>
      <c r="AQ7" s="247" t="s">
        <v>3111</v>
      </c>
      <c r="AR7"/>
      <c r="AS7" s="247" t="s">
        <v>2760</v>
      </c>
      <c r="AT7">
        <v>10017880654</v>
      </c>
    </row>
    <row r="8" spans="1:46" ht="15" hidden="1" x14ac:dyDescent="0.25">
      <c r="A8" s="246" t="s">
        <v>7439</v>
      </c>
      <c r="B8" s="247" t="s">
        <v>3161</v>
      </c>
      <c r="C8" s="247" t="s">
        <v>3162</v>
      </c>
      <c r="D8" s="247"/>
      <c r="E8" s="247">
        <v>10017888682</v>
      </c>
      <c r="F8" t="s">
        <v>4627</v>
      </c>
      <c r="G8" s="246"/>
      <c r="H8" s="247" t="s">
        <v>113</v>
      </c>
      <c r="I8"/>
      <c r="J8" t="s">
        <v>3090</v>
      </c>
      <c r="K8" t="s">
        <v>4698</v>
      </c>
      <c r="L8" t="s">
        <v>3081</v>
      </c>
      <c r="M8" t="s">
        <v>4354</v>
      </c>
      <c r="N8" s="247" t="s">
        <v>3163</v>
      </c>
      <c r="O8" s="247"/>
      <c r="Q8" t="s">
        <v>4355</v>
      </c>
      <c r="R8" t="s">
        <v>4355</v>
      </c>
      <c r="S8" s="247"/>
      <c r="T8" s="247" t="s">
        <v>4635</v>
      </c>
      <c r="V8" s="247"/>
      <c r="W8" s="247"/>
      <c r="X8" s="247"/>
      <c r="Y8" s="247"/>
      <c r="Z8"/>
      <c r="AA8" s="247" t="s">
        <v>115</v>
      </c>
      <c r="AB8" t="s">
        <v>4355</v>
      </c>
      <c r="AC8" t="s">
        <v>4355</v>
      </c>
      <c r="AD8"/>
      <c r="AE8" t="s">
        <v>4355</v>
      </c>
      <c r="AF8" t="s">
        <v>4357</v>
      </c>
      <c r="AG8"/>
      <c r="AH8"/>
      <c r="AI8"/>
      <c r="AJ8"/>
      <c r="AK8"/>
      <c r="AL8"/>
      <c r="AM8" t="s">
        <v>4358</v>
      </c>
      <c r="AN8" t="s">
        <v>4358</v>
      </c>
      <c r="AO8"/>
      <c r="AP8"/>
      <c r="AQ8" s="247" t="s">
        <v>3164</v>
      </c>
      <c r="AR8"/>
      <c r="AS8" s="247" t="s">
        <v>3165</v>
      </c>
      <c r="AT8">
        <v>10017888682</v>
      </c>
    </row>
    <row r="9" spans="1:46" ht="15" hidden="1" x14ac:dyDescent="0.25">
      <c r="A9" s="246" t="s">
        <v>7439</v>
      </c>
      <c r="B9" s="247" t="s">
        <v>1161</v>
      </c>
      <c r="C9" s="247" t="s">
        <v>1162</v>
      </c>
      <c r="D9" s="247"/>
      <c r="E9" s="247">
        <v>10017876203</v>
      </c>
      <c r="F9" t="s">
        <v>4602</v>
      </c>
      <c r="G9" s="246"/>
      <c r="H9" s="247" t="s">
        <v>775</v>
      </c>
      <c r="I9"/>
      <c r="J9" t="s">
        <v>3090</v>
      </c>
      <c r="K9" t="s">
        <v>4610</v>
      </c>
      <c r="L9" t="s">
        <v>3081</v>
      </c>
      <c r="M9" t="s">
        <v>4354</v>
      </c>
      <c r="N9" s="247" t="s">
        <v>1163</v>
      </c>
      <c r="O9" s="247"/>
      <c r="Q9" t="s">
        <v>4355</v>
      </c>
      <c r="R9" t="s">
        <v>4355</v>
      </c>
      <c r="S9" s="247"/>
      <c r="T9" s="247" t="s">
        <v>3328</v>
      </c>
      <c r="V9" s="247"/>
      <c r="W9" s="247" t="s">
        <v>3174</v>
      </c>
      <c r="X9" s="247" t="s">
        <v>3187</v>
      </c>
      <c r="Y9" s="247"/>
      <c r="Z9"/>
      <c r="AA9" s="247" t="s">
        <v>776</v>
      </c>
      <c r="AB9" t="s">
        <v>4355</v>
      </c>
      <c r="AC9" t="s">
        <v>4355</v>
      </c>
      <c r="AD9"/>
      <c r="AE9" t="s">
        <v>4355</v>
      </c>
      <c r="AF9" t="s">
        <v>4357</v>
      </c>
      <c r="AG9"/>
      <c r="AH9"/>
      <c r="AI9"/>
      <c r="AJ9"/>
      <c r="AK9"/>
      <c r="AL9"/>
      <c r="AM9" t="s">
        <v>4358</v>
      </c>
      <c r="AN9" t="s">
        <v>4358</v>
      </c>
      <c r="AO9"/>
      <c r="AP9"/>
      <c r="AQ9" s="247" t="s">
        <v>1331</v>
      </c>
      <c r="AR9"/>
      <c r="AS9" s="247" t="s">
        <v>3430</v>
      </c>
      <c r="AT9"/>
    </row>
    <row r="10" spans="1:46" ht="15" hidden="1" x14ac:dyDescent="0.25">
      <c r="A10" s="246" t="s">
        <v>7439</v>
      </c>
      <c r="B10" s="247" t="s">
        <v>1164</v>
      </c>
      <c r="C10" s="247" t="s">
        <v>1165</v>
      </c>
      <c r="D10" s="247"/>
      <c r="E10" s="247">
        <v>10017876207</v>
      </c>
      <c r="F10" t="s">
        <v>4602</v>
      </c>
      <c r="G10" s="246"/>
      <c r="H10" s="247" t="s">
        <v>775</v>
      </c>
      <c r="I10"/>
      <c r="J10" t="s">
        <v>3090</v>
      </c>
      <c r="K10" t="s">
        <v>4611</v>
      </c>
      <c r="L10" t="s">
        <v>3081</v>
      </c>
      <c r="M10" t="s">
        <v>4354</v>
      </c>
      <c r="N10" s="247" t="s">
        <v>1166</v>
      </c>
      <c r="O10" s="247"/>
      <c r="Q10" t="s">
        <v>4355</v>
      </c>
      <c r="R10" t="s">
        <v>4355</v>
      </c>
      <c r="S10" s="247"/>
      <c r="T10" s="247" t="s">
        <v>3329</v>
      </c>
      <c r="V10" s="247"/>
      <c r="W10" s="247" t="s">
        <v>3174</v>
      </c>
      <c r="X10" s="247" t="s">
        <v>3187</v>
      </c>
      <c r="Y10" s="247"/>
      <c r="Z10"/>
      <c r="AA10" s="247" t="s">
        <v>776</v>
      </c>
      <c r="AB10" t="s">
        <v>4355</v>
      </c>
      <c r="AC10" t="s">
        <v>4355</v>
      </c>
      <c r="AD10"/>
      <c r="AE10" t="s">
        <v>4355</v>
      </c>
      <c r="AF10" t="s">
        <v>4357</v>
      </c>
      <c r="AG10"/>
      <c r="AH10"/>
      <c r="AI10"/>
      <c r="AJ10"/>
      <c r="AK10"/>
      <c r="AL10"/>
      <c r="AM10" t="s">
        <v>4358</v>
      </c>
      <c r="AN10" t="s">
        <v>4358</v>
      </c>
      <c r="AO10"/>
      <c r="AP10"/>
      <c r="AQ10" s="247" t="s">
        <v>1332</v>
      </c>
      <c r="AR10"/>
      <c r="AS10" s="247" t="s">
        <v>3431</v>
      </c>
      <c r="AT10"/>
    </row>
    <row r="11" spans="1:46" ht="15" hidden="1" x14ac:dyDescent="0.25">
      <c r="A11" s="246" t="s">
        <v>7439</v>
      </c>
      <c r="B11" s="247" t="s">
        <v>1167</v>
      </c>
      <c r="C11" s="247" t="s">
        <v>1168</v>
      </c>
      <c r="D11" s="247"/>
      <c r="E11" s="247">
        <v>10017876210</v>
      </c>
      <c r="F11" t="s">
        <v>4602</v>
      </c>
      <c r="G11" s="246"/>
      <c r="H11" s="247" t="s">
        <v>775</v>
      </c>
      <c r="I11"/>
      <c r="J11" t="s">
        <v>3090</v>
      </c>
      <c r="K11" t="s">
        <v>4612</v>
      </c>
      <c r="L11" t="s">
        <v>3081</v>
      </c>
      <c r="M11" t="s">
        <v>4354</v>
      </c>
      <c r="N11" s="247" t="s">
        <v>1169</v>
      </c>
      <c r="O11" s="247"/>
      <c r="Q11" t="s">
        <v>4355</v>
      </c>
      <c r="R11" t="s">
        <v>4355</v>
      </c>
      <c r="S11" s="247"/>
      <c r="T11" s="247" t="s">
        <v>3330</v>
      </c>
      <c r="V11" s="247"/>
      <c r="W11" s="247" t="s">
        <v>3174</v>
      </c>
      <c r="X11" s="247" t="s">
        <v>3187</v>
      </c>
      <c r="Y11" s="247"/>
      <c r="Z11"/>
      <c r="AA11" s="247" t="s">
        <v>776</v>
      </c>
      <c r="AB11" t="s">
        <v>4355</v>
      </c>
      <c r="AC11" t="s">
        <v>4355</v>
      </c>
      <c r="AD11"/>
      <c r="AE11" t="s">
        <v>4355</v>
      </c>
      <c r="AF11" t="s">
        <v>4357</v>
      </c>
      <c r="AG11"/>
      <c r="AH11"/>
      <c r="AI11"/>
      <c r="AJ11"/>
      <c r="AK11"/>
      <c r="AL11"/>
      <c r="AM11" t="s">
        <v>4358</v>
      </c>
      <c r="AN11" t="s">
        <v>4358</v>
      </c>
      <c r="AO11"/>
      <c r="AP11"/>
      <c r="AQ11" s="247" t="s">
        <v>1333</v>
      </c>
      <c r="AR11"/>
      <c r="AS11" s="247" t="s">
        <v>3432</v>
      </c>
      <c r="AT11"/>
    </row>
    <row r="12" spans="1:46" ht="15" hidden="1" x14ac:dyDescent="0.25">
      <c r="A12" s="246" t="s">
        <v>7439</v>
      </c>
      <c r="B12" s="247" t="s">
        <v>1158</v>
      </c>
      <c r="C12" s="247" t="s">
        <v>1159</v>
      </c>
      <c r="D12" s="247"/>
      <c r="E12" s="247">
        <v>10017876201</v>
      </c>
      <c r="F12" t="s">
        <v>4608</v>
      </c>
      <c r="G12" s="246"/>
      <c r="H12" s="247" t="s">
        <v>775</v>
      </c>
      <c r="I12"/>
      <c r="J12" t="s">
        <v>3090</v>
      </c>
      <c r="K12" t="s">
        <v>4609</v>
      </c>
      <c r="L12" t="s">
        <v>3081</v>
      </c>
      <c r="M12" t="s">
        <v>4354</v>
      </c>
      <c r="N12" s="247" t="s">
        <v>1160</v>
      </c>
      <c r="O12" s="247"/>
      <c r="Q12" t="s">
        <v>4355</v>
      </c>
      <c r="R12" t="s">
        <v>4355</v>
      </c>
      <c r="S12" s="247"/>
      <c r="T12" s="247" t="s">
        <v>3327</v>
      </c>
      <c r="V12" s="247"/>
      <c r="W12" s="247" t="s">
        <v>3174</v>
      </c>
      <c r="X12" s="247" t="s">
        <v>3190</v>
      </c>
      <c r="Y12" s="247"/>
      <c r="Z12"/>
      <c r="AA12" s="247" t="s">
        <v>776</v>
      </c>
      <c r="AB12" t="s">
        <v>4355</v>
      </c>
      <c r="AC12" t="s">
        <v>4355</v>
      </c>
      <c r="AD12"/>
      <c r="AE12" t="s">
        <v>4355</v>
      </c>
      <c r="AF12" t="s">
        <v>4357</v>
      </c>
      <c r="AG12"/>
      <c r="AH12"/>
      <c r="AI12"/>
      <c r="AJ12"/>
      <c r="AK12"/>
      <c r="AL12"/>
      <c r="AM12" t="s">
        <v>4358</v>
      </c>
      <c r="AN12" t="s">
        <v>4358</v>
      </c>
      <c r="AO12"/>
      <c r="AP12"/>
      <c r="AQ12" s="247" t="s">
        <v>1330</v>
      </c>
      <c r="AR12"/>
      <c r="AS12" s="247" t="s">
        <v>3429</v>
      </c>
      <c r="AT12"/>
    </row>
    <row r="13" spans="1:46" ht="15" hidden="1" x14ac:dyDescent="0.25">
      <c r="A13" s="246" t="s">
        <v>7439</v>
      </c>
      <c r="B13" s="247" t="s">
        <v>1152</v>
      </c>
      <c r="C13" s="247" t="s">
        <v>1153</v>
      </c>
      <c r="D13" s="247"/>
      <c r="E13" s="247">
        <v>10017876193</v>
      </c>
      <c r="F13" t="s">
        <v>4604</v>
      </c>
      <c r="G13" s="246"/>
      <c r="H13" s="247" t="s">
        <v>775</v>
      </c>
      <c r="I13"/>
      <c r="J13" t="s">
        <v>3090</v>
      </c>
      <c r="K13" t="s">
        <v>4605</v>
      </c>
      <c r="L13" t="s">
        <v>3081</v>
      </c>
      <c r="M13" t="s">
        <v>4354</v>
      </c>
      <c r="N13" s="247" t="s">
        <v>1154</v>
      </c>
      <c r="O13" s="247"/>
      <c r="Q13" t="s">
        <v>4355</v>
      </c>
      <c r="R13" t="s">
        <v>4355</v>
      </c>
      <c r="S13" s="247"/>
      <c r="T13" s="247" t="s">
        <v>3325</v>
      </c>
      <c r="V13" s="247"/>
      <c r="W13" s="247" t="s">
        <v>3174</v>
      </c>
      <c r="X13" s="247" t="s">
        <v>3188</v>
      </c>
      <c r="Y13" s="247"/>
      <c r="Z13"/>
      <c r="AA13" s="247" t="s">
        <v>776</v>
      </c>
      <c r="AB13" t="s">
        <v>4355</v>
      </c>
      <c r="AC13" t="s">
        <v>4355</v>
      </c>
      <c r="AD13"/>
      <c r="AE13" t="s">
        <v>4355</v>
      </c>
      <c r="AF13" t="s">
        <v>4357</v>
      </c>
      <c r="AG13"/>
      <c r="AH13"/>
      <c r="AI13"/>
      <c r="AJ13"/>
      <c r="AK13"/>
      <c r="AL13"/>
      <c r="AM13" t="s">
        <v>4358</v>
      </c>
      <c r="AN13" t="s">
        <v>4358</v>
      </c>
      <c r="AO13"/>
      <c r="AP13"/>
      <c r="AQ13" s="247" t="s">
        <v>1328</v>
      </c>
      <c r="AR13"/>
      <c r="AS13" s="247" t="s">
        <v>3427</v>
      </c>
      <c r="AT13"/>
    </row>
    <row r="14" spans="1:46" ht="15" hidden="1" x14ac:dyDescent="0.25">
      <c r="A14" s="246" t="s">
        <v>7439</v>
      </c>
      <c r="B14" s="247" t="s">
        <v>1149</v>
      </c>
      <c r="C14" s="247" t="s">
        <v>1150</v>
      </c>
      <c r="D14" s="247"/>
      <c r="E14" s="247">
        <v>10017876187</v>
      </c>
      <c r="F14" t="s">
        <v>4602</v>
      </c>
      <c r="G14" s="246"/>
      <c r="H14" s="247" t="s">
        <v>775</v>
      </c>
      <c r="I14"/>
      <c r="J14" t="s">
        <v>3090</v>
      </c>
      <c r="K14" t="s">
        <v>4603</v>
      </c>
      <c r="L14" t="s">
        <v>3081</v>
      </c>
      <c r="M14" t="s">
        <v>4354</v>
      </c>
      <c r="N14" s="247" t="s">
        <v>1151</v>
      </c>
      <c r="O14" s="247"/>
      <c r="Q14" t="s">
        <v>4355</v>
      </c>
      <c r="R14" t="s">
        <v>4355</v>
      </c>
      <c r="S14" s="247"/>
      <c r="T14" s="247" t="s">
        <v>3324</v>
      </c>
      <c r="V14" s="247"/>
      <c r="W14" s="247" t="s">
        <v>3174</v>
      </c>
      <c r="X14" s="247" t="s">
        <v>3187</v>
      </c>
      <c r="Y14" s="247"/>
      <c r="Z14"/>
      <c r="AA14" s="247" t="s">
        <v>776</v>
      </c>
      <c r="AB14" t="s">
        <v>4355</v>
      </c>
      <c r="AC14" t="s">
        <v>4355</v>
      </c>
      <c r="AD14"/>
      <c r="AE14" t="s">
        <v>4355</v>
      </c>
      <c r="AF14" t="s">
        <v>4357</v>
      </c>
      <c r="AG14"/>
      <c r="AH14"/>
      <c r="AI14"/>
      <c r="AJ14"/>
      <c r="AK14"/>
      <c r="AL14"/>
      <c r="AM14" t="s">
        <v>4358</v>
      </c>
      <c r="AN14" t="s">
        <v>4358</v>
      </c>
      <c r="AO14"/>
      <c r="AP14"/>
      <c r="AQ14" s="247" t="s">
        <v>1327</v>
      </c>
      <c r="AR14"/>
      <c r="AS14" s="247" t="s">
        <v>3426</v>
      </c>
      <c r="AT14"/>
    </row>
    <row r="15" spans="1:46" ht="15" hidden="1" x14ac:dyDescent="0.25">
      <c r="A15" s="246" t="s">
        <v>7439</v>
      </c>
      <c r="B15" s="247" t="s">
        <v>1155</v>
      </c>
      <c r="C15" s="247" t="s">
        <v>1156</v>
      </c>
      <c r="D15" s="247"/>
      <c r="E15" s="247">
        <v>10017876195</v>
      </c>
      <c r="F15" t="s">
        <v>4606</v>
      </c>
      <c r="G15" s="246"/>
      <c r="H15" s="247" t="s">
        <v>775</v>
      </c>
      <c r="I15"/>
      <c r="J15" t="s">
        <v>3090</v>
      </c>
      <c r="K15" t="s">
        <v>4607</v>
      </c>
      <c r="L15" t="s">
        <v>3081</v>
      </c>
      <c r="M15" t="s">
        <v>4354</v>
      </c>
      <c r="N15" s="247" t="s">
        <v>1157</v>
      </c>
      <c r="O15" s="247"/>
      <c r="Q15" t="s">
        <v>4355</v>
      </c>
      <c r="R15" t="s">
        <v>4355</v>
      </c>
      <c r="S15" s="247"/>
      <c r="T15" s="247" t="s">
        <v>3326</v>
      </c>
      <c r="V15" s="247"/>
      <c r="W15" s="247" t="s">
        <v>3174</v>
      </c>
      <c r="X15" s="247" t="s">
        <v>3189</v>
      </c>
      <c r="Y15" s="247"/>
      <c r="Z15"/>
      <c r="AA15" s="247" t="s">
        <v>776</v>
      </c>
      <c r="AB15" t="s">
        <v>4355</v>
      </c>
      <c r="AC15" t="s">
        <v>4355</v>
      </c>
      <c r="AD15"/>
      <c r="AE15" t="s">
        <v>4355</v>
      </c>
      <c r="AF15" t="s">
        <v>4357</v>
      </c>
      <c r="AG15"/>
      <c r="AH15"/>
      <c r="AI15"/>
      <c r="AJ15"/>
      <c r="AK15"/>
      <c r="AL15"/>
      <c r="AM15" t="s">
        <v>4358</v>
      </c>
      <c r="AN15" t="s">
        <v>4358</v>
      </c>
      <c r="AO15"/>
      <c r="AP15"/>
      <c r="AQ15" s="247" t="s">
        <v>1329</v>
      </c>
      <c r="AR15"/>
      <c r="AS15" s="247" t="s">
        <v>3428</v>
      </c>
      <c r="AT15"/>
    </row>
    <row r="16" spans="1:46" ht="15" hidden="1" x14ac:dyDescent="0.25">
      <c r="A16" s="246" t="s">
        <v>7439</v>
      </c>
      <c r="B16" s="247" t="s">
        <v>3332</v>
      </c>
      <c r="C16" s="247" t="s">
        <v>3333</v>
      </c>
      <c r="D16" s="247"/>
      <c r="E16" s="247">
        <v>10017888758</v>
      </c>
      <c r="F16" t="s">
        <v>4700</v>
      </c>
      <c r="G16" s="246"/>
      <c r="H16" s="247" t="s">
        <v>775</v>
      </c>
      <c r="I16"/>
      <c r="J16" t="s">
        <v>3090</v>
      </c>
      <c r="K16" t="s">
        <v>4701</v>
      </c>
      <c r="L16" t="s">
        <v>3081</v>
      </c>
      <c r="M16" t="s">
        <v>4354</v>
      </c>
      <c r="N16" s="247" t="s">
        <v>3334</v>
      </c>
      <c r="O16" s="247"/>
      <c r="Q16" t="s">
        <v>4355</v>
      </c>
      <c r="R16" t="s">
        <v>4355</v>
      </c>
      <c r="S16" s="247"/>
      <c r="T16" s="247"/>
      <c r="V16" s="247"/>
      <c r="W16" s="247"/>
      <c r="X16" s="247"/>
      <c r="Y16" s="247"/>
      <c r="Z16"/>
      <c r="AA16" s="247" t="s">
        <v>776</v>
      </c>
      <c r="AB16" t="s">
        <v>4355</v>
      </c>
      <c r="AC16" t="s">
        <v>4355</v>
      </c>
      <c r="AD16"/>
      <c r="AE16" t="s">
        <v>4355</v>
      </c>
      <c r="AF16" t="s">
        <v>4357</v>
      </c>
      <c r="AG16"/>
      <c r="AH16"/>
      <c r="AI16"/>
      <c r="AJ16"/>
      <c r="AK16"/>
      <c r="AL16"/>
      <c r="AM16" t="s">
        <v>4358</v>
      </c>
      <c r="AN16" t="s">
        <v>4358</v>
      </c>
      <c r="AO16"/>
      <c r="AP16"/>
      <c r="AQ16" s="247" t="s">
        <v>3335</v>
      </c>
      <c r="AR16"/>
      <c r="AS16" s="247" t="s">
        <v>3394</v>
      </c>
      <c r="AT16"/>
    </row>
    <row r="17" spans="1:46" ht="15" hidden="1" x14ac:dyDescent="0.25">
      <c r="A17" s="246" t="s">
        <v>7439</v>
      </c>
      <c r="B17" s="247" t="s">
        <v>3416</v>
      </c>
      <c r="C17" s="247" t="s">
        <v>3417</v>
      </c>
      <c r="D17" s="247"/>
      <c r="E17" s="247">
        <v>10017888883</v>
      </c>
      <c r="F17" t="s">
        <v>4708</v>
      </c>
      <c r="G17" s="246" t="s">
        <v>3397</v>
      </c>
      <c r="H17" s="247" t="s">
        <v>113</v>
      </c>
      <c r="I17"/>
      <c r="J17" t="s">
        <v>3090</v>
      </c>
      <c r="K17" t="s">
        <v>4713</v>
      </c>
      <c r="L17" t="s">
        <v>3081</v>
      </c>
      <c r="M17" t="s">
        <v>4354</v>
      </c>
      <c r="N17" s="247" t="s">
        <v>3418</v>
      </c>
      <c r="O17" s="247"/>
      <c r="Q17" t="s">
        <v>4355</v>
      </c>
      <c r="R17" t="s">
        <v>4355</v>
      </c>
      <c r="S17" s="247"/>
      <c r="T17" s="247" t="s">
        <v>6057</v>
      </c>
      <c r="V17" s="247"/>
      <c r="W17" s="247"/>
      <c r="X17" s="247"/>
      <c r="Y17" s="247"/>
      <c r="Z17"/>
      <c r="AA17" s="247" t="s">
        <v>115</v>
      </c>
      <c r="AB17" t="s">
        <v>4355</v>
      </c>
      <c r="AC17" t="s">
        <v>4355</v>
      </c>
      <c r="AD17"/>
      <c r="AE17" t="s">
        <v>4355</v>
      </c>
      <c r="AF17" t="s">
        <v>4357</v>
      </c>
      <c r="AG17"/>
      <c r="AH17"/>
      <c r="AI17"/>
      <c r="AJ17"/>
      <c r="AK17"/>
      <c r="AL17"/>
      <c r="AM17" t="s">
        <v>4358</v>
      </c>
      <c r="AN17" t="s">
        <v>4358</v>
      </c>
      <c r="AO17"/>
      <c r="AP17"/>
      <c r="AQ17" s="247" t="s">
        <v>3419</v>
      </c>
      <c r="AR17"/>
      <c r="AS17" s="247" t="s">
        <v>3420</v>
      </c>
      <c r="AT17">
        <v>10017888883</v>
      </c>
    </row>
    <row r="18" spans="1:46" ht="15" hidden="1" x14ac:dyDescent="0.25">
      <c r="A18" s="246" t="s">
        <v>7439</v>
      </c>
      <c r="B18" s="247" t="s">
        <v>3411</v>
      </c>
      <c r="C18" s="247" t="s">
        <v>3412</v>
      </c>
      <c r="D18" s="247"/>
      <c r="E18" s="247">
        <v>10017888882</v>
      </c>
      <c r="F18" t="s">
        <v>4708</v>
      </c>
      <c r="G18" s="246" t="s">
        <v>3397</v>
      </c>
      <c r="H18" s="247" t="s">
        <v>113</v>
      </c>
      <c r="I18"/>
      <c r="J18" t="s">
        <v>3090</v>
      </c>
      <c r="K18" t="s">
        <v>4712</v>
      </c>
      <c r="L18" t="s">
        <v>3081</v>
      </c>
      <c r="M18" t="s">
        <v>4354</v>
      </c>
      <c r="N18" s="247" t="s">
        <v>3413</v>
      </c>
      <c r="O18" s="247"/>
      <c r="Q18" t="s">
        <v>4355</v>
      </c>
      <c r="R18" t="s">
        <v>4355</v>
      </c>
      <c r="S18" s="247"/>
      <c r="T18" s="247" t="s">
        <v>6056</v>
      </c>
      <c r="V18" s="247"/>
      <c r="W18" s="247"/>
      <c r="X18" s="247"/>
      <c r="Y18" s="247"/>
      <c r="Z18"/>
      <c r="AA18" s="247" t="s">
        <v>115</v>
      </c>
      <c r="AB18" t="s">
        <v>4355</v>
      </c>
      <c r="AC18" t="s">
        <v>4355</v>
      </c>
      <c r="AD18"/>
      <c r="AE18" t="s">
        <v>4355</v>
      </c>
      <c r="AF18" t="s">
        <v>4357</v>
      </c>
      <c r="AG18"/>
      <c r="AH18"/>
      <c r="AI18"/>
      <c r="AJ18"/>
      <c r="AK18"/>
      <c r="AL18"/>
      <c r="AM18" t="s">
        <v>4358</v>
      </c>
      <c r="AN18" t="s">
        <v>4358</v>
      </c>
      <c r="AO18"/>
      <c r="AP18"/>
      <c r="AQ18" s="247" t="s">
        <v>3414</v>
      </c>
      <c r="AR18"/>
      <c r="AS18" s="247" t="s">
        <v>3415</v>
      </c>
      <c r="AT18">
        <v>10017888882</v>
      </c>
    </row>
    <row r="19" spans="1:46" ht="15" hidden="1" x14ac:dyDescent="0.25">
      <c r="A19" s="246" t="s">
        <v>7439</v>
      </c>
      <c r="B19" s="247" t="s">
        <v>3406</v>
      </c>
      <c r="C19" s="247" t="s">
        <v>3407</v>
      </c>
      <c r="D19" s="247"/>
      <c r="E19" s="247">
        <v>10017888881</v>
      </c>
      <c r="F19" t="s">
        <v>4708</v>
      </c>
      <c r="G19" s="246" t="s">
        <v>3397</v>
      </c>
      <c r="H19" s="247" t="s">
        <v>113</v>
      </c>
      <c r="I19"/>
      <c r="J19" t="s">
        <v>3090</v>
      </c>
      <c r="K19" t="s">
        <v>4711</v>
      </c>
      <c r="L19" t="s">
        <v>3081</v>
      </c>
      <c r="M19" t="s">
        <v>4354</v>
      </c>
      <c r="N19" s="247" t="s">
        <v>3408</v>
      </c>
      <c r="O19" s="247"/>
      <c r="Q19" t="s">
        <v>4355</v>
      </c>
      <c r="R19" t="s">
        <v>4355</v>
      </c>
      <c r="S19" s="247"/>
      <c r="T19" s="247" t="s">
        <v>6055</v>
      </c>
      <c r="V19" s="247"/>
      <c r="W19" s="247"/>
      <c r="X19" s="247"/>
      <c r="Y19" s="247"/>
      <c r="Z19"/>
      <c r="AA19" s="247" t="s">
        <v>115</v>
      </c>
      <c r="AB19" t="s">
        <v>4355</v>
      </c>
      <c r="AC19" t="s">
        <v>4355</v>
      </c>
      <c r="AD19"/>
      <c r="AE19" t="s">
        <v>4355</v>
      </c>
      <c r="AF19" t="s">
        <v>4357</v>
      </c>
      <c r="AG19"/>
      <c r="AH19"/>
      <c r="AI19"/>
      <c r="AJ19"/>
      <c r="AK19"/>
      <c r="AL19"/>
      <c r="AM19" t="s">
        <v>4358</v>
      </c>
      <c r="AN19" t="s">
        <v>4358</v>
      </c>
      <c r="AO19"/>
      <c r="AP19"/>
      <c r="AQ19" s="247" t="s">
        <v>3409</v>
      </c>
      <c r="AR19"/>
      <c r="AS19" s="247" t="s">
        <v>3410</v>
      </c>
      <c r="AT19">
        <v>10017888881</v>
      </c>
    </row>
    <row r="20" spans="1:46" ht="15" hidden="1" x14ac:dyDescent="0.25">
      <c r="A20" s="246" t="s">
        <v>7439</v>
      </c>
      <c r="B20" s="247" t="s">
        <v>3401</v>
      </c>
      <c r="C20" s="247" t="s">
        <v>3402</v>
      </c>
      <c r="D20" s="247"/>
      <c r="E20" s="247">
        <v>10017888865</v>
      </c>
      <c r="F20" t="s">
        <v>4708</v>
      </c>
      <c r="G20" s="246" t="s">
        <v>3397</v>
      </c>
      <c r="H20" s="247" t="s">
        <v>113</v>
      </c>
      <c r="I20"/>
      <c r="J20" t="s">
        <v>3090</v>
      </c>
      <c r="K20" t="s">
        <v>4710</v>
      </c>
      <c r="L20" t="s">
        <v>3081</v>
      </c>
      <c r="M20" t="s">
        <v>4354</v>
      </c>
      <c r="N20" s="247" t="s">
        <v>3403</v>
      </c>
      <c r="O20" s="247"/>
      <c r="Q20" t="s">
        <v>4355</v>
      </c>
      <c r="R20" t="s">
        <v>4355</v>
      </c>
      <c r="S20" s="247"/>
      <c r="T20" s="247" t="s">
        <v>6055</v>
      </c>
      <c r="V20" s="247"/>
      <c r="W20" s="247"/>
      <c r="X20" s="247"/>
      <c r="Y20" s="247"/>
      <c r="Z20"/>
      <c r="AA20" s="247" t="s">
        <v>115</v>
      </c>
      <c r="AB20" t="s">
        <v>4355</v>
      </c>
      <c r="AC20" t="s">
        <v>4355</v>
      </c>
      <c r="AD20"/>
      <c r="AE20" t="s">
        <v>4355</v>
      </c>
      <c r="AF20" t="s">
        <v>4357</v>
      </c>
      <c r="AG20"/>
      <c r="AH20"/>
      <c r="AI20"/>
      <c r="AJ20"/>
      <c r="AK20"/>
      <c r="AL20"/>
      <c r="AM20" t="s">
        <v>4358</v>
      </c>
      <c r="AN20" t="s">
        <v>4358</v>
      </c>
      <c r="AO20"/>
      <c r="AP20"/>
      <c r="AQ20" s="247" t="s">
        <v>3404</v>
      </c>
      <c r="AR20"/>
      <c r="AS20" s="247" t="s">
        <v>3405</v>
      </c>
      <c r="AT20">
        <v>10017888865</v>
      </c>
    </row>
    <row r="21" spans="1:46" ht="15" hidden="1" x14ac:dyDescent="0.25">
      <c r="A21" s="246" t="s">
        <v>7439</v>
      </c>
      <c r="B21" s="247" t="s">
        <v>3395</v>
      </c>
      <c r="C21" s="247" t="s">
        <v>3396</v>
      </c>
      <c r="D21" s="247"/>
      <c r="E21" s="247">
        <v>10017888860</v>
      </c>
      <c r="F21" t="s">
        <v>4708</v>
      </c>
      <c r="G21" s="246" t="s">
        <v>3397</v>
      </c>
      <c r="H21" s="247" t="s">
        <v>113</v>
      </c>
      <c r="I21"/>
      <c r="J21" t="s">
        <v>3090</v>
      </c>
      <c r="K21" t="s">
        <v>4709</v>
      </c>
      <c r="L21" t="s">
        <v>3081</v>
      </c>
      <c r="M21" t="s">
        <v>4354</v>
      </c>
      <c r="N21" s="247" t="s">
        <v>3398</v>
      </c>
      <c r="O21" s="247"/>
      <c r="Q21" t="s">
        <v>4355</v>
      </c>
      <c r="R21" t="s">
        <v>4355</v>
      </c>
      <c r="S21" s="247"/>
      <c r="T21" s="247" t="s">
        <v>6054</v>
      </c>
      <c r="V21" s="247"/>
      <c r="W21" s="247"/>
      <c r="X21" s="247"/>
      <c r="Y21" s="247"/>
      <c r="Z21"/>
      <c r="AA21" s="247" t="s">
        <v>115</v>
      </c>
      <c r="AB21" t="s">
        <v>4355</v>
      </c>
      <c r="AC21" t="s">
        <v>4355</v>
      </c>
      <c r="AD21"/>
      <c r="AE21" t="s">
        <v>4355</v>
      </c>
      <c r="AF21" t="s">
        <v>4357</v>
      </c>
      <c r="AG21"/>
      <c r="AH21"/>
      <c r="AI21"/>
      <c r="AJ21"/>
      <c r="AK21"/>
      <c r="AL21"/>
      <c r="AM21" t="s">
        <v>4358</v>
      </c>
      <c r="AN21" t="s">
        <v>4358</v>
      </c>
      <c r="AO21"/>
      <c r="AP21"/>
      <c r="AQ21" s="247" t="s">
        <v>3399</v>
      </c>
      <c r="AR21"/>
      <c r="AS21" s="247" t="s">
        <v>3400</v>
      </c>
      <c r="AT21">
        <v>10017888860</v>
      </c>
    </row>
    <row r="22" spans="1:46" ht="15" hidden="1" x14ac:dyDescent="0.25">
      <c r="A22" s="246" t="s">
        <v>7439</v>
      </c>
      <c r="B22" s="247" t="s">
        <v>3421</v>
      </c>
      <c r="C22" s="247" t="s">
        <v>3422</v>
      </c>
      <c r="D22" s="247"/>
      <c r="E22" s="247">
        <v>10017888886</v>
      </c>
      <c r="F22" t="s">
        <v>4714</v>
      </c>
      <c r="G22" s="246" t="s">
        <v>3397</v>
      </c>
      <c r="H22" s="247" t="s">
        <v>113</v>
      </c>
      <c r="I22"/>
      <c r="J22" t="s">
        <v>3090</v>
      </c>
      <c r="K22" t="s">
        <v>4715</v>
      </c>
      <c r="L22" t="s">
        <v>3081</v>
      </c>
      <c r="M22" t="s">
        <v>4354</v>
      </c>
      <c r="N22" s="247" t="s">
        <v>3423</v>
      </c>
      <c r="O22" s="247"/>
      <c r="Q22" t="s">
        <v>4355</v>
      </c>
      <c r="R22" t="s">
        <v>4355</v>
      </c>
      <c r="S22" s="247"/>
      <c r="T22" s="247" t="s">
        <v>6058</v>
      </c>
      <c r="V22" s="247"/>
      <c r="W22" s="247"/>
      <c r="X22" s="247"/>
      <c r="Y22" s="247"/>
      <c r="Z22"/>
      <c r="AA22" s="247" t="s">
        <v>115</v>
      </c>
      <c r="AB22" t="s">
        <v>4355</v>
      </c>
      <c r="AC22" t="s">
        <v>4355</v>
      </c>
      <c r="AD22"/>
      <c r="AE22" t="s">
        <v>4355</v>
      </c>
      <c r="AF22" t="s">
        <v>4357</v>
      </c>
      <c r="AG22"/>
      <c r="AH22"/>
      <c r="AI22"/>
      <c r="AJ22"/>
      <c r="AK22"/>
      <c r="AL22"/>
      <c r="AM22" t="s">
        <v>4358</v>
      </c>
      <c r="AN22" t="s">
        <v>4358</v>
      </c>
      <c r="AO22"/>
      <c r="AP22"/>
      <c r="AQ22" s="247" t="s">
        <v>3424</v>
      </c>
      <c r="AR22"/>
      <c r="AS22" s="247" t="s">
        <v>3425</v>
      </c>
      <c r="AT22">
        <v>10017888886</v>
      </c>
    </row>
    <row r="23" spans="1:46" ht="15" hidden="1" x14ac:dyDescent="0.25">
      <c r="A23" s="246" t="s">
        <v>7439</v>
      </c>
      <c r="B23" s="247" t="s">
        <v>2219</v>
      </c>
      <c r="C23" s="247" t="s">
        <v>2220</v>
      </c>
      <c r="D23" s="247"/>
      <c r="E23" s="247">
        <v>10017878617</v>
      </c>
      <c r="F23" t="s">
        <v>5103</v>
      </c>
      <c r="G23" s="246" t="s">
        <v>2218</v>
      </c>
      <c r="H23" s="247" t="s">
        <v>113</v>
      </c>
      <c r="I23"/>
      <c r="J23" t="s">
        <v>3090</v>
      </c>
      <c r="K23" t="s">
        <v>5104</v>
      </c>
      <c r="L23" t="s">
        <v>3274</v>
      </c>
      <c r="M23" t="s">
        <v>4354</v>
      </c>
      <c r="N23" s="247" t="s">
        <v>5105</v>
      </c>
      <c r="O23" s="247"/>
      <c r="Q23" t="s">
        <v>4355</v>
      </c>
      <c r="R23" t="s">
        <v>4355</v>
      </c>
      <c r="S23" s="247"/>
      <c r="T23" s="247" t="s">
        <v>6025</v>
      </c>
      <c r="V23" s="247" t="s">
        <v>3198</v>
      </c>
      <c r="W23" s="247" t="s">
        <v>3263</v>
      </c>
      <c r="X23" s="247" t="s">
        <v>3263</v>
      </c>
      <c r="Y23" s="247" t="s">
        <v>3174</v>
      </c>
      <c r="Z23"/>
      <c r="AA23" s="247" t="s">
        <v>115</v>
      </c>
      <c r="AB23" t="s">
        <v>4355</v>
      </c>
      <c r="AC23" t="s">
        <v>4355</v>
      </c>
      <c r="AD23"/>
      <c r="AE23" t="s">
        <v>4355</v>
      </c>
      <c r="AF23" t="s">
        <v>4357</v>
      </c>
      <c r="AG23"/>
      <c r="AH23"/>
      <c r="AI23"/>
      <c r="AJ23"/>
      <c r="AK23"/>
      <c r="AL23"/>
      <c r="AM23" t="s">
        <v>4358</v>
      </c>
      <c r="AN23" t="s">
        <v>4358</v>
      </c>
      <c r="AO23"/>
      <c r="AP23"/>
      <c r="AQ23" s="247" t="s">
        <v>4207</v>
      </c>
      <c r="AR23"/>
      <c r="AS23" s="247" t="s">
        <v>2221</v>
      </c>
      <c r="AT23">
        <v>10017878617</v>
      </c>
    </row>
    <row r="24" spans="1:46" ht="15" hidden="1" x14ac:dyDescent="0.25">
      <c r="A24" s="246" t="s">
        <v>7439</v>
      </c>
      <c r="B24" s="247" t="s">
        <v>1045</v>
      </c>
      <c r="C24" s="247" t="s">
        <v>901</v>
      </c>
      <c r="D24" s="247"/>
      <c r="E24" s="247">
        <v>10017875568</v>
      </c>
      <c r="F24" t="s">
        <v>5053</v>
      </c>
      <c r="G24" s="246" t="s">
        <v>2218</v>
      </c>
      <c r="H24" s="247" t="s">
        <v>113</v>
      </c>
      <c r="I24"/>
      <c r="J24" t="s">
        <v>3090</v>
      </c>
      <c r="K24" t="s">
        <v>5054</v>
      </c>
      <c r="L24" t="s">
        <v>3081</v>
      </c>
      <c r="M24" t="s">
        <v>4354</v>
      </c>
      <c r="N24" s="247" t="s">
        <v>902</v>
      </c>
      <c r="O24" s="247"/>
      <c r="Q24" t="s">
        <v>4355</v>
      </c>
      <c r="R24" t="s">
        <v>4355</v>
      </c>
      <c r="S24" s="247"/>
      <c r="T24" s="247" t="s">
        <v>5993</v>
      </c>
      <c r="V24" s="247" t="s">
        <v>3311</v>
      </c>
      <c r="W24" s="247" t="s">
        <v>3263</v>
      </c>
      <c r="X24" s="247" t="s">
        <v>3263</v>
      </c>
      <c r="Y24" s="247" t="s">
        <v>3300</v>
      </c>
      <c r="Z24"/>
      <c r="AA24" s="247" t="s">
        <v>115</v>
      </c>
      <c r="AB24" t="s">
        <v>4355</v>
      </c>
      <c r="AC24" t="s">
        <v>4355</v>
      </c>
      <c r="AD24"/>
      <c r="AE24" t="s">
        <v>4355</v>
      </c>
      <c r="AF24" t="s">
        <v>4357</v>
      </c>
      <c r="AG24"/>
      <c r="AH24"/>
      <c r="AI24"/>
      <c r="AJ24"/>
      <c r="AK24"/>
      <c r="AL24"/>
      <c r="AM24" t="s">
        <v>4358</v>
      </c>
      <c r="AN24" t="s">
        <v>4358</v>
      </c>
      <c r="AO24"/>
      <c r="AP24"/>
      <c r="AQ24" s="247" t="s">
        <v>4206</v>
      </c>
      <c r="AR24"/>
      <c r="AS24" s="247" t="s">
        <v>1046</v>
      </c>
      <c r="AT24">
        <v>10017875568</v>
      </c>
    </row>
    <row r="25" spans="1:46" ht="15" hidden="1" x14ac:dyDescent="0.25">
      <c r="A25" s="246" t="s">
        <v>7439</v>
      </c>
      <c r="B25" s="247" t="s">
        <v>2811</v>
      </c>
      <c r="C25" s="247" t="s">
        <v>2812</v>
      </c>
      <c r="D25" s="247"/>
      <c r="E25" s="247">
        <v>10017880805</v>
      </c>
      <c r="F25" t="s">
        <v>5106</v>
      </c>
      <c r="G25" s="246" t="s">
        <v>2218</v>
      </c>
      <c r="H25" s="247" t="s">
        <v>113</v>
      </c>
      <c r="I25"/>
      <c r="J25" t="s">
        <v>3090</v>
      </c>
      <c r="K25" t="s">
        <v>5107</v>
      </c>
      <c r="L25" t="s">
        <v>3274</v>
      </c>
      <c r="M25" t="s">
        <v>4354</v>
      </c>
      <c r="N25" s="247" t="s">
        <v>2813</v>
      </c>
      <c r="O25" s="247"/>
      <c r="Q25" t="s">
        <v>4355</v>
      </c>
      <c r="R25" t="s">
        <v>4355</v>
      </c>
      <c r="S25" s="247"/>
      <c r="T25" s="247" t="s">
        <v>5992</v>
      </c>
      <c r="V25" s="247" t="s">
        <v>3099</v>
      </c>
      <c r="W25" s="247" t="s">
        <v>3263</v>
      </c>
      <c r="X25" s="247" t="s">
        <v>3263</v>
      </c>
      <c r="Y25" s="247" t="s">
        <v>3174</v>
      </c>
      <c r="Z25"/>
      <c r="AA25" s="247" t="s">
        <v>115</v>
      </c>
      <c r="AB25" t="s">
        <v>4355</v>
      </c>
      <c r="AC25" t="s">
        <v>4355</v>
      </c>
      <c r="AD25"/>
      <c r="AE25" t="s">
        <v>4355</v>
      </c>
      <c r="AF25" t="s">
        <v>4357</v>
      </c>
      <c r="AG25"/>
      <c r="AH25"/>
      <c r="AI25"/>
      <c r="AJ25"/>
      <c r="AK25"/>
      <c r="AL25"/>
      <c r="AM25" t="s">
        <v>4358</v>
      </c>
      <c r="AN25" t="s">
        <v>4358</v>
      </c>
      <c r="AO25"/>
      <c r="AP25"/>
      <c r="AQ25" s="247" t="s">
        <v>4208</v>
      </c>
      <c r="AR25"/>
      <c r="AS25" s="247" t="s">
        <v>2814</v>
      </c>
      <c r="AT25">
        <v>10017880805</v>
      </c>
    </row>
    <row r="26" spans="1:46" ht="15" hidden="1" x14ac:dyDescent="0.25">
      <c r="A26" s="246" t="s">
        <v>7439</v>
      </c>
      <c r="B26" s="247" t="s">
        <v>1030</v>
      </c>
      <c r="C26" s="247" t="s">
        <v>129</v>
      </c>
      <c r="D26" s="247"/>
      <c r="E26" s="247">
        <v>10017868401</v>
      </c>
      <c r="F26" t="s">
        <v>4972</v>
      </c>
      <c r="G26" s="246" t="s">
        <v>2218</v>
      </c>
      <c r="H26" s="247" t="s">
        <v>113</v>
      </c>
      <c r="I26"/>
      <c r="J26" t="s">
        <v>3090</v>
      </c>
      <c r="K26" t="s">
        <v>4973</v>
      </c>
      <c r="L26" t="s">
        <v>3081</v>
      </c>
      <c r="M26" t="s">
        <v>4354</v>
      </c>
      <c r="N26" s="247" t="s">
        <v>778</v>
      </c>
      <c r="O26" s="247"/>
      <c r="Q26" t="s">
        <v>4355</v>
      </c>
      <c r="R26" t="s">
        <v>4355</v>
      </c>
      <c r="S26" s="247"/>
      <c r="T26" s="247" t="s">
        <v>6155</v>
      </c>
      <c r="V26" s="247" t="s">
        <v>3198</v>
      </c>
      <c r="W26" s="247" t="s">
        <v>3263</v>
      </c>
      <c r="X26" s="247" t="s">
        <v>3263</v>
      </c>
      <c r="Y26" s="247" t="s">
        <v>3174</v>
      </c>
      <c r="Z26"/>
      <c r="AA26" s="247" t="s">
        <v>115</v>
      </c>
      <c r="AB26" t="s">
        <v>4355</v>
      </c>
      <c r="AC26" t="s">
        <v>4355</v>
      </c>
      <c r="AD26"/>
      <c r="AE26" t="s">
        <v>4355</v>
      </c>
      <c r="AF26" t="s">
        <v>4357</v>
      </c>
      <c r="AG26"/>
      <c r="AH26"/>
      <c r="AI26"/>
      <c r="AJ26"/>
      <c r="AK26"/>
      <c r="AL26"/>
      <c r="AM26" t="s">
        <v>4358</v>
      </c>
      <c r="AN26" t="s">
        <v>4358</v>
      </c>
      <c r="AO26"/>
      <c r="AP26"/>
      <c r="AQ26" s="247" t="s">
        <v>4202</v>
      </c>
      <c r="AR26"/>
      <c r="AS26" s="247" t="s">
        <v>1031</v>
      </c>
      <c r="AT26">
        <v>10017868401</v>
      </c>
    </row>
    <row r="27" spans="1:46" ht="15" hidden="1" x14ac:dyDescent="0.25">
      <c r="A27" s="246" t="s">
        <v>7439</v>
      </c>
      <c r="B27" s="247" t="s">
        <v>1043</v>
      </c>
      <c r="C27" s="247" t="s">
        <v>899</v>
      </c>
      <c r="D27" s="247"/>
      <c r="E27" s="247">
        <v>10017875567</v>
      </c>
      <c r="F27" t="s">
        <v>5051</v>
      </c>
      <c r="G27" s="246" t="s">
        <v>2218</v>
      </c>
      <c r="H27" s="247" t="s">
        <v>113</v>
      </c>
      <c r="I27"/>
      <c r="J27" t="s">
        <v>3090</v>
      </c>
      <c r="K27" t="s">
        <v>5052</v>
      </c>
      <c r="L27" t="s">
        <v>3081</v>
      </c>
      <c r="M27" t="s">
        <v>4354</v>
      </c>
      <c r="N27" s="247" t="s">
        <v>900</v>
      </c>
      <c r="O27" s="247"/>
      <c r="Q27" t="s">
        <v>4355</v>
      </c>
      <c r="R27" t="s">
        <v>4355</v>
      </c>
      <c r="S27" s="247"/>
      <c r="T27" s="247" t="s">
        <v>5992</v>
      </c>
      <c r="V27" s="247" t="s">
        <v>3099</v>
      </c>
      <c r="W27" s="247" t="s">
        <v>3263</v>
      </c>
      <c r="X27" s="247" t="s">
        <v>3263</v>
      </c>
      <c r="Y27" s="247" t="s">
        <v>3101</v>
      </c>
      <c r="Z27"/>
      <c r="AA27" s="247" t="s">
        <v>115</v>
      </c>
      <c r="AB27" t="s">
        <v>4355</v>
      </c>
      <c r="AC27" t="s">
        <v>4355</v>
      </c>
      <c r="AD27"/>
      <c r="AE27" t="s">
        <v>4355</v>
      </c>
      <c r="AF27" t="s">
        <v>4357</v>
      </c>
      <c r="AG27"/>
      <c r="AH27"/>
      <c r="AI27"/>
      <c r="AJ27"/>
      <c r="AK27"/>
      <c r="AL27"/>
      <c r="AM27" t="s">
        <v>4358</v>
      </c>
      <c r="AN27" t="s">
        <v>4358</v>
      </c>
      <c r="AO27"/>
      <c r="AP27"/>
      <c r="AQ27" s="247" t="s">
        <v>4205</v>
      </c>
      <c r="AR27"/>
      <c r="AS27" s="247" t="s">
        <v>1044</v>
      </c>
      <c r="AT27">
        <v>10017875567</v>
      </c>
    </row>
    <row r="28" spans="1:46" ht="15" hidden="1" x14ac:dyDescent="0.25">
      <c r="A28" s="246" t="s">
        <v>7439</v>
      </c>
      <c r="B28" s="247" t="s">
        <v>1049</v>
      </c>
      <c r="C28" s="247" t="s">
        <v>1026</v>
      </c>
      <c r="D28" s="247" t="s">
        <v>3252</v>
      </c>
      <c r="E28" s="247">
        <v>10017875728</v>
      </c>
      <c r="F28"/>
      <c r="G28" s="246" t="s">
        <v>1764</v>
      </c>
      <c r="H28" s="247" t="s">
        <v>113</v>
      </c>
      <c r="I28"/>
      <c r="J28" t="s">
        <v>3081</v>
      </c>
      <c r="K28" t="s">
        <v>4881</v>
      </c>
      <c r="L28" t="s">
        <v>3081</v>
      </c>
      <c r="M28" t="s">
        <v>4882</v>
      </c>
      <c r="N28" s="247"/>
      <c r="O28" s="247" t="s">
        <v>1027</v>
      </c>
      <c r="Q28" t="s">
        <v>4355</v>
      </c>
      <c r="R28" t="s">
        <v>4355</v>
      </c>
      <c r="S28" s="247"/>
      <c r="T28" s="247" t="s">
        <v>3253</v>
      </c>
      <c r="V28" s="247" t="s">
        <v>3191</v>
      </c>
      <c r="W28" s="247"/>
      <c r="X28" s="247"/>
      <c r="Y28" s="247"/>
      <c r="Z28" t="s">
        <v>4883</v>
      </c>
      <c r="AA28" s="247" t="s">
        <v>776</v>
      </c>
      <c r="AB28" t="s">
        <v>4355</v>
      </c>
      <c r="AC28" t="s">
        <v>4355</v>
      </c>
      <c r="AD28"/>
      <c r="AE28" t="s">
        <v>4355</v>
      </c>
      <c r="AF28" t="s">
        <v>4357</v>
      </c>
      <c r="AG28"/>
      <c r="AH28"/>
      <c r="AI28"/>
      <c r="AJ28"/>
      <c r="AK28"/>
      <c r="AL28"/>
      <c r="AM28" t="s">
        <v>4358</v>
      </c>
      <c r="AN28" t="s">
        <v>4358</v>
      </c>
      <c r="AO28"/>
      <c r="AP28"/>
      <c r="AQ28" s="247"/>
      <c r="AR28"/>
      <c r="AS28" s="247" t="s">
        <v>1048</v>
      </c>
      <c r="AT28"/>
    </row>
    <row r="29" spans="1:46" ht="15" hidden="1" x14ac:dyDescent="0.25">
      <c r="A29" s="246" t="s">
        <v>7439</v>
      </c>
      <c r="B29" s="247" t="s">
        <v>1051</v>
      </c>
      <c r="C29" s="247" t="s">
        <v>1029</v>
      </c>
      <c r="D29" s="247" t="s">
        <v>3252</v>
      </c>
      <c r="E29" s="247">
        <v>10017875730</v>
      </c>
      <c r="F29"/>
      <c r="G29" s="246" t="s">
        <v>1766</v>
      </c>
      <c r="H29" s="247" t="s">
        <v>113</v>
      </c>
      <c r="I29"/>
      <c r="J29" t="s">
        <v>3116</v>
      </c>
      <c r="K29" t="s">
        <v>4881</v>
      </c>
      <c r="L29" t="s">
        <v>3081</v>
      </c>
      <c r="M29" t="s">
        <v>4882</v>
      </c>
      <c r="N29" s="247"/>
      <c r="O29" s="247" t="s">
        <v>1027</v>
      </c>
      <c r="Q29" t="s">
        <v>4355</v>
      </c>
      <c r="R29" t="s">
        <v>4355</v>
      </c>
      <c r="S29" s="247"/>
      <c r="T29" s="247" t="s">
        <v>3253</v>
      </c>
      <c r="V29" s="247" t="s">
        <v>3191</v>
      </c>
      <c r="W29" s="247"/>
      <c r="X29" s="247"/>
      <c r="Y29" s="247"/>
      <c r="Z29" t="s">
        <v>4883</v>
      </c>
      <c r="AA29" s="247" t="s">
        <v>776</v>
      </c>
      <c r="AB29" t="s">
        <v>4355</v>
      </c>
      <c r="AC29" t="s">
        <v>4355</v>
      </c>
      <c r="AD29"/>
      <c r="AE29" t="s">
        <v>4355</v>
      </c>
      <c r="AF29" t="s">
        <v>4357</v>
      </c>
      <c r="AG29"/>
      <c r="AH29"/>
      <c r="AI29"/>
      <c r="AJ29"/>
      <c r="AK29"/>
      <c r="AL29"/>
      <c r="AM29" t="s">
        <v>4358</v>
      </c>
      <c r="AN29" t="s">
        <v>4358</v>
      </c>
      <c r="AO29"/>
      <c r="AP29"/>
      <c r="AQ29" s="247"/>
      <c r="AR29"/>
      <c r="AS29" s="247" t="s">
        <v>1048</v>
      </c>
      <c r="AT29"/>
    </row>
    <row r="30" spans="1:46" ht="15" hidden="1" x14ac:dyDescent="0.25">
      <c r="A30" s="246" t="s">
        <v>7439</v>
      </c>
      <c r="B30" s="247" t="s">
        <v>1050</v>
      </c>
      <c r="C30" s="247" t="s">
        <v>1028</v>
      </c>
      <c r="D30" s="247" t="s">
        <v>3252</v>
      </c>
      <c r="E30" s="247">
        <v>10017875729</v>
      </c>
      <c r="F30"/>
      <c r="G30" s="246" t="s">
        <v>1765</v>
      </c>
      <c r="H30" s="247" t="s">
        <v>113</v>
      </c>
      <c r="I30"/>
      <c r="J30" t="s">
        <v>3120</v>
      </c>
      <c r="K30" t="s">
        <v>4881</v>
      </c>
      <c r="L30" t="s">
        <v>3081</v>
      </c>
      <c r="M30" t="s">
        <v>4882</v>
      </c>
      <c r="N30" s="247"/>
      <c r="O30" s="247" t="s">
        <v>1027</v>
      </c>
      <c r="Q30" t="s">
        <v>4355</v>
      </c>
      <c r="R30" t="s">
        <v>4355</v>
      </c>
      <c r="S30" s="247"/>
      <c r="T30" s="247" t="s">
        <v>3253</v>
      </c>
      <c r="V30" s="247" t="s">
        <v>3191</v>
      </c>
      <c r="W30" s="247"/>
      <c r="X30" s="247"/>
      <c r="Y30" s="247"/>
      <c r="Z30" t="s">
        <v>4883</v>
      </c>
      <c r="AA30" s="247" t="s">
        <v>776</v>
      </c>
      <c r="AB30" t="s">
        <v>4355</v>
      </c>
      <c r="AC30" t="s">
        <v>4355</v>
      </c>
      <c r="AD30"/>
      <c r="AE30" t="s">
        <v>4355</v>
      </c>
      <c r="AF30" t="s">
        <v>4357</v>
      </c>
      <c r="AG30"/>
      <c r="AH30"/>
      <c r="AI30"/>
      <c r="AJ30"/>
      <c r="AK30"/>
      <c r="AL30"/>
      <c r="AM30" t="s">
        <v>4358</v>
      </c>
      <c r="AN30" t="s">
        <v>4358</v>
      </c>
      <c r="AO30"/>
      <c r="AP30"/>
      <c r="AQ30" s="247"/>
      <c r="AR30"/>
      <c r="AS30" s="247" t="s">
        <v>1048</v>
      </c>
      <c r="AT30"/>
    </row>
    <row r="31" spans="1:46" ht="15" hidden="1" x14ac:dyDescent="0.25">
      <c r="A31" s="246" t="s">
        <v>7439</v>
      </c>
      <c r="B31" s="247" t="s">
        <v>1047</v>
      </c>
      <c r="C31" s="247" t="s">
        <v>1026</v>
      </c>
      <c r="D31" s="247"/>
      <c r="E31" s="247">
        <v>10017875727</v>
      </c>
      <c r="F31" t="s">
        <v>4507</v>
      </c>
      <c r="G31" s="246"/>
      <c r="H31" s="247" t="s">
        <v>775</v>
      </c>
      <c r="I31"/>
      <c r="J31" t="s">
        <v>3090</v>
      </c>
      <c r="K31" t="s">
        <v>4508</v>
      </c>
      <c r="L31" t="s">
        <v>3081</v>
      </c>
      <c r="M31" t="s">
        <v>4354</v>
      </c>
      <c r="N31" s="247" t="s">
        <v>1027</v>
      </c>
      <c r="O31" s="247"/>
      <c r="Q31" t="s">
        <v>4355</v>
      </c>
      <c r="R31" t="s">
        <v>4355</v>
      </c>
      <c r="S31" s="247"/>
      <c r="T31" s="247" t="s">
        <v>3253</v>
      </c>
      <c r="V31" s="247" t="s">
        <v>3191</v>
      </c>
      <c r="W31" s="247"/>
      <c r="X31" s="247"/>
      <c r="Y31" s="247"/>
      <c r="Z31"/>
      <c r="AA31" s="247" t="s">
        <v>776</v>
      </c>
      <c r="AB31" t="s">
        <v>4355</v>
      </c>
      <c r="AC31" t="s">
        <v>4355</v>
      </c>
      <c r="AD31"/>
      <c r="AE31" t="s">
        <v>4355</v>
      </c>
      <c r="AF31" t="s">
        <v>4357</v>
      </c>
      <c r="AG31"/>
      <c r="AH31"/>
      <c r="AI31"/>
      <c r="AJ31"/>
      <c r="AK31"/>
      <c r="AL31"/>
      <c r="AM31" t="s">
        <v>4358</v>
      </c>
      <c r="AN31" t="s">
        <v>4358</v>
      </c>
      <c r="AO31"/>
      <c r="AP31"/>
      <c r="AQ31" s="247" t="s">
        <v>1444</v>
      </c>
      <c r="AR31"/>
      <c r="AS31" s="247" t="s">
        <v>1048</v>
      </c>
      <c r="AT31"/>
    </row>
    <row r="32" spans="1:46" ht="15" hidden="1" x14ac:dyDescent="0.25">
      <c r="A32" s="246" t="s">
        <v>7439</v>
      </c>
      <c r="B32" s="247" t="s">
        <v>10</v>
      </c>
      <c r="C32" s="247" t="s">
        <v>127</v>
      </c>
      <c r="D32" s="247"/>
      <c r="E32" s="247">
        <v>10017868394</v>
      </c>
      <c r="F32" t="s">
        <v>4870</v>
      </c>
      <c r="G32" s="246"/>
      <c r="H32" s="247" t="s">
        <v>775</v>
      </c>
      <c r="I32"/>
      <c r="J32" t="s">
        <v>3090</v>
      </c>
      <c r="K32" t="s">
        <v>4871</v>
      </c>
      <c r="L32" t="s">
        <v>3081</v>
      </c>
      <c r="M32" t="s">
        <v>4354</v>
      </c>
      <c r="N32" s="247" t="s">
        <v>128</v>
      </c>
      <c r="O32" s="247"/>
      <c r="Q32" t="s">
        <v>4355</v>
      </c>
      <c r="R32" t="s">
        <v>4355</v>
      </c>
      <c r="S32" s="247" t="s">
        <v>3090</v>
      </c>
      <c r="T32" s="247" t="s">
        <v>3179</v>
      </c>
      <c r="V32" s="247"/>
      <c r="W32" s="247" t="s">
        <v>3174</v>
      </c>
      <c r="X32" s="247" t="s">
        <v>3174</v>
      </c>
      <c r="Y32" s="247"/>
      <c r="Z32"/>
      <c r="AA32" s="247" t="s">
        <v>776</v>
      </c>
      <c r="AB32" t="s">
        <v>4355</v>
      </c>
      <c r="AC32" t="s">
        <v>4355</v>
      </c>
      <c r="AD32"/>
      <c r="AE32" t="s">
        <v>4869</v>
      </c>
      <c r="AF32" t="s">
        <v>4357</v>
      </c>
      <c r="AG32"/>
      <c r="AH32"/>
      <c r="AI32"/>
      <c r="AJ32"/>
      <c r="AK32"/>
      <c r="AL32"/>
      <c r="AM32" t="s">
        <v>4358</v>
      </c>
      <c r="AN32" t="s">
        <v>4358</v>
      </c>
      <c r="AO32"/>
      <c r="AP32"/>
      <c r="AQ32" s="247" t="s">
        <v>3180</v>
      </c>
      <c r="AR32"/>
      <c r="AS32" s="247" t="s">
        <v>777</v>
      </c>
      <c r="AT32"/>
    </row>
    <row r="33" spans="1:46" ht="15" hidden="1" x14ac:dyDescent="0.25">
      <c r="A33" s="246" t="s">
        <v>7439</v>
      </c>
      <c r="B33" s="247" t="s">
        <v>8</v>
      </c>
      <c r="C33" s="247" t="s">
        <v>112</v>
      </c>
      <c r="D33" s="247"/>
      <c r="E33" s="247">
        <v>10014358398</v>
      </c>
      <c r="F33" t="s">
        <v>4962</v>
      </c>
      <c r="G33" s="246" t="s">
        <v>1763</v>
      </c>
      <c r="H33" s="247" t="s">
        <v>113</v>
      </c>
      <c r="I33"/>
      <c r="J33" t="s">
        <v>3090</v>
      </c>
      <c r="K33" t="s">
        <v>4963</v>
      </c>
      <c r="L33" t="s">
        <v>3081</v>
      </c>
      <c r="M33" t="s">
        <v>4354</v>
      </c>
      <c r="N33" s="247" t="s">
        <v>114</v>
      </c>
      <c r="O33" s="247"/>
      <c r="Q33" t="s">
        <v>4355</v>
      </c>
      <c r="R33" t="s">
        <v>4355</v>
      </c>
      <c r="S33" s="247"/>
      <c r="T33" s="247" t="s">
        <v>3279</v>
      </c>
      <c r="V33" s="247"/>
      <c r="W33" s="247" t="s">
        <v>3132</v>
      </c>
      <c r="X33" s="247" t="s">
        <v>3132</v>
      </c>
      <c r="Y33" s="247" t="s">
        <v>3250</v>
      </c>
      <c r="Z33"/>
      <c r="AA33" s="247" t="s">
        <v>776</v>
      </c>
      <c r="AB33" t="s">
        <v>4355</v>
      </c>
      <c r="AC33" t="s">
        <v>4355</v>
      </c>
      <c r="AD33"/>
      <c r="AE33" t="s">
        <v>4355</v>
      </c>
      <c r="AF33" t="s">
        <v>4357</v>
      </c>
      <c r="AG33"/>
      <c r="AH33"/>
      <c r="AI33"/>
      <c r="AJ33"/>
      <c r="AK33"/>
      <c r="AL33"/>
      <c r="AM33" t="s">
        <v>4358</v>
      </c>
      <c r="AN33" t="s">
        <v>4358</v>
      </c>
      <c r="AO33"/>
      <c r="AP33"/>
      <c r="AQ33" s="247" t="s">
        <v>3280</v>
      </c>
      <c r="AR33"/>
      <c r="AS33" s="247" t="s">
        <v>116</v>
      </c>
      <c r="AT33"/>
    </row>
    <row r="34" spans="1:46" ht="15" hidden="1" x14ac:dyDescent="0.25">
      <c r="A34" s="246" t="s">
        <v>7439</v>
      </c>
      <c r="B34" s="247" t="s">
        <v>1178</v>
      </c>
      <c r="C34" s="247" t="s">
        <v>1179</v>
      </c>
      <c r="D34" s="247"/>
      <c r="E34" s="247">
        <v>10017876233</v>
      </c>
      <c r="F34" t="s">
        <v>5064</v>
      </c>
      <c r="G34" s="246" t="s">
        <v>1783</v>
      </c>
      <c r="H34" s="247" t="s">
        <v>113</v>
      </c>
      <c r="I34"/>
      <c r="J34" t="s">
        <v>3132</v>
      </c>
      <c r="K34" t="s">
        <v>5067</v>
      </c>
      <c r="L34" t="s">
        <v>3081</v>
      </c>
      <c r="M34" t="s">
        <v>4354</v>
      </c>
      <c r="N34" s="247" t="s">
        <v>1180</v>
      </c>
      <c r="O34" s="247"/>
      <c r="Q34" t="s">
        <v>4355</v>
      </c>
      <c r="R34" t="s">
        <v>4355</v>
      </c>
      <c r="S34" s="247"/>
      <c r="T34" s="247" t="s">
        <v>5523</v>
      </c>
      <c r="V34" s="247"/>
      <c r="W34" s="247"/>
      <c r="X34" s="247" t="s">
        <v>3278</v>
      </c>
      <c r="Y34" s="247" t="s">
        <v>3295</v>
      </c>
      <c r="Z34"/>
      <c r="AA34" s="247" t="s">
        <v>115</v>
      </c>
      <c r="AB34" t="s">
        <v>4355</v>
      </c>
      <c r="AC34" t="s">
        <v>4355</v>
      </c>
      <c r="AD34"/>
      <c r="AE34" t="s">
        <v>4355</v>
      </c>
      <c r="AF34" t="s">
        <v>4357</v>
      </c>
      <c r="AG34"/>
      <c r="AH34"/>
      <c r="AI34"/>
      <c r="AJ34"/>
      <c r="AK34"/>
      <c r="AL34"/>
      <c r="AM34" t="s">
        <v>4358</v>
      </c>
      <c r="AN34" t="s">
        <v>4358</v>
      </c>
      <c r="AO34"/>
      <c r="AP34"/>
      <c r="AQ34" s="247" t="s">
        <v>2818</v>
      </c>
      <c r="AR34"/>
      <c r="AS34" s="247" t="s">
        <v>1181</v>
      </c>
      <c r="AT34">
        <v>10017876233</v>
      </c>
    </row>
    <row r="35" spans="1:46" ht="15" hidden="1" x14ac:dyDescent="0.25">
      <c r="A35" s="246" t="s">
        <v>7439</v>
      </c>
      <c r="B35" s="247" t="s">
        <v>1202</v>
      </c>
      <c r="C35" s="247" t="s">
        <v>1203</v>
      </c>
      <c r="D35" s="247"/>
      <c r="E35" s="247">
        <v>10017876244</v>
      </c>
      <c r="F35" t="s">
        <v>5064</v>
      </c>
      <c r="G35" s="246" t="s">
        <v>1783</v>
      </c>
      <c r="H35" s="247" t="s">
        <v>113</v>
      </c>
      <c r="I35"/>
      <c r="J35" t="s">
        <v>3128</v>
      </c>
      <c r="K35" t="s">
        <v>5073</v>
      </c>
      <c r="L35" t="s">
        <v>3081</v>
      </c>
      <c r="M35" t="s">
        <v>4354</v>
      </c>
      <c r="N35" s="247" t="s">
        <v>1204</v>
      </c>
      <c r="O35" s="247"/>
      <c r="Q35" t="s">
        <v>4355</v>
      </c>
      <c r="R35" t="s">
        <v>4355</v>
      </c>
      <c r="S35" s="247"/>
      <c r="T35" s="247" t="s">
        <v>5660</v>
      </c>
      <c r="V35" s="247"/>
      <c r="W35" s="247"/>
      <c r="X35" s="247" t="s">
        <v>3268</v>
      </c>
      <c r="Y35" s="247" t="s">
        <v>3296</v>
      </c>
      <c r="Z35"/>
      <c r="AA35" s="247" t="s">
        <v>115</v>
      </c>
      <c r="AB35" t="s">
        <v>4355</v>
      </c>
      <c r="AC35" t="s">
        <v>4355</v>
      </c>
      <c r="AD35"/>
      <c r="AE35" t="s">
        <v>4355</v>
      </c>
      <c r="AF35" t="s">
        <v>4357</v>
      </c>
      <c r="AG35"/>
      <c r="AH35"/>
      <c r="AI35"/>
      <c r="AJ35"/>
      <c r="AK35"/>
      <c r="AL35"/>
      <c r="AM35" t="s">
        <v>4358</v>
      </c>
      <c r="AN35" t="s">
        <v>4358</v>
      </c>
      <c r="AO35"/>
      <c r="AP35"/>
      <c r="AQ35" s="247" t="s">
        <v>2824</v>
      </c>
      <c r="AR35"/>
      <c r="AS35" s="247" t="s">
        <v>1205</v>
      </c>
      <c r="AT35">
        <v>10017876244</v>
      </c>
    </row>
    <row r="36" spans="1:46" ht="15" hidden="1" x14ac:dyDescent="0.25">
      <c r="A36" s="246" t="s">
        <v>7439</v>
      </c>
      <c r="B36" s="247" t="s">
        <v>1198</v>
      </c>
      <c r="C36" s="247" t="s">
        <v>1199</v>
      </c>
      <c r="D36" s="247"/>
      <c r="E36" s="247">
        <v>10017876242</v>
      </c>
      <c r="F36" t="s">
        <v>5064</v>
      </c>
      <c r="G36" s="246" t="s">
        <v>1783</v>
      </c>
      <c r="H36" s="247" t="s">
        <v>113</v>
      </c>
      <c r="I36"/>
      <c r="J36" t="s">
        <v>3125</v>
      </c>
      <c r="K36" t="s">
        <v>5072</v>
      </c>
      <c r="L36" t="s">
        <v>3081</v>
      </c>
      <c r="M36" t="s">
        <v>4354</v>
      </c>
      <c r="N36" s="247" t="s">
        <v>1200</v>
      </c>
      <c r="O36" s="247"/>
      <c r="Q36" t="s">
        <v>4355</v>
      </c>
      <c r="R36" t="s">
        <v>4355</v>
      </c>
      <c r="S36" s="247"/>
      <c r="T36" s="247" t="s">
        <v>4574</v>
      </c>
      <c r="V36" s="247"/>
      <c r="W36" s="247"/>
      <c r="X36" s="247" t="s">
        <v>3183</v>
      </c>
      <c r="Y36" s="247" t="s">
        <v>3297</v>
      </c>
      <c r="Z36"/>
      <c r="AA36" s="247" t="s">
        <v>115</v>
      </c>
      <c r="AB36" t="s">
        <v>4355</v>
      </c>
      <c r="AC36" t="s">
        <v>4355</v>
      </c>
      <c r="AD36"/>
      <c r="AE36" t="s">
        <v>4355</v>
      </c>
      <c r="AF36" t="s">
        <v>4357</v>
      </c>
      <c r="AG36"/>
      <c r="AH36"/>
      <c r="AI36"/>
      <c r="AJ36"/>
      <c r="AK36"/>
      <c r="AL36"/>
      <c r="AM36" t="s">
        <v>4358</v>
      </c>
      <c r="AN36" t="s">
        <v>4358</v>
      </c>
      <c r="AO36"/>
      <c r="AP36"/>
      <c r="AQ36" s="247" t="s">
        <v>2823</v>
      </c>
      <c r="AR36"/>
      <c r="AS36" s="247" t="s">
        <v>1201</v>
      </c>
      <c r="AT36">
        <v>10017876242</v>
      </c>
    </row>
    <row r="37" spans="1:46" ht="15" hidden="1" x14ac:dyDescent="0.25">
      <c r="A37" s="246" t="s">
        <v>7439</v>
      </c>
      <c r="B37" s="247" t="s">
        <v>1174</v>
      </c>
      <c r="C37" s="247" t="s">
        <v>1175</v>
      </c>
      <c r="D37" s="247"/>
      <c r="E37" s="247">
        <v>10017876232</v>
      </c>
      <c r="F37" t="s">
        <v>5064</v>
      </c>
      <c r="G37" s="246" t="s">
        <v>1783</v>
      </c>
      <c r="H37" s="247" t="s">
        <v>113</v>
      </c>
      <c r="I37"/>
      <c r="J37" t="s">
        <v>3113</v>
      </c>
      <c r="K37" t="s">
        <v>5066</v>
      </c>
      <c r="L37" t="s">
        <v>3081</v>
      </c>
      <c r="M37" t="s">
        <v>4354</v>
      </c>
      <c r="N37" s="247" t="s">
        <v>1176</v>
      </c>
      <c r="O37" s="247"/>
      <c r="Q37" t="s">
        <v>4355</v>
      </c>
      <c r="R37" t="s">
        <v>4355</v>
      </c>
      <c r="S37" s="247"/>
      <c r="T37" s="247" t="s">
        <v>4536</v>
      </c>
      <c r="V37" s="247"/>
      <c r="W37" s="247"/>
      <c r="X37" s="247" t="s">
        <v>3101</v>
      </c>
      <c r="Y37" s="247" t="s">
        <v>3268</v>
      </c>
      <c r="Z37"/>
      <c r="AA37" s="247" t="s">
        <v>115</v>
      </c>
      <c r="AB37" t="s">
        <v>4355</v>
      </c>
      <c r="AC37" t="s">
        <v>4355</v>
      </c>
      <c r="AD37"/>
      <c r="AE37" t="s">
        <v>4355</v>
      </c>
      <c r="AF37" t="s">
        <v>4357</v>
      </c>
      <c r="AG37"/>
      <c r="AH37"/>
      <c r="AI37"/>
      <c r="AJ37"/>
      <c r="AK37"/>
      <c r="AL37"/>
      <c r="AM37" t="s">
        <v>4358</v>
      </c>
      <c r="AN37" t="s">
        <v>4358</v>
      </c>
      <c r="AO37"/>
      <c r="AP37"/>
      <c r="AQ37" s="247" t="s">
        <v>2817</v>
      </c>
      <c r="AR37"/>
      <c r="AS37" s="247" t="s">
        <v>1177</v>
      </c>
      <c r="AT37">
        <v>10017876232</v>
      </c>
    </row>
    <row r="38" spans="1:46" ht="15" hidden="1" x14ac:dyDescent="0.25">
      <c r="A38" s="246" t="s">
        <v>7439</v>
      </c>
      <c r="B38" s="247" t="s">
        <v>1194</v>
      </c>
      <c r="C38" s="247" t="s">
        <v>1195</v>
      </c>
      <c r="D38" s="247"/>
      <c r="E38" s="247">
        <v>10017876240</v>
      </c>
      <c r="F38" t="s">
        <v>5064</v>
      </c>
      <c r="G38" s="246" t="s">
        <v>1783</v>
      </c>
      <c r="H38" s="247" t="s">
        <v>113</v>
      </c>
      <c r="I38"/>
      <c r="J38" t="s">
        <v>3116</v>
      </c>
      <c r="K38" t="s">
        <v>5071</v>
      </c>
      <c r="L38" t="s">
        <v>3081</v>
      </c>
      <c r="M38" t="s">
        <v>4354</v>
      </c>
      <c r="N38" s="247" t="s">
        <v>1196</v>
      </c>
      <c r="O38" s="247"/>
      <c r="Q38" t="s">
        <v>4355</v>
      </c>
      <c r="R38" t="s">
        <v>4355</v>
      </c>
      <c r="S38" s="247"/>
      <c r="T38" s="247" t="s">
        <v>4752</v>
      </c>
      <c r="V38" s="247"/>
      <c r="W38" s="247"/>
      <c r="X38" s="247" t="s">
        <v>3177</v>
      </c>
      <c r="Y38" s="247" t="s">
        <v>3268</v>
      </c>
      <c r="Z38"/>
      <c r="AA38" s="247" t="s">
        <v>115</v>
      </c>
      <c r="AB38" t="s">
        <v>4355</v>
      </c>
      <c r="AC38" t="s">
        <v>4355</v>
      </c>
      <c r="AD38"/>
      <c r="AE38" t="s">
        <v>4355</v>
      </c>
      <c r="AF38" t="s">
        <v>4357</v>
      </c>
      <c r="AG38"/>
      <c r="AH38"/>
      <c r="AI38"/>
      <c r="AJ38"/>
      <c r="AK38"/>
      <c r="AL38"/>
      <c r="AM38" t="s">
        <v>4358</v>
      </c>
      <c r="AN38" t="s">
        <v>4358</v>
      </c>
      <c r="AO38"/>
      <c r="AP38"/>
      <c r="AQ38" s="247" t="s">
        <v>2822</v>
      </c>
      <c r="AR38"/>
      <c r="AS38" s="247" t="s">
        <v>1197</v>
      </c>
      <c r="AT38">
        <v>10017876240</v>
      </c>
    </row>
    <row r="39" spans="1:46" ht="15" hidden="1" x14ac:dyDescent="0.25">
      <c r="A39" s="246" t="s">
        <v>7439</v>
      </c>
      <c r="B39" s="247" t="s">
        <v>1190</v>
      </c>
      <c r="C39" s="247" t="s">
        <v>1191</v>
      </c>
      <c r="D39" s="247"/>
      <c r="E39" s="247">
        <v>10017876238</v>
      </c>
      <c r="F39" t="s">
        <v>5064</v>
      </c>
      <c r="G39" s="246" t="s">
        <v>1783</v>
      </c>
      <c r="H39" s="247" t="s">
        <v>113</v>
      </c>
      <c r="I39"/>
      <c r="J39" t="s">
        <v>3120</v>
      </c>
      <c r="K39" t="s">
        <v>5070</v>
      </c>
      <c r="L39" t="s">
        <v>3081</v>
      </c>
      <c r="M39" t="s">
        <v>4354</v>
      </c>
      <c r="N39" s="247" t="s">
        <v>1192</v>
      </c>
      <c r="O39" s="247"/>
      <c r="Q39" t="s">
        <v>4355</v>
      </c>
      <c r="R39" t="s">
        <v>4355</v>
      </c>
      <c r="S39" s="247"/>
      <c r="T39" s="247" t="s">
        <v>5658</v>
      </c>
      <c r="V39" s="247"/>
      <c r="W39" s="247"/>
      <c r="X39" s="247" t="s">
        <v>3177</v>
      </c>
      <c r="Y39" s="247" t="s">
        <v>3183</v>
      </c>
      <c r="Z39"/>
      <c r="AA39" s="247" t="s">
        <v>115</v>
      </c>
      <c r="AB39" t="s">
        <v>4355</v>
      </c>
      <c r="AC39" t="s">
        <v>4355</v>
      </c>
      <c r="AD39"/>
      <c r="AE39" t="s">
        <v>4355</v>
      </c>
      <c r="AF39" t="s">
        <v>4357</v>
      </c>
      <c r="AG39"/>
      <c r="AH39"/>
      <c r="AI39"/>
      <c r="AJ39"/>
      <c r="AK39"/>
      <c r="AL39"/>
      <c r="AM39" t="s">
        <v>4358</v>
      </c>
      <c r="AN39" t="s">
        <v>4358</v>
      </c>
      <c r="AO39"/>
      <c r="AP39"/>
      <c r="AQ39" s="247" t="s">
        <v>2821</v>
      </c>
      <c r="AR39"/>
      <c r="AS39" s="247" t="s">
        <v>1193</v>
      </c>
      <c r="AT39">
        <v>10017876238</v>
      </c>
    </row>
    <row r="40" spans="1:46" ht="15" hidden="1" x14ac:dyDescent="0.25">
      <c r="A40" s="246" t="s">
        <v>7439</v>
      </c>
      <c r="B40" s="247" t="s">
        <v>1170</v>
      </c>
      <c r="C40" s="247" t="s">
        <v>1171</v>
      </c>
      <c r="D40" s="247"/>
      <c r="E40" s="247">
        <v>10017876224</v>
      </c>
      <c r="F40" t="s">
        <v>5064</v>
      </c>
      <c r="G40" s="246" t="s">
        <v>1783</v>
      </c>
      <c r="H40" s="247" t="s">
        <v>113</v>
      </c>
      <c r="I40"/>
      <c r="J40" t="s">
        <v>3081</v>
      </c>
      <c r="K40" t="s">
        <v>5065</v>
      </c>
      <c r="L40" t="s">
        <v>3081</v>
      </c>
      <c r="M40" t="s">
        <v>4354</v>
      </c>
      <c r="N40" s="247" t="s">
        <v>1172</v>
      </c>
      <c r="O40" s="247"/>
      <c r="Q40" t="s">
        <v>4355</v>
      </c>
      <c r="R40" t="s">
        <v>4355</v>
      </c>
      <c r="S40" s="247"/>
      <c r="T40" s="247" t="s">
        <v>5656</v>
      </c>
      <c r="V40" s="247"/>
      <c r="W40" s="247"/>
      <c r="X40" s="247" t="s">
        <v>3181</v>
      </c>
      <c r="Y40" s="247" t="s">
        <v>3182</v>
      </c>
      <c r="Z40"/>
      <c r="AA40" s="247" t="s">
        <v>115</v>
      </c>
      <c r="AB40" t="s">
        <v>4355</v>
      </c>
      <c r="AC40" t="s">
        <v>4355</v>
      </c>
      <c r="AD40"/>
      <c r="AE40" t="s">
        <v>4355</v>
      </c>
      <c r="AF40" t="s">
        <v>4357</v>
      </c>
      <c r="AG40"/>
      <c r="AH40"/>
      <c r="AI40"/>
      <c r="AJ40"/>
      <c r="AK40"/>
      <c r="AL40"/>
      <c r="AM40" t="s">
        <v>4358</v>
      </c>
      <c r="AN40" t="s">
        <v>4358</v>
      </c>
      <c r="AO40"/>
      <c r="AP40"/>
      <c r="AQ40" s="247" t="s">
        <v>2816</v>
      </c>
      <c r="AR40"/>
      <c r="AS40" s="247" t="s">
        <v>1173</v>
      </c>
      <c r="AT40">
        <v>10017876224</v>
      </c>
    </row>
    <row r="41" spans="1:46" ht="15" hidden="1" x14ac:dyDescent="0.25">
      <c r="A41" s="246" t="s">
        <v>7439</v>
      </c>
      <c r="B41" s="247" t="s">
        <v>1214</v>
      </c>
      <c r="C41" s="247" t="s">
        <v>1215</v>
      </c>
      <c r="D41" s="247"/>
      <c r="E41" s="247">
        <v>10017876250</v>
      </c>
      <c r="F41" t="s">
        <v>5064</v>
      </c>
      <c r="G41" s="246" t="s">
        <v>1783</v>
      </c>
      <c r="H41" s="247" t="s">
        <v>113</v>
      </c>
      <c r="I41"/>
      <c r="J41" t="s">
        <v>3176</v>
      </c>
      <c r="K41" t="s">
        <v>5076</v>
      </c>
      <c r="L41" t="s">
        <v>3081</v>
      </c>
      <c r="M41" t="s">
        <v>4354</v>
      </c>
      <c r="N41" s="247" t="s">
        <v>1216</v>
      </c>
      <c r="O41" s="247"/>
      <c r="Q41" t="s">
        <v>4355</v>
      </c>
      <c r="R41" t="s">
        <v>4355</v>
      </c>
      <c r="S41" s="247"/>
      <c r="T41" s="247" t="s">
        <v>5575</v>
      </c>
      <c r="V41" s="247"/>
      <c r="W41" s="247"/>
      <c r="X41" s="247" t="s">
        <v>3300</v>
      </c>
      <c r="Y41" s="247" t="s">
        <v>3189</v>
      </c>
      <c r="Z41"/>
      <c r="AA41" s="247" t="s">
        <v>115</v>
      </c>
      <c r="AB41" t="s">
        <v>4355</v>
      </c>
      <c r="AC41" t="s">
        <v>4355</v>
      </c>
      <c r="AD41"/>
      <c r="AE41" t="s">
        <v>4355</v>
      </c>
      <c r="AF41" t="s">
        <v>4357</v>
      </c>
      <c r="AG41"/>
      <c r="AH41"/>
      <c r="AI41"/>
      <c r="AJ41"/>
      <c r="AK41"/>
      <c r="AL41"/>
      <c r="AM41" t="s">
        <v>4358</v>
      </c>
      <c r="AN41" t="s">
        <v>4358</v>
      </c>
      <c r="AO41"/>
      <c r="AP41"/>
      <c r="AQ41" s="247" t="s">
        <v>2827</v>
      </c>
      <c r="AR41"/>
      <c r="AS41" s="247" t="s">
        <v>1217</v>
      </c>
      <c r="AT41">
        <v>10017876250</v>
      </c>
    </row>
    <row r="42" spans="1:46" ht="15" hidden="1" x14ac:dyDescent="0.25">
      <c r="A42" s="246" t="s">
        <v>7439</v>
      </c>
      <c r="B42" s="247" t="s">
        <v>1210</v>
      </c>
      <c r="C42" s="247" t="s">
        <v>1211</v>
      </c>
      <c r="D42" s="247"/>
      <c r="E42" s="247">
        <v>10017876248</v>
      </c>
      <c r="F42" t="s">
        <v>5064</v>
      </c>
      <c r="G42" s="246" t="s">
        <v>1783</v>
      </c>
      <c r="H42" s="247" t="s">
        <v>113</v>
      </c>
      <c r="I42"/>
      <c r="J42" t="s">
        <v>3206</v>
      </c>
      <c r="K42" t="s">
        <v>5075</v>
      </c>
      <c r="L42" t="s">
        <v>3081</v>
      </c>
      <c r="M42" t="s">
        <v>4354</v>
      </c>
      <c r="N42" s="247" t="s">
        <v>1212</v>
      </c>
      <c r="O42" s="247"/>
      <c r="Q42" t="s">
        <v>4355</v>
      </c>
      <c r="R42" t="s">
        <v>4355</v>
      </c>
      <c r="S42" s="247"/>
      <c r="T42" s="247" t="s">
        <v>5570</v>
      </c>
      <c r="V42" s="247"/>
      <c r="W42" s="247"/>
      <c r="X42" s="247" t="s">
        <v>3300</v>
      </c>
      <c r="Y42" s="247" t="s">
        <v>3299</v>
      </c>
      <c r="Z42"/>
      <c r="AA42" s="247" t="s">
        <v>115</v>
      </c>
      <c r="AB42" t="s">
        <v>4355</v>
      </c>
      <c r="AC42" t="s">
        <v>4355</v>
      </c>
      <c r="AD42"/>
      <c r="AE42" t="s">
        <v>4355</v>
      </c>
      <c r="AF42" t="s">
        <v>4357</v>
      </c>
      <c r="AG42"/>
      <c r="AH42"/>
      <c r="AI42"/>
      <c r="AJ42"/>
      <c r="AK42"/>
      <c r="AL42"/>
      <c r="AM42" t="s">
        <v>4358</v>
      </c>
      <c r="AN42" t="s">
        <v>4358</v>
      </c>
      <c r="AO42"/>
      <c r="AP42"/>
      <c r="AQ42" s="247" t="s">
        <v>2826</v>
      </c>
      <c r="AR42"/>
      <c r="AS42" s="247" t="s">
        <v>1213</v>
      </c>
      <c r="AT42">
        <v>10017876248</v>
      </c>
    </row>
    <row r="43" spans="1:46" ht="15" hidden="1" x14ac:dyDescent="0.25">
      <c r="A43" s="246" t="s">
        <v>7439</v>
      </c>
      <c r="B43" s="247" t="s">
        <v>1206</v>
      </c>
      <c r="C43" s="247" t="s">
        <v>1207</v>
      </c>
      <c r="D43" s="247"/>
      <c r="E43" s="247">
        <v>10017876246</v>
      </c>
      <c r="F43" t="s">
        <v>5064</v>
      </c>
      <c r="G43" s="246" t="s">
        <v>1783</v>
      </c>
      <c r="H43" s="247" t="s">
        <v>113</v>
      </c>
      <c r="I43"/>
      <c r="J43" t="s">
        <v>3247</v>
      </c>
      <c r="K43" t="s">
        <v>5074</v>
      </c>
      <c r="L43" t="s">
        <v>3081</v>
      </c>
      <c r="M43" t="s">
        <v>4354</v>
      </c>
      <c r="N43" s="247" t="s">
        <v>1208</v>
      </c>
      <c r="O43" s="247"/>
      <c r="Q43" t="s">
        <v>4355</v>
      </c>
      <c r="R43" t="s">
        <v>4355</v>
      </c>
      <c r="S43" s="247"/>
      <c r="T43" s="247" t="s">
        <v>4567</v>
      </c>
      <c r="V43" s="247"/>
      <c r="W43" s="247"/>
      <c r="X43" s="247" t="s">
        <v>3298</v>
      </c>
      <c r="Y43" s="247" t="s">
        <v>3299</v>
      </c>
      <c r="Z43"/>
      <c r="AA43" s="247" t="s">
        <v>115</v>
      </c>
      <c r="AB43" t="s">
        <v>4355</v>
      </c>
      <c r="AC43" t="s">
        <v>4355</v>
      </c>
      <c r="AD43"/>
      <c r="AE43" t="s">
        <v>4355</v>
      </c>
      <c r="AF43" t="s">
        <v>4357</v>
      </c>
      <c r="AG43"/>
      <c r="AH43"/>
      <c r="AI43"/>
      <c r="AJ43"/>
      <c r="AK43"/>
      <c r="AL43"/>
      <c r="AM43" t="s">
        <v>4358</v>
      </c>
      <c r="AN43" t="s">
        <v>4358</v>
      </c>
      <c r="AO43"/>
      <c r="AP43"/>
      <c r="AQ43" s="247" t="s">
        <v>2825</v>
      </c>
      <c r="AR43"/>
      <c r="AS43" s="247" t="s">
        <v>1209</v>
      </c>
      <c r="AT43">
        <v>10017876246</v>
      </c>
    </row>
    <row r="44" spans="1:46" ht="15" hidden="1" x14ac:dyDescent="0.25">
      <c r="A44" s="246" t="s">
        <v>7439</v>
      </c>
      <c r="B44" s="247" t="s">
        <v>1218</v>
      </c>
      <c r="C44" s="247" t="s">
        <v>1219</v>
      </c>
      <c r="D44" s="247"/>
      <c r="E44" s="247">
        <v>10017876252</v>
      </c>
      <c r="F44" t="s">
        <v>5064</v>
      </c>
      <c r="G44" s="246" t="s">
        <v>1783</v>
      </c>
      <c r="H44" s="247" t="s">
        <v>113</v>
      </c>
      <c r="I44"/>
      <c r="J44" t="s">
        <v>3106</v>
      </c>
      <c r="K44" t="s">
        <v>5077</v>
      </c>
      <c r="L44" t="s">
        <v>3081</v>
      </c>
      <c r="M44" t="s">
        <v>4354</v>
      </c>
      <c r="N44" s="247" t="s">
        <v>1220</v>
      </c>
      <c r="O44" s="247"/>
      <c r="Q44" t="s">
        <v>4355</v>
      </c>
      <c r="R44" t="s">
        <v>4355</v>
      </c>
      <c r="S44" s="247"/>
      <c r="T44" s="247" t="s">
        <v>5644</v>
      </c>
      <c r="V44" s="247"/>
      <c r="W44" s="247"/>
      <c r="X44" s="247" t="s">
        <v>3296</v>
      </c>
      <c r="Y44" s="247" t="s">
        <v>3246</v>
      </c>
      <c r="Z44"/>
      <c r="AA44" s="247" t="s">
        <v>115</v>
      </c>
      <c r="AB44" t="s">
        <v>4355</v>
      </c>
      <c r="AC44" t="s">
        <v>4355</v>
      </c>
      <c r="AD44"/>
      <c r="AE44" t="s">
        <v>4355</v>
      </c>
      <c r="AF44" t="s">
        <v>4357</v>
      </c>
      <c r="AG44"/>
      <c r="AH44"/>
      <c r="AI44"/>
      <c r="AJ44"/>
      <c r="AK44"/>
      <c r="AL44"/>
      <c r="AM44" t="s">
        <v>4358</v>
      </c>
      <c r="AN44" t="s">
        <v>4358</v>
      </c>
      <c r="AO44"/>
      <c r="AP44"/>
      <c r="AQ44" s="247" t="s">
        <v>2828</v>
      </c>
      <c r="AR44"/>
      <c r="AS44" s="247" t="s">
        <v>1221</v>
      </c>
      <c r="AT44">
        <v>10017876252</v>
      </c>
    </row>
    <row r="45" spans="1:46" ht="15" hidden="1" x14ac:dyDescent="0.25">
      <c r="A45" s="246" t="s">
        <v>7439</v>
      </c>
      <c r="B45" s="247" t="s">
        <v>1186</v>
      </c>
      <c r="C45" s="247" t="s">
        <v>1187</v>
      </c>
      <c r="D45" s="247"/>
      <c r="E45" s="247">
        <v>10017876237</v>
      </c>
      <c r="F45" t="s">
        <v>5064</v>
      </c>
      <c r="G45" s="246" t="s">
        <v>1783</v>
      </c>
      <c r="H45" s="247" t="s">
        <v>113</v>
      </c>
      <c r="I45"/>
      <c r="J45" t="s">
        <v>3185</v>
      </c>
      <c r="K45" t="s">
        <v>5069</v>
      </c>
      <c r="L45" t="s">
        <v>3081</v>
      </c>
      <c r="M45" t="s">
        <v>4354</v>
      </c>
      <c r="N45" s="247" t="s">
        <v>1188</v>
      </c>
      <c r="O45" s="247"/>
      <c r="Q45" t="s">
        <v>4355</v>
      </c>
      <c r="R45" t="s">
        <v>4355</v>
      </c>
      <c r="S45" s="247"/>
      <c r="T45" s="247" t="s">
        <v>5644</v>
      </c>
      <c r="V45" s="247"/>
      <c r="W45" s="247"/>
      <c r="X45" s="247" t="s">
        <v>3296</v>
      </c>
      <c r="Y45" s="247" t="s">
        <v>3246</v>
      </c>
      <c r="Z45"/>
      <c r="AA45" s="247" t="s">
        <v>115</v>
      </c>
      <c r="AB45" t="s">
        <v>4355</v>
      </c>
      <c r="AC45" t="s">
        <v>4355</v>
      </c>
      <c r="AD45"/>
      <c r="AE45" t="s">
        <v>4355</v>
      </c>
      <c r="AF45" t="s">
        <v>4357</v>
      </c>
      <c r="AG45"/>
      <c r="AH45"/>
      <c r="AI45"/>
      <c r="AJ45"/>
      <c r="AK45"/>
      <c r="AL45"/>
      <c r="AM45" t="s">
        <v>4358</v>
      </c>
      <c r="AN45" t="s">
        <v>4358</v>
      </c>
      <c r="AO45"/>
      <c r="AP45"/>
      <c r="AQ45" s="247" t="s">
        <v>2820</v>
      </c>
      <c r="AR45"/>
      <c r="AS45" s="247" t="s">
        <v>1189</v>
      </c>
      <c r="AT45">
        <v>10017876237</v>
      </c>
    </row>
    <row r="46" spans="1:46" ht="15" hidden="1" x14ac:dyDescent="0.25">
      <c r="A46" s="246" t="s">
        <v>7439</v>
      </c>
      <c r="B46" s="247" t="s">
        <v>1182</v>
      </c>
      <c r="C46" s="247" t="s">
        <v>1183</v>
      </c>
      <c r="D46" s="247"/>
      <c r="E46" s="247">
        <v>10017876234</v>
      </c>
      <c r="F46" t="s">
        <v>5064</v>
      </c>
      <c r="G46" s="246" t="s">
        <v>1783</v>
      </c>
      <c r="H46" s="247" t="s">
        <v>113</v>
      </c>
      <c r="I46"/>
      <c r="J46" t="s">
        <v>3134</v>
      </c>
      <c r="K46" t="s">
        <v>5068</v>
      </c>
      <c r="L46" t="s">
        <v>3081</v>
      </c>
      <c r="M46" t="s">
        <v>4354</v>
      </c>
      <c r="N46" s="247" t="s">
        <v>1184</v>
      </c>
      <c r="O46" s="247"/>
      <c r="Q46" t="s">
        <v>4355</v>
      </c>
      <c r="R46" t="s">
        <v>4355</v>
      </c>
      <c r="S46" s="247"/>
      <c r="T46" s="247" t="s">
        <v>5657</v>
      </c>
      <c r="V46" s="247"/>
      <c r="W46" s="247"/>
      <c r="X46" s="247" t="s">
        <v>3174</v>
      </c>
      <c r="Y46" s="247" t="s">
        <v>3207</v>
      </c>
      <c r="Z46"/>
      <c r="AA46" s="247" t="s">
        <v>115</v>
      </c>
      <c r="AB46" t="s">
        <v>4355</v>
      </c>
      <c r="AC46" t="s">
        <v>4355</v>
      </c>
      <c r="AD46"/>
      <c r="AE46" t="s">
        <v>4355</v>
      </c>
      <c r="AF46" t="s">
        <v>4357</v>
      </c>
      <c r="AG46"/>
      <c r="AH46"/>
      <c r="AI46"/>
      <c r="AJ46"/>
      <c r="AK46"/>
      <c r="AL46"/>
      <c r="AM46" t="s">
        <v>4358</v>
      </c>
      <c r="AN46" t="s">
        <v>4358</v>
      </c>
      <c r="AO46"/>
      <c r="AP46"/>
      <c r="AQ46" s="247" t="s">
        <v>2819</v>
      </c>
      <c r="AR46"/>
      <c r="AS46" s="247" t="s">
        <v>1185</v>
      </c>
      <c r="AT46">
        <v>10017876234</v>
      </c>
    </row>
    <row r="47" spans="1:46" ht="15" hidden="1" x14ac:dyDescent="0.25">
      <c r="A47" s="246" t="s">
        <v>7439</v>
      </c>
      <c r="B47" s="247" t="s">
        <v>1131</v>
      </c>
      <c r="C47" s="247" t="s">
        <v>1076</v>
      </c>
      <c r="D47" s="247" t="s">
        <v>3085</v>
      </c>
      <c r="E47" s="247">
        <v>10017875896</v>
      </c>
      <c r="F47"/>
      <c r="G47" s="246" t="s">
        <v>1767</v>
      </c>
      <c r="H47" s="247" t="s">
        <v>113</v>
      </c>
      <c r="I47"/>
      <c r="J47" t="s">
        <v>3120</v>
      </c>
      <c r="K47" t="s">
        <v>4896</v>
      </c>
      <c r="L47" t="s">
        <v>3081</v>
      </c>
      <c r="M47" t="s">
        <v>4882</v>
      </c>
      <c r="N47" s="247"/>
      <c r="O47" s="247" t="s">
        <v>1073</v>
      </c>
      <c r="Q47" t="s">
        <v>4355</v>
      </c>
      <c r="R47" t="s">
        <v>4355</v>
      </c>
      <c r="S47" s="247"/>
      <c r="T47" s="247" t="s">
        <v>5994</v>
      </c>
      <c r="V47" s="247"/>
      <c r="W47" s="247"/>
      <c r="X47" s="247"/>
      <c r="Y47" s="247"/>
      <c r="Z47" t="s">
        <v>4883</v>
      </c>
      <c r="AA47" s="247" t="s">
        <v>115</v>
      </c>
      <c r="AB47" t="s">
        <v>4355</v>
      </c>
      <c r="AC47" t="s">
        <v>4355</v>
      </c>
      <c r="AD47"/>
      <c r="AE47" t="s">
        <v>4355</v>
      </c>
      <c r="AF47" t="s">
        <v>4357</v>
      </c>
      <c r="AG47"/>
      <c r="AH47"/>
      <c r="AI47"/>
      <c r="AJ47"/>
      <c r="AK47"/>
      <c r="AL47"/>
      <c r="AM47" t="s">
        <v>4358</v>
      </c>
      <c r="AN47" t="s">
        <v>4358</v>
      </c>
      <c r="AO47"/>
      <c r="AP47"/>
      <c r="AQ47" s="247"/>
      <c r="AR47"/>
      <c r="AS47" s="247" t="s">
        <v>1074</v>
      </c>
      <c r="AT47">
        <v>10017875896</v>
      </c>
    </row>
    <row r="48" spans="1:46" ht="15" hidden="1" x14ac:dyDescent="0.25">
      <c r="A48" s="246" t="s">
        <v>7439</v>
      </c>
      <c r="B48" s="247" t="s">
        <v>1130</v>
      </c>
      <c r="C48" s="247" t="s">
        <v>1075</v>
      </c>
      <c r="D48" s="247" t="s">
        <v>3085</v>
      </c>
      <c r="E48" s="247">
        <v>10017875895</v>
      </c>
      <c r="F48"/>
      <c r="G48" s="246" t="s">
        <v>1772</v>
      </c>
      <c r="H48" s="247" t="s">
        <v>113</v>
      </c>
      <c r="I48"/>
      <c r="J48" t="s">
        <v>3081</v>
      </c>
      <c r="K48" t="s">
        <v>4896</v>
      </c>
      <c r="L48" t="s">
        <v>3081</v>
      </c>
      <c r="M48" t="s">
        <v>4882</v>
      </c>
      <c r="N48" s="247"/>
      <c r="O48" s="247" t="s">
        <v>1073</v>
      </c>
      <c r="Q48" t="s">
        <v>4355</v>
      </c>
      <c r="R48" t="s">
        <v>4355</v>
      </c>
      <c r="S48" s="247"/>
      <c r="T48" s="247" t="s">
        <v>5994</v>
      </c>
      <c r="V48" s="247"/>
      <c r="W48" s="247"/>
      <c r="X48" s="247"/>
      <c r="Y48" s="247"/>
      <c r="Z48" t="s">
        <v>4883</v>
      </c>
      <c r="AA48" s="247" t="s">
        <v>115</v>
      </c>
      <c r="AB48" t="s">
        <v>4355</v>
      </c>
      <c r="AC48" t="s">
        <v>4355</v>
      </c>
      <c r="AD48"/>
      <c r="AE48" t="s">
        <v>4355</v>
      </c>
      <c r="AF48" t="s">
        <v>4357</v>
      </c>
      <c r="AG48"/>
      <c r="AH48"/>
      <c r="AI48"/>
      <c r="AJ48"/>
      <c r="AK48"/>
      <c r="AL48"/>
      <c r="AM48" t="s">
        <v>4358</v>
      </c>
      <c r="AN48" t="s">
        <v>4358</v>
      </c>
      <c r="AO48"/>
      <c r="AP48"/>
      <c r="AQ48" s="247"/>
      <c r="AR48"/>
      <c r="AS48" s="247" t="s">
        <v>1074</v>
      </c>
      <c r="AT48">
        <v>10017875895</v>
      </c>
    </row>
    <row r="49" spans="1:46" ht="15" hidden="1" x14ac:dyDescent="0.25">
      <c r="A49" s="246" t="s">
        <v>7439</v>
      </c>
      <c r="B49" s="247" t="s">
        <v>1129</v>
      </c>
      <c r="C49" s="247" t="s">
        <v>1072</v>
      </c>
      <c r="D49" s="247"/>
      <c r="E49" s="247">
        <v>10017875894</v>
      </c>
      <c r="F49" t="s">
        <v>5055</v>
      </c>
      <c r="G49" s="246" t="s">
        <v>1781</v>
      </c>
      <c r="H49" s="247" t="s">
        <v>113</v>
      </c>
      <c r="I49"/>
      <c r="J49" t="s">
        <v>3090</v>
      </c>
      <c r="K49" t="s">
        <v>5059</v>
      </c>
      <c r="L49" t="s">
        <v>3081</v>
      </c>
      <c r="M49" t="s">
        <v>4354</v>
      </c>
      <c r="N49" s="247" t="s">
        <v>1073</v>
      </c>
      <c r="O49" s="247"/>
      <c r="Q49" t="s">
        <v>4355</v>
      </c>
      <c r="R49" t="s">
        <v>4355</v>
      </c>
      <c r="S49" s="247"/>
      <c r="T49" s="247" t="s">
        <v>5994</v>
      </c>
      <c r="V49" s="247"/>
      <c r="W49" s="247"/>
      <c r="X49" s="247" t="s">
        <v>3101</v>
      </c>
      <c r="Y49" s="247" t="s">
        <v>3183</v>
      </c>
      <c r="Z49"/>
      <c r="AA49" s="247" t="s">
        <v>115</v>
      </c>
      <c r="AB49" t="s">
        <v>4355</v>
      </c>
      <c r="AC49" t="s">
        <v>4355</v>
      </c>
      <c r="AD49"/>
      <c r="AE49" t="s">
        <v>4355</v>
      </c>
      <c r="AF49" t="s">
        <v>4357</v>
      </c>
      <c r="AG49"/>
      <c r="AH49"/>
      <c r="AI49"/>
      <c r="AJ49"/>
      <c r="AK49"/>
      <c r="AL49"/>
      <c r="AM49" t="s">
        <v>4358</v>
      </c>
      <c r="AN49" t="s">
        <v>4358</v>
      </c>
      <c r="AO49"/>
      <c r="AP49"/>
      <c r="AQ49" s="247" t="s">
        <v>5652</v>
      </c>
      <c r="AR49"/>
      <c r="AS49" s="247" t="s">
        <v>1074</v>
      </c>
      <c r="AT49">
        <v>10017875894</v>
      </c>
    </row>
    <row r="50" spans="1:46" ht="15" hidden="1" x14ac:dyDescent="0.25">
      <c r="A50" s="246" t="s">
        <v>7439</v>
      </c>
      <c r="B50" s="247" t="s">
        <v>1235</v>
      </c>
      <c r="C50" s="247" t="s">
        <v>1236</v>
      </c>
      <c r="D50" s="247" t="s">
        <v>3086</v>
      </c>
      <c r="E50" s="247">
        <v>10017876336</v>
      </c>
      <c r="F50"/>
      <c r="G50" s="246" t="s">
        <v>1767</v>
      </c>
      <c r="H50" s="247" t="s">
        <v>113</v>
      </c>
      <c r="I50"/>
      <c r="J50" t="s">
        <v>3120</v>
      </c>
      <c r="K50" t="s">
        <v>4907</v>
      </c>
      <c r="L50" t="s">
        <v>3081</v>
      </c>
      <c r="M50" t="s">
        <v>4882</v>
      </c>
      <c r="N50" s="247"/>
      <c r="O50" s="247" t="s">
        <v>1231</v>
      </c>
      <c r="Q50" t="s">
        <v>4355</v>
      </c>
      <c r="R50" t="s">
        <v>4355</v>
      </c>
      <c r="S50" s="247"/>
      <c r="T50" s="247" t="s">
        <v>5994</v>
      </c>
      <c r="V50" s="247"/>
      <c r="W50" s="247"/>
      <c r="X50" s="247"/>
      <c r="Y50" s="247"/>
      <c r="Z50" t="s">
        <v>4883</v>
      </c>
      <c r="AA50" s="247" t="s">
        <v>115</v>
      </c>
      <c r="AB50" t="s">
        <v>4355</v>
      </c>
      <c r="AC50" t="s">
        <v>4355</v>
      </c>
      <c r="AD50"/>
      <c r="AE50" t="s">
        <v>4355</v>
      </c>
      <c r="AF50" t="s">
        <v>4357</v>
      </c>
      <c r="AG50"/>
      <c r="AH50"/>
      <c r="AI50"/>
      <c r="AJ50"/>
      <c r="AK50"/>
      <c r="AL50"/>
      <c r="AM50" t="s">
        <v>4358</v>
      </c>
      <c r="AN50" t="s">
        <v>4358</v>
      </c>
      <c r="AO50"/>
      <c r="AP50"/>
      <c r="AQ50" s="247"/>
      <c r="AR50"/>
      <c r="AS50" s="247" t="s">
        <v>1232</v>
      </c>
      <c r="AT50">
        <v>10017876336</v>
      </c>
    </row>
    <row r="51" spans="1:46" ht="15" hidden="1" x14ac:dyDescent="0.25">
      <c r="A51" s="246" t="s">
        <v>7439</v>
      </c>
      <c r="B51" s="247" t="s">
        <v>1233</v>
      </c>
      <c r="C51" s="247" t="s">
        <v>1234</v>
      </c>
      <c r="D51" s="247" t="s">
        <v>3086</v>
      </c>
      <c r="E51" s="247">
        <v>10017876335</v>
      </c>
      <c r="F51"/>
      <c r="G51" s="246" t="s">
        <v>1772</v>
      </c>
      <c r="H51" s="247" t="s">
        <v>113</v>
      </c>
      <c r="I51"/>
      <c r="J51" t="s">
        <v>3081</v>
      </c>
      <c r="K51" t="s">
        <v>4906</v>
      </c>
      <c r="L51" t="s">
        <v>3081</v>
      </c>
      <c r="M51" t="s">
        <v>4882</v>
      </c>
      <c r="N51" s="247"/>
      <c r="O51" s="247" t="s">
        <v>1231</v>
      </c>
      <c r="Q51" t="s">
        <v>4355</v>
      </c>
      <c r="R51" t="s">
        <v>4355</v>
      </c>
      <c r="S51" s="247"/>
      <c r="T51" s="247" t="s">
        <v>5994</v>
      </c>
      <c r="V51" s="247"/>
      <c r="W51" s="247"/>
      <c r="X51" s="247"/>
      <c r="Y51" s="247"/>
      <c r="Z51" t="s">
        <v>4883</v>
      </c>
      <c r="AA51" s="247" t="s">
        <v>115</v>
      </c>
      <c r="AB51" t="s">
        <v>4355</v>
      </c>
      <c r="AC51" t="s">
        <v>4355</v>
      </c>
      <c r="AD51"/>
      <c r="AE51" t="s">
        <v>4355</v>
      </c>
      <c r="AF51" t="s">
        <v>4357</v>
      </c>
      <c r="AG51"/>
      <c r="AH51"/>
      <c r="AI51"/>
      <c r="AJ51"/>
      <c r="AK51"/>
      <c r="AL51"/>
      <c r="AM51" t="s">
        <v>4358</v>
      </c>
      <c r="AN51" t="s">
        <v>4358</v>
      </c>
      <c r="AO51"/>
      <c r="AP51"/>
      <c r="AQ51" s="247"/>
      <c r="AR51"/>
      <c r="AS51" s="247" t="s">
        <v>1232</v>
      </c>
      <c r="AT51">
        <v>10017876335</v>
      </c>
    </row>
    <row r="52" spans="1:46" ht="15" hidden="1" x14ac:dyDescent="0.25">
      <c r="A52" s="246" t="s">
        <v>7439</v>
      </c>
      <c r="B52" s="247" t="s">
        <v>1229</v>
      </c>
      <c r="C52" s="247" t="s">
        <v>1230</v>
      </c>
      <c r="D52" s="247"/>
      <c r="E52" s="247">
        <v>10017876334</v>
      </c>
      <c r="F52" t="s">
        <v>5664</v>
      </c>
      <c r="G52" s="246" t="s">
        <v>1781</v>
      </c>
      <c r="H52" s="247" t="s">
        <v>113</v>
      </c>
      <c r="I52"/>
      <c r="J52" t="s">
        <v>3090</v>
      </c>
      <c r="K52" t="s">
        <v>4906</v>
      </c>
      <c r="L52" t="s">
        <v>3081</v>
      </c>
      <c r="M52" t="s">
        <v>4354</v>
      </c>
      <c r="N52" s="247" t="s">
        <v>1231</v>
      </c>
      <c r="O52" s="247"/>
      <c r="Q52" t="s">
        <v>4355</v>
      </c>
      <c r="R52" t="s">
        <v>4355</v>
      </c>
      <c r="S52" s="247"/>
      <c r="T52" s="247" t="s">
        <v>5994</v>
      </c>
      <c r="V52" s="247"/>
      <c r="W52" s="247"/>
      <c r="X52" s="247" t="s">
        <v>3101</v>
      </c>
      <c r="Y52" s="247" t="s">
        <v>3183</v>
      </c>
      <c r="Z52"/>
      <c r="AA52" s="247" t="s">
        <v>115</v>
      </c>
      <c r="AB52" t="s">
        <v>4355</v>
      </c>
      <c r="AC52" t="s">
        <v>4355</v>
      </c>
      <c r="AD52"/>
      <c r="AE52" t="s">
        <v>4355</v>
      </c>
      <c r="AF52" t="s">
        <v>4357</v>
      </c>
      <c r="AG52"/>
      <c r="AH52"/>
      <c r="AI52"/>
      <c r="AJ52"/>
      <c r="AK52"/>
      <c r="AL52"/>
      <c r="AM52" t="s">
        <v>4358</v>
      </c>
      <c r="AN52" t="s">
        <v>4358</v>
      </c>
      <c r="AO52"/>
      <c r="AP52"/>
      <c r="AQ52" s="247" t="s">
        <v>5665</v>
      </c>
      <c r="AR52"/>
      <c r="AS52" s="247" t="s">
        <v>1232</v>
      </c>
      <c r="AT52">
        <v>10017876334</v>
      </c>
    </row>
    <row r="53" spans="1:46" ht="15" hidden="1" x14ac:dyDescent="0.25">
      <c r="A53" s="246" t="s">
        <v>7439</v>
      </c>
      <c r="B53" s="247" t="s">
        <v>1128</v>
      </c>
      <c r="C53" s="247" t="s">
        <v>1071</v>
      </c>
      <c r="D53" s="247" t="s">
        <v>3084</v>
      </c>
      <c r="E53" s="247">
        <v>10017875892</v>
      </c>
      <c r="F53"/>
      <c r="G53" s="246" t="s">
        <v>1767</v>
      </c>
      <c r="H53" s="247" t="s">
        <v>113</v>
      </c>
      <c r="I53"/>
      <c r="J53" t="s">
        <v>3120</v>
      </c>
      <c r="K53" t="s">
        <v>4895</v>
      </c>
      <c r="L53" t="s">
        <v>3081</v>
      </c>
      <c r="M53" t="s">
        <v>4882</v>
      </c>
      <c r="N53" s="247"/>
      <c r="O53" s="247" t="s">
        <v>1068</v>
      </c>
      <c r="Q53" t="s">
        <v>4355</v>
      </c>
      <c r="R53" t="s">
        <v>4355</v>
      </c>
      <c r="S53" s="247"/>
      <c r="T53" s="247" t="s">
        <v>5994</v>
      </c>
      <c r="V53" s="247"/>
      <c r="W53" s="247"/>
      <c r="X53" s="247"/>
      <c r="Y53" s="247"/>
      <c r="Z53" t="s">
        <v>4883</v>
      </c>
      <c r="AA53" s="247" t="s">
        <v>115</v>
      </c>
      <c r="AB53" t="s">
        <v>4355</v>
      </c>
      <c r="AC53" t="s">
        <v>4355</v>
      </c>
      <c r="AD53"/>
      <c r="AE53" t="s">
        <v>4355</v>
      </c>
      <c r="AF53" t="s">
        <v>4357</v>
      </c>
      <c r="AG53"/>
      <c r="AH53"/>
      <c r="AI53"/>
      <c r="AJ53"/>
      <c r="AK53"/>
      <c r="AL53"/>
      <c r="AM53" t="s">
        <v>4358</v>
      </c>
      <c r="AN53" t="s">
        <v>4358</v>
      </c>
      <c r="AO53"/>
      <c r="AP53"/>
      <c r="AQ53" s="247"/>
      <c r="AR53"/>
      <c r="AS53" s="247" t="s">
        <v>1069</v>
      </c>
      <c r="AT53">
        <v>10017875892</v>
      </c>
    </row>
    <row r="54" spans="1:46" ht="15" hidden="1" x14ac:dyDescent="0.25">
      <c r="A54" s="246" t="s">
        <v>7439</v>
      </c>
      <c r="B54" s="247" t="s">
        <v>1127</v>
      </c>
      <c r="C54" s="247" t="s">
        <v>1070</v>
      </c>
      <c r="D54" s="247" t="s">
        <v>3084</v>
      </c>
      <c r="E54" s="247">
        <v>10017875891</v>
      </c>
      <c r="F54"/>
      <c r="G54" s="246" t="s">
        <v>1772</v>
      </c>
      <c r="H54" s="247" t="s">
        <v>113</v>
      </c>
      <c r="I54"/>
      <c r="J54" t="s">
        <v>3081</v>
      </c>
      <c r="K54" t="s">
        <v>4895</v>
      </c>
      <c r="L54" t="s">
        <v>3081</v>
      </c>
      <c r="M54" t="s">
        <v>4882</v>
      </c>
      <c r="N54" s="247"/>
      <c r="O54" s="247" t="s">
        <v>1068</v>
      </c>
      <c r="Q54" t="s">
        <v>4355</v>
      </c>
      <c r="R54" t="s">
        <v>4355</v>
      </c>
      <c r="S54" s="247"/>
      <c r="T54" s="247" t="s">
        <v>5994</v>
      </c>
      <c r="V54" s="247"/>
      <c r="W54" s="247"/>
      <c r="X54" s="247"/>
      <c r="Y54" s="247"/>
      <c r="Z54" t="s">
        <v>4883</v>
      </c>
      <c r="AA54" s="247" t="s">
        <v>115</v>
      </c>
      <c r="AB54" t="s">
        <v>4355</v>
      </c>
      <c r="AC54" t="s">
        <v>4355</v>
      </c>
      <c r="AD54"/>
      <c r="AE54" t="s">
        <v>4355</v>
      </c>
      <c r="AF54" t="s">
        <v>4357</v>
      </c>
      <c r="AG54"/>
      <c r="AH54"/>
      <c r="AI54"/>
      <c r="AJ54"/>
      <c r="AK54"/>
      <c r="AL54"/>
      <c r="AM54" t="s">
        <v>4358</v>
      </c>
      <c r="AN54" t="s">
        <v>4358</v>
      </c>
      <c r="AO54"/>
      <c r="AP54"/>
      <c r="AQ54" s="247"/>
      <c r="AR54"/>
      <c r="AS54" s="247" t="s">
        <v>1069</v>
      </c>
      <c r="AT54">
        <v>10017875891</v>
      </c>
    </row>
    <row r="55" spans="1:46" ht="15" hidden="1" x14ac:dyDescent="0.25">
      <c r="A55" s="246" t="s">
        <v>7439</v>
      </c>
      <c r="B55" s="247" t="s">
        <v>1126</v>
      </c>
      <c r="C55" s="247" t="s">
        <v>1067</v>
      </c>
      <c r="D55" s="247"/>
      <c r="E55" s="247">
        <v>10017875890</v>
      </c>
      <c r="F55" t="s">
        <v>5055</v>
      </c>
      <c r="G55" s="246" t="s">
        <v>1781</v>
      </c>
      <c r="H55" s="247" t="s">
        <v>113</v>
      </c>
      <c r="I55"/>
      <c r="J55" t="s">
        <v>3090</v>
      </c>
      <c r="K55" t="s">
        <v>5058</v>
      </c>
      <c r="L55" t="s">
        <v>3081</v>
      </c>
      <c r="M55" t="s">
        <v>4354</v>
      </c>
      <c r="N55" s="247" t="s">
        <v>1068</v>
      </c>
      <c r="O55" s="247"/>
      <c r="Q55" t="s">
        <v>4355</v>
      </c>
      <c r="R55" t="s">
        <v>4355</v>
      </c>
      <c r="S55" s="247"/>
      <c r="T55" s="247" t="s">
        <v>5994</v>
      </c>
      <c r="V55" s="247"/>
      <c r="W55" s="247"/>
      <c r="X55" s="247" t="s">
        <v>3177</v>
      </c>
      <c r="Y55" s="247" t="s">
        <v>3101</v>
      </c>
      <c r="Z55"/>
      <c r="AA55" s="247" t="s">
        <v>115</v>
      </c>
      <c r="AB55" t="s">
        <v>4355</v>
      </c>
      <c r="AC55" t="s">
        <v>4355</v>
      </c>
      <c r="AD55"/>
      <c r="AE55" t="s">
        <v>4355</v>
      </c>
      <c r="AF55" t="s">
        <v>4357</v>
      </c>
      <c r="AG55"/>
      <c r="AH55"/>
      <c r="AI55"/>
      <c r="AJ55"/>
      <c r="AK55"/>
      <c r="AL55"/>
      <c r="AM55" t="s">
        <v>4358</v>
      </c>
      <c r="AN55" t="s">
        <v>4358</v>
      </c>
      <c r="AO55"/>
      <c r="AP55"/>
      <c r="AQ55" s="247" t="s">
        <v>5651</v>
      </c>
      <c r="AR55"/>
      <c r="AS55" s="247" t="s">
        <v>1069</v>
      </c>
      <c r="AT55">
        <v>10017875890</v>
      </c>
    </row>
    <row r="56" spans="1:46" ht="15" hidden="1" x14ac:dyDescent="0.25">
      <c r="A56" s="246" t="s">
        <v>7439</v>
      </c>
      <c r="B56" s="247" t="s">
        <v>1243</v>
      </c>
      <c r="C56" s="247" t="s">
        <v>1244</v>
      </c>
      <c r="D56" s="247" t="s">
        <v>3087</v>
      </c>
      <c r="E56" s="247">
        <v>10017876352</v>
      </c>
      <c r="F56"/>
      <c r="G56" s="246" t="s">
        <v>1767</v>
      </c>
      <c r="H56" s="247" t="s">
        <v>113</v>
      </c>
      <c r="I56"/>
      <c r="J56" t="s">
        <v>3120</v>
      </c>
      <c r="K56" t="s">
        <v>4908</v>
      </c>
      <c r="L56" t="s">
        <v>3081</v>
      </c>
      <c r="M56" t="s">
        <v>4882</v>
      </c>
      <c r="N56" s="247"/>
      <c r="O56" s="247" t="s">
        <v>1239</v>
      </c>
      <c r="Q56" t="s">
        <v>4355</v>
      </c>
      <c r="R56" t="s">
        <v>4355</v>
      </c>
      <c r="S56" s="247"/>
      <c r="T56" s="247" t="s">
        <v>5994</v>
      </c>
      <c r="V56" s="247"/>
      <c r="W56" s="247"/>
      <c r="X56" s="247"/>
      <c r="Y56" s="247"/>
      <c r="Z56" t="s">
        <v>4883</v>
      </c>
      <c r="AA56" s="247" t="s">
        <v>115</v>
      </c>
      <c r="AB56" t="s">
        <v>4355</v>
      </c>
      <c r="AC56" t="s">
        <v>4355</v>
      </c>
      <c r="AD56"/>
      <c r="AE56" t="s">
        <v>4355</v>
      </c>
      <c r="AF56" t="s">
        <v>4357</v>
      </c>
      <c r="AG56"/>
      <c r="AH56"/>
      <c r="AI56"/>
      <c r="AJ56"/>
      <c r="AK56"/>
      <c r="AL56"/>
      <c r="AM56" t="s">
        <v>4358</v>
      </c>
      <c r="AN56" t="s">
        <v>4358</v>
      </c>
      <c r="AO56"/>
      <c r="AP56"/>
      <c r="AQ56" s="247"/>
      <c r="AR56"/>
      <c r="AS56" s="247" t="s">
        <v>1240</v>
      </c>
      <c r="AT56">
        <v>10017876352</v>
      </c>
    </row>
    <row r="57" spans="1:46" ht="15" hidden="1" x14ac:dyDescent="0.25">
      <c r="A57" s="246" t="s">
        <v>7439</v>
      </c>
      <c r="B57" s="247" t="s">
        <v>1241</v>
      </c>
      <c r="C57" s="247" t="s">
        <v>1242</v>
      </c>
      <c r="D57" s="247" t="s">
        <v>3087</v>
      </c>
      <c r="E57" s="247">
        <v>10017876351</v>
      </c>
      <c r="F57"/>
      <c r="G57" s="246" t="s">
        <v>1772</v>
      </c>
      <c r="H57" s="247" t="s">
        <v>113</v>
      </c>
      <c r="I57"/>
      <c r="J57" t="s">
        <v>3081</v>
      </c>
      <c r="K57" t="s">
        <v>4908</v>
      </c>
      <c r="L57" t="s">
        <v>3081</v>
      </c>
      <c r="M57" t="s">
        <v>4882</v>
      </c>
      <c r="N57" s="247"/>
      <c r="O57" s="247" t="s">
        <v>1239</v>
      </c>
      <c r="Q57" t="s">
        <v>4355</v>
      </c>
      <c r="R57" t="s">
        <v>4355</v>
      </c>
      <c r="S57" s="247"/>
      <c r="T57" s="247" t="s">
        <v>5994</v>
      </c>
      <c r="V57" s="247"/>
      <c r="W57" s="247"/>
      <c r="X57" s="247"/>
      <c r="Y57" s="247"/>
      <c r="Z57" t="s">
        <v>4883</v>
      </c>
      <c r="AA57" s="247" t="s">
        <v>115</v>
      </c>
      <c r="AB57" t="s">
        <v>4355</v>
      </c>
      <c r="AC57" t="s">
        <v>4355</v>
      </c>
      <c r="AD57"/>
      <c r="AE57" t="s">
        <v>4355</v>
      </c>
      <c r="AF57" t="s">
        <v>4357</v>
      </c>
      <c r="AG57"/>
      <c r="AH57"/>
      <c r="AI57"/>
      <c r="AJ57"/>
      <c r="AK57"/>
      <c r="AL57"/>
      <c r="AM57" t="s">
        <v>4358</v>
      </c>
      <c r="AN57" t="s">
        <v>4358</v>
      </c>
      <c r="AO57"/>
      <c r="AP57"/>
      <c r="AQ57" s="247"/>
      <c r="AR57"/>
      <c r="AS57" s="247" t="s">
        <v>1240</v>
      </c>
      <c r="AT57">
        <v>10017876351</v>
      </c>
    </row>
    <row r="58" spans="1:46" ht="15" hidden="1" x14ac:dyDescent="0.25">
      <c r="A58" s="246" t="s">
        <v>7439</v>
      </c>
      <c r="B58" s="247" t="s">
        <v>1237</v>
      </c>
      <c r="C58" s="247" t="s">
        <v>1238</v>
      </c>
      <c r="D58" s="247"/>
      <c r="E58" s="247">
        <v>10017876350</v>
      </c>
      <c r="F58" t="s">
        <v>5664</v>
      </c>
      <c r="G58" s="246" t="s">
        <v>1781</v>
      </c>
      <c r="H58" s="247" t="s">
        <v>113</v>
      </c>
      <c r="I58"/>
      <c r="J58" t="s">
        <v>3090</v>
      </c>
      <c r="K58" t="s">
        <v>5078</v>
      </c>
      <c r="L58" t="s">
        <v>3081</v>
      </c>
      <c r="M58" t="s">
        <v>4354</v>
      </c>
      <c r="N58" s="247" t="s">
        <v>1239</v>
      </c>
      <c r="O58" s="247"/>
      <c r="Q58" t="s">
        <v>4355</v>
      </c>
      <c r="R58" t="s">
        <v>4355</v>
      </c>
      <c r="S58" s="247"/>
      <c r="T58" s="247" t="s">
        <v>5994</v>
      </c>
      <c r="V58" s="247"/>
      <c r="W58" s="247"/>
      <c r="X58" s="247" t="s">
        <v>3177</v>
      </c>
      <c r="Y58" s="247" t="s">
        <v>3101</v>
      </c>
      <c r="Z58"/>
      <c r="AA58" s="247" t="s">
        <v>115</v>
      </c>
      <c r="AB58" t="s">
        <v>4355</v>
      </c>
      <c r="AC58" t="s">
        <v>4355</v>
      </c>
      <c r="AD58"/>
      <c r="AE58" t="s">
        <v>4355</v>
      </c>
      <c r="AF58" t="s">
        <v>4357</v>
      </c>
      <c r="AG58"/>
      <c r="AH58"/>
      <c r="AI58"/>
      <c r="AJ58"/>
      <c r="AK58"/>
      <c r="AL58"/>
      <c r="AM58" t="s">
        <v>4358</v>
      </c>
      <c r="AN58" t="s">
        <v>4358</v>
      </c>
      <c r="AO58"/>
      <c r="AP58"/>
      <c r="AQ58" s="247" t="s">
        <v>5666</v>
      </c>
      <c r="AR58"/>
      <c r="AS58" s="247" t="s">
        <v>1240</v>
      </c>
      <c r="AT58">
        <v>10017876350</v>
      </c>
    </row>
    <row r="59" spans="1:46" ht="15" hidden="1" x14ac:dyDescent="0.25">
      <c r="A59" s="246" t="s">
        <v>7439</v>
      </c>
      <c r="B59" s="247" t="s">
        <v>1125</v>
      </c>
      <c r="C59" s="247" t="s">
        <v>1066</v>
      </c>
      <c r="D59" s="247" t="s">
        <v>3083</v>
      </c>
      <c r="E59" s="247">
        <v>10017875887</v>
      </c>
      <c r="F59"/>
      <c r="G59" s="246" t="s">
        <v>1767</v>
      </c>
      <c r="H59" s="247" t="s">
        <v>113</v>
      </c>
      <c r="I59"/>
      <c r="J59" t="s">
        <v>3120</v>
      </c>
      <c r="K59" t="s">
        <v>4894</v>
      </c>
      <c r="L59" t="s">
        <v>3081</v>
      </c>
      <c r="M59" t="s">
        <v>4882</v>
      </c>
      <c r="N59" s="247"/>
      <c r="O59" s="247" t="s">
        <v>1063</v>
      </c>
      <c r="Q59" t="s">
        <v>4355</v>
      </c>
      <c r="R59" t="s">
        <v>4355</v>
      </c>
      <c r="S59" s="247"/>
      <c r="T59" s="247" t="s">
        <v>5994</v>
      </c>
      <c r="V59" s="247"/>
      <c r="W59" s="247"/>
      <c r="X59" s="247"/>
      <c r="Y59" s="247"/>
      <c r="Z59" t="s">
        <v>4883</v>
      </c>
      <c r="AA59" s="247" t="s">
        <v>115</v>
      </c>
      <c r="AB59" t="s">
        <v>4355</v>
      </c>
      <c r="AC59" t="s">
        <v>4355</v>
      </c>
      <c r="AD59"/>
      <c r="AE59" t="s">
        <v>4355</v>
      </c>
      <c r="AF59" t="s">
        <v>4357</v>
      </c>
      <c r="AG59"/>
      <c r="AH59"/>
      <c r="AI59"/>
      <c r="AJ59"/>
      <c r="AK59"/>
      <c r="AL59"/>
      <c r="AM59" t="s">
        <v>4358</v>
      </c>
      <c r="AN59" t="s">
        <v>4358</v>
      </c>
      <c r="AO59"/>
      <c r="AP59"/>
      <c r="AQ59" s="247"/>
      <c r="AR59"/>
      <c r="AS59" s="247" t="s">
        <v>1064</v>
      </c>
      <c r="AT59">
        <v>10017875887</v>
      </c>
    </row>
    <row r="60" spans="1:46" ht="15" hidden="1" x14ac:dyDescent="0.25">
      <c r="A60" s="246" t="s">
        <v>7439</v>
      </c>
      <c r="B60" s="247" t="s">
        <v>1124</v>
      </c>
      <c r="C60" s="247" t="s">
        <v>1065</v>
      </c>
      <c r="D60" s="247" t="s">
        <v>3083</v>
      </c>
      <c r="E60" s="247">
        <v>10017875886</v>
      </c>
      <c r="F60"/>
      <c r="G60" s="246" t="s">
        <v>1772</v>
      </c>
      <c r="H60" s="247" t="s">
        <v>113</v>
      </c>
      <c r="I60"/>
      <c r="J60" t="s">
        <v>3081</v>
      </c>
      <c r="K60" t="s">
        <v>4894</v>
      </c>
      <c r="L60" t="s">
        <v>3081</v>
      </c>
      <c r="M60" t="s">
        <v>4882</v>
      </c>
      <c r="N60" s="247"/>
      <c r="O60" s="247" t="s">
        <v>1063</v>
      </c>
      <c r="Q60" t="s">
        <v>4355</v>
      </c>
      <c r="R60" t="s">
        <v>4355</v>
      </c>
      <c r="S60" s="247"/>
      <c r="T60" s="247" t="s">
        <v>5994</v>
      </c>
      <c r="V60" s="247"/>
      <c r="W60" s="247"/>
      <c r="X60" s="247"/>
      <c r="Y60" s="247"/>
      <c r="Z60" t="s">
        <v>4883</v>
      </c>
      <c r="AA60" s="247" t="s">
        <v>115</v>
      </c>
      <c r="AB60" t="s">
        <v>4355</v>
      </c>
      <c r="AC60" t="s">
        <v>4355</v>
      </c>
      <c r="AD60"/>
      <c r="AE60" t="s">
        <v>4355</v>
      </c>
      <c r="AF60" t="s">
        <v>4357</v>
      </c>
      <c r="AG60"/>
      <c r="AH60"/>
      <c r="AI60"/>
      <c r="AJ60"/>
      <c r="AK60"/>
      <c r="AL60"/>
      <c r="AM60" t="s">
        <v>4358</v>
      </c>
      <c r="AN60" t="s">
        <v>4358</v>
      </c>
      <c r="AO60"/>
      <c r="AP60"/>
      <c r="AQ60" s="247"/>
      <c r="AR60"/>
      <c r="AS60" s="247" t="s">
        <v>1064</v>
      </c>
      <c r="AT60">
        <v>10017875886</v>
      </c>
    </row>
    <row r="61" spans="1:46" ht="15" hidden="1" x14ac:dyDescent="0.25">
      <c r="A61" s="246" t="s">
        <v>7439</v>
      </c>
      <c r="B61" s="247" t="s">
        <v>1123</v>
      </c>
      <c r="C61" s="247" t="s">
        <v>1062</v>
      </c>
      <c r="D61" s="247"/>
      <c r="E61" s="247">
        <v>10017875885</v>
      </c>
      <c r="F61" t="s">
        <v>5055</v>
      </c>
      <c r="G61" s="246" t="s">
        <v>1781</v>
      </c>
      <c r="H61" s="247" t="s">
        <v>113</v>
      </c>
      <c r="I61"/>
      <c r="J61" t="s">
        <v>3090</v>
      </c>
      <c r="K61" t="s">
        <v>4894</v>
      </c>
      <c r="L61" t="s">
        <v>3081</v>
      </c>
      <c r="M61" t="s">
        <v>4354</v>
      </c>
      <c r="N61" s="247" t="s">
        <v>1063</v>
      </c>
      <c r="O61" s="247"/>
      <c r="Q61" t="s">
        <v>4355</v>
      </c>
      <c r="R61" t="s">
        <v>4355</v>
      </c>
      <c r="S61" s="247"/>
      <c r="T61" s="247" t="s">
        <v>5994</v>
      </c>
      <c r="V61" s="247"/>
      <c r="W61" s="247"/>
      <c r="X61" s="247" t="s">
        <v>3181</v>
      </c>
      <c r="Y61" s="247" t="s">
        <v>3102</v>
      </c>
      <c r="Z61"/>
      <c r="AA61" s="247" t="s">
        <v>115</v>
      </c>
      <c r="AB61" t="s">
        <v>4355</v>
      </c>
      <c r="AC61" t="s">
        <v>4355</v>
      </c>
      <c r="AD61"/>
      <c r="AE61" t="s">
        <v>4355</v>
      </c>
      <c r="AF61" t="s">
        <v>4357</v>
      </c>
      <c r="AG61"/>
      <c r="AH61"/>
      <c r="AI61"/>
      <c r="AJ61"/>
      <c r="AK61"/>
      <c r="AL61"/>
      <c r="AM61" t="s">
        <v>4358</v>
      </c>
      <c r="AN61" t="s">
        <v>4358</v>
      </c>
      <c r="AO61"/>
      <c r="AP61"/>
      <c r="AQ61" s="247" t="s">
        <v>5650</v>
      </c>
      <c r="AR61"/>
      <c r="AS61" s="247" t="s">
        <v>1064</v>
      </c>
      <c r="AT61">
        <v>10017875885</v>
      </c>
    </row>
    <row r="62" spans="1:46" ht="15" hidden="1" x14ac:dyDescent="0.25">
      <c r="A62" s="246" t="s">
        <v>7439</v>
      </c>
      <c r="B62" s="247" t="s">
        <v>1251</v>
      </c>
      <c r="C62" s="247" t="s">
        <v>1252</v>
      </c>
      <c r="D62" s="247" t="s">
        <v>3088</v>
      </c>
      <c r="E62" s="247">
        <v>10017876356</v>
      </c>
      <c r="F62"/>
      <c r="G62" s="246" t="s">
        <v>1767</v>
      </c>
      <c r="H62" s="247" t="s">
        <v>113</v>
      </c>
      <c r="I62"/>
      <c r="J62" t="s">
        <v>3120</v>
      </c>
      <c r="K62" t="s">
        <v>4909</v>
      </c>
      <c r="L62" t="s">
        <v>3081</v>
      </c>
      <c r="M62" t="s">
        <v>4882</v>
      </c>
      <c r="N62" s="247"/>
      <c r="O62" s="247" t="s">
        <v>1247</v>
      </c>
      <c r="Q62" t="s">
        <v>4355</v>
      </c>
      <c r="R62" t="s">
        <v>4355</v>
      </c>
      <c r="S62" s="247"/>
      <c r="T62" s="247" t="s">
        <v>5994</v>
      </c>
      <c r="V62" s="247"/>
      <c r="W62" s="247"/>
      <c r="X62" s="247"/>
      <c r="Y62" s="247"/>
      <c r="Z62" t="s">
        <v>4883</v>
      </c>
      <c r="AA62" s="247" t="s">
        <v>115</v>
      </c>
      <c r="AB62" t="s">
        <v>4355</v>
      </c>
      <c r="AC62" t="s">
        <v>4355</v>
      </c>
      <c r="AD62"/>
      <c r="AE62" t="s">
        <v>4355</v>
      </c>
      <c r="AF62" t="s">
        <v>4357</v>
      </c>
      <c r="AG62"/>
      <c r="AH62"/>
      <c r="AI62"/>
      <c r="AJ62"/>
      <c r="AK62"/>
      <c r="AL62"/>
      <c r="AM62" t="s">
        <v>4358</v>
      </c>
      <c r="AN62" t="s">
        <v>4358</v>
      </c>
      <c r="AO62"/>
      <c r="AP62"/>
      <c r="AQ62" s="247"/>
      <c r="AR62"/>
      <c r="AS62" s="247" t="s">
        <v>1248</v>
      </c>
      <c r="AT62">
        <v>10017876356</v>
      </c>
    </row>
    <row r="63" spans="1:46" ht="15" hidden="1" x14ac:dyDescent="0.25">
      <c r="A63" s="246" t="s">
        <v>7439</v>
      </c>
      <c r="B63" s="247" t="s">
        <v>1249</v>
      </c>
      <c r="C63" s="247" t="s">
        <v>1250</v>
      </c>
      <c r="D63" s="247" t="s">
        <v>3088</v>
      </c>
      <c r="E63" s="247">
        <v>10017876355</v>
      </c>
      <c r="F63"/>
      <c r="G63" s="246" t="s">
        <v>1772</v>
      </c>
      <c r="H63" s="247" t="s">
        <v>113</v>
      </c>
      <c r="I63"/>
      <c r="J63" t="s">
        <v>3081</v>
      </c>
      <c r="K63" t="s">
        <v>4909</v>
      </c>
      <c r="L63" t="s">
        <v>3081</v>
      </c>
      <c r="M63" t="s">
        <v>4882</v>
      </c>
      <c r="N63" s="247"/>
      <c r="O63" s="247" t="s">
        <v>1247</v>
      </c>
      <c r="Q63" t="s">
        <v>4355</v>
      </c>
      <c r="R63" t="s">
        <v>4355</v>
      </c>
      <c r="S63" s="247"/>
      <c r="T63" s="247" t="s">
        <v>5994</v>
      </c>
      <c r="V63" s="247"/>
      <c r="W63" s="247"/>
      <c r="X63" s="247"/>
      <c r="Y63" s="247"/>
      <c r="Z63" t="s">
        <v>4883</v>
      </c>
      <c r="AA63" s="247" t="s">
        <v>115</v>
      </c>
      <c r="AB63" t="s">
        <v>4355</v>
      </c>
      <c r="AC63" t="s">
        <v>4355</v>
      </c>
      <c r="AD63"/>
      <c r="AE63" t="s">
        <v>4355</v>
      </c>
      <c r="AF63" t="s">
        <v>4357</v>
      </c>
      <c r="AG63"/>
      <c r="AH63"/>
      <c r="AI63"/>
      <c r="AJ63"/>
      <c r="AK63"/>
      <c r="AL63"/>
      <c r="AM63" t="s">
        <v>4358</v>
      </c>
      <c r="AN63" t="s">
        <v>4358</v>
      </c>
      <c r="AO63"/>
      <c r="AP63"/>
      <c r="AQ63" s="247"/>
      <c r="AR63"/>
      <c r="AS63" s="247" t="s">
        <v>1248</v>
      </c>
      <c r="AT63">
        <v>10017876355</v>
      </c>
    </row>
    <row r="64" spans="1:46" ht="15" hidden="1" x14ac:dyDescent="0.25">
      <c r="A64" s="246" t="s">
        <v>7439</v>
      </c>
      <c r="B64" s="247" t="s">
        <v>1245</v>
      </c>
      <c r="C64" s="247" t="s">
        <v>1246</v>
      </c>
      <c r="D64" s="247"/>
      <c r="E64" s="247">
        <v>10017876354</v>
      </c>
      <c r="F64" t="s">
        <v>5664</v>
      </c>
      <c r="G64" s="246" t="s">
        <v>1781</v>
      </c>
      <c r="H64" s="247" t="s">
        <v>113</v>
      </c>
      <c r="I64"/>
      <c r="J64" t="s">
        <v>3090</v>
      </c>
      <c r="K64" t="s">
        <v>5079</v>
      </c>
      <c r="L64" t="s">
        <v>3081</v>
      </c>
      <c r="M64" t="s">
        <v>4354</v>
      </c>
      <c r="N64" s="247" t="s">
        <v>1247</v>
      </c>
      <c r="O64" s="247"/>
      <c r="Q64" t="s">
        <v>4355</v>
      </c>
      <c r="R64" t="s">
        <v>4355</v>
      </c>
      <c r="S64" s="247"/>
      <c r="T64" s="247" t="s">
        <v>5994</v>
      </c>
      <c r="V64" s="247"/>
      <c r="W64" s="247"/>
      <c r="X64" s="247" t="s">
        <v>3181</v>
      </c>
      <c r="Y64" s="247" t="s">
        <v>3102</v>
      </c>
      <c r="Z64"/>
      <c r="AA64" s="247" t="s">
        <v>115</v>
      </c>
      <c r="AB64" t="s">
        <v>4355</v>
      </c>
      <c r="AC64" t="s">
        <v>4355</v>
      </c>
      <c r="AD64"/>
      <c r="AE64" t="s">
        <v>4355</v>
      </c>
      <c r="AF64" t="s">
        <v>4357</v>
      </c>
      <c r="AG64"/>
      <c r="AH64"/>
      <c r="AI64"/>
      <c r="AJ64"/>
      <c r="AK64"/>
      <c r="AL64"/>
      <c r="AM64" t="s">
        <v>4358</v>
      </c>
      <c r="AN64" t="s">
        <v>4358</v>
      </c>
      <c r="AO64"/>
      <c r="AP64"/>
      <c r="AQ64" s="247" t="s">
        <v>5667</v>
      </c>
      <c r="AR64"/>
      <c r="AS64" s="247" t="s">
        <v>1248</v>
      </c>
      <c r="AT64">
        <v>10017876354</v>
      </c>
    </row>
    <row r="65" spans="1:46" ht="15" hidden="1" x14ac:dyDescent="0.25">
      <c r="A65" s="246" t="s">
        <v>7439</v>
      </c>
      <c r="B65" s="247" t="s">
        <v>1122</v>
      </c>
      <c r="C65" s="247" t="s">
        <v>1061</v>
      </c>
      <c r="D65" s="247" t="s">
        <v>3082</v>
      </c>
      <c r="E65" s="247">
        <v>10017875883</v>
      </c>
      <c r="F65"/>
      <c r="G65" s="246" t="s">
        <v>1767</v>
      </c>
      <c r="H65" s="247" t="s">
        <v>113</v>
      </c>
      <c r="I65"/>
      <c r="J65" t="s">
        <v>3120</v>
      </c>
      <c r="K65" t="s">
        <v>4893</v>
      </c>
      <c r="L65" t="s">
        <v>3081</v>
      </c>
      <c r="M65" t="s">
        <v>4882</v>
      </c>
      <c r="N65" s="247"/>
      <c r="O65" s="247" t="s">
        <v>1058</v>
      </c>
      <c r="Q65" t="s">
        <v>4355</v>
      </c>
      <c r="R65" t="s">
        <v>4355</v>
      </c>
      <c r="S65" s="247"/>
      <c r="T65" s="247" t="s">
        <v>5994</v>
      </c>
      <c r="V65" s="247"/>
      <c r="W65" s="247"/>
      <c r="X65" s="247"/>
      <c r="Y65" s="247"/>
      <c r="Z65" t="s">
        <v>4883</v>
      </c>
      <c r="AA65" s="247" t="s">
        <v>115</v>
      </c>
      <c r="AB65" t="s">
        <v>4355</v>
      </c>
      <c r="AC65" t="s">
        <v>4355</v>
      </c>
      <c r="AD65"/>
      <c r="AE65" t="s">
        <v>4355</v>
      </c>
      <c r="AF65" t="s">
        <v>4357</v>
      </c>
      <c r="AG65"/>
      <c r="AH65"/>
      <c r="AI65"/>
      <c r="AJ65"/>
      <c r="AK65"/>
      <c r="AL65"/>
      <c r="AM65" t="s">
        <v>4358</v>
      </c>
      <c r="AN65" t="s">
        <v>4358</v>
      </c>
      <c r="AO65"/>
      <c r="AP65"/>
      <c r="AQ65" s="247"/>
      <c r="AR65"/>
      <c r="AS65" s="247" t="s">
        <v>1059</v>
      </c>
      <c r="AT65">
        <v>10017875883</v>
      </c>
    </row>
    <row r="66" spans="1:46" ht="15" hidden="1" x14ac:dyDescent="0.25">
      <c r="A66" s="246" t="s">
        <v>7439</v>
      </c>
      <c r="B66" s="247" t="s">
        <v>1121</v>
      </c>
      <c r="C66" s="247" t="s">
        <v>1060</v>
      </c>
      <c r="D66" s="247" t="s">
        <v>3082</v>
      </c>
      <c r="E66" s="247">
        <v>10017875882</v>
      </c>
      <c r="F66"/>
      <c r="G66" s="246" t="s">
        <v>1772</v>
      </c>
      <c r="H66" s="247" t="s">
        <v>113</v>
      </c>
      <c r="I66"/>
      <c r="J66" t="s">
        <v>3081</v>
      </c>
      <c r="K66" t="s">
        <v>4893</v>
      </c>
      <c r="L66" t="s">
        <v>3081</v>
      </c>
      <c r="M66" t="s">
        <v>4882</v>
      </c>
      <c r="N66" s="247"/>
      <c r="O66" s="247" t="s">
        <v>1058</v>
      </c>
      <c r="Q66" t="s">
        <v>4355</v>
      </c>
      <c r="R66" t="s">
        <v>4355</v>
      </c>
      <c r="S66" s="247"/>
      <c r="T66" s="247" t="s">
        <v>5994</v>
      </c>
      <c r="V66" s="247"/>
      <c r="W66" s="247"/>
      <c r="X66" s="247"/>
      <c r="Y66" s="247"/>
      <c r="Z66" t="s">
        <v>4883</v>
      </c>
      <c r="AA66" s="247" t="s">
        <v>115</v>
      </c>
      <c r="AB66" t="s">
        <v>4355</v>
      </c>
      <c r="AC66" t="s">
        <v>4355</v>
      </c>
      <c r="AD66"/>
      <c r="AE66" t="s">
        <v>4355</v>
      </c>
      <c r="AF66" t="s">
        <v>4357</v>
      </c>
      <c r="AG66"/>
      <c r="AH66"/>
      <c r="AI66"/>
      <c r="AJ66"/>
      <c r="AK66"/>
      <c r="AL66"/>
      <c r="AM66" t="s">
        <v>4358</v>
      </c>
      <c r="AN66" t="s">
        <v>4358</v>
      </c>
      <c r="AO66"/>
      <c r="AP66"/>
      <c r="AQ66" s="247"/>
      <c r="AR66"/>
      <c r="AS66" s="247" t="s">
        <v>1059</v>
      </c>
      <c r="AT66">
        <v>10017875882</v>
      </c>
    </row>
    <row r="67" spans="1:46" ht="15" hidden="1" x14ac:dyDescent="0.25">
      <c r="A67" s="246" t="s">
        <v>7439</v>
      </c>
      <c r="B67" s="247" t="s">
        <v>1120</v>
      </c>
      <c r="C67" s="247" t="s">
        <v>1057</v>
      </c>
      <c r="D67" s="247"/>
      <c r="E67" s="247">
        <v>10017875881</v>
      </c>
      <c r="F67" t="s">
        <v>5055</v>
      </c>
      <c r="G67" s="246" t="s">
        <v>1781</v>
      </c>
      <c r="H67" s="247" t="s">
        <v>113</v>
      </c>
      <c r="I67"/>
      <c r="J67" t="s">
        <v>3090</v>
      </c>
      <c r="K67" t="s">
        <v>5057</v>
      </c>
      <c r="L67" t="s">
        <v>3081</v>
      </c>
      <c r="M67" t="s">
        <v>4354</v>
      </c>
      <c r="N67" s="247" t="s">
        <v>1058</v>
      </c>
      <c r="O67" s="247"/>
      <c r="Q67" t="s">
        <v>4355</v>
      </c>
      <c r="R67" t="s">
        <v>4355</v>
      </c>
      <c r="S67" s="247"/>
      <c r="T67" s="247" t="s">
        <v>5994</v>
      </c>
      <c r="V67" s="247"/>
      <c r="W67" s="247"/>
      <c r="X67" s="247" t="s">
        <v>3103</v>
      </c>
      <c r="Y67" s="247" t="s">
        <v>3177</v>
      </c>
      <c r="Z67"/>
      <c r="AA67" s="247" t="s">
        <v>115</v>
      </c>
      <c r="AB67" t="s">
        <v>4355</v>
      </c>
      <c r="AC67" t="s">
        <v>4355</v>
      </c>
      <c r="AD67"/>
      <c r="AE67" t="s">
        <v>4355</v>
      </c>
      <c r="AF67" t="s">
        <v>4357</v>
      </c>
      <c r="AG67"/>
      <c r="AH67"/>
      <c r="AI67"/>
      <c r="AJ67"/>
      <c r="AK67"/>
      <c r="AL67"/>
      <c r="AM67" t="s">
        <v>4358</v>
      </c>
      <c r="AN67" t="s">
        <v>4358</v>
      </c>
      <c r="AO67"/>
      <c r="AP67"/>
      <c r="AQ67" s="247" t="s">
        <v>5649</v>
      </c>
      <c r="AR67"/>
      <c r="AS67" s="247" t="s">
        <v>1059</v>
      </c>
      <c r="AT67">
        <v>10017875881</v>
      </c>
    </row>
    <row r="68" spans="1:46" ht="15" hidden="1" x14ac:dyDescent="0.25">
      <c r="A68" s="246" t="s">
        <v>7439</v>
      </c>
      <c r="B68" s="247" t="s">
        <v>1259</v>
      </c>
      <c r="C68" s="247" t="s">
        <v>1260</v>
      </c>
      <c r="D68" s="247" t="s">
        <v>3089</v>
      </c>
      <c r="E68" s="247">
        <v>10017876361</v>
      </c>
      <c r="F68"/>
      <c r="G68" s="246" t="s">
        <v>1767</v>
      </c>
      <c r="H68" s="247" t="s">
        <v>113</v>
      </c>
      <c r="I68"/>
      <c r="J68" t="s">
        <v>3120</v>
      </c>
      <c r="K68" t="s">
        <v>4910</v>
      </c>
      <c r="L68" t="s">
        <v>3081</v>
      </c>
      <c r="M68" t="s">
        <v>4882</v>
      </c>
      <c r="N68" s="247"/>
      <c r="O68" s="247" t="s">
        <v>1255</v>
      </c>
      <c r="Q68" t="s">
        <v>4355</v>
      </c>
      <c r="R68" t="s">
        <v>4355</v>
      </c>
      <c r="S68" s="247"/>
      <c r="T68" s="247" t="s">
        <v>5994</v>
      </c>
      <c r="V68" s="247"/>
      <c r="W68" s="247"/>
      <c r="X68" s="247"/>
      <c r="Y68" s="247"/>
      <c r="Z68" t="s">
        <v>4883</v>
      </c>
      <c r="AA68" s="247" t="s">
        <v>115</v>
      </c>
      <c r="AB68" t="s">
        <v>4355</v>
      </c>
      <c r="AC68" t="s">
        <v>4355</v>
      </c>
      <c r="AD68"/>
      <c r="AE68" t="s">
        <v>4355</v>
      </c>
      <c r="AF68" t="s">
        <v>4357</v>
      </c>
      <c r="AG68"/>
      <c r="AH68"/>
      <c r="AI68"/>
      <c r="AJ68"/>
      <c r="AK68"/>
      <c r="AL68"/>
      <c r="AM68" t="s">
        <v>4358</v>
      </c>
      <c r="AN68" t="s">
        <v>4358</v>
      </c>
      <c r="AO68"/>
      <c r="AP68"/>
      <c r="AQ68" s="247"/>
      <c r="AR68"/>
      <c r="AS68" s="247" t="s">
        <v>1256</v>
      </c>
      <c r="AT68">
        <v>10017876361</v>
      </c>
    </row>
    <row r="69" spans="1:46" ht="15" hidden="1" x14ac:dyDescent="0.25">
      <c r="A69" s="246" t="s">
        <v>7439</v>
      </c>
      <c r="B69" s="247" t="s">
        <v>1257</v>
      </c>
      <c r="C69" s="247" t="s">
        <v>1258</v>
      </c>
      <c r="D69" s="247" t="s">
        <v>3089</v>
      </c>
      <c r="E69" s="247">
        <v>10017876360</v>
      </c>
      <c r="F69"/>
      <c r="G69" s="246" t="s">
        <v>1772</v>
      </c>
      <c r="H69" s="247" t="s">
        <v>113</v>
      </c>
      <c r="I69"/>
      <c r="J69" t="s">
        <v>3081</v>
      </c>
      <c r="K69" t="s">
        <v>4910</v>
      </c>
      <c r="L69" t="s">
        <v>3081</v>
      </c>
      <c r="M69" t="s">
        <v>4882</v>
      </c>
      <c r="N69" s="247"/>
      <c r="O69" s="247" t="s">
        <v>1255</v>
      </c>
      <c r="Q69" t="s">
        <v>4355</v>
      </c>
      <c r="R69" t="s">
        <v>4355</v>
      </c>
      <c r="S69" s="247"/>
      <c r="T69" s="247" t="s">
        <v>5994</v>
      </c>
      <c r="V69" s="247"/>
      <c r="W69" s="247"/>
      <c r="X69" s="247"/>
      <c r="Y69" s="247"/>
      <c r="Z69" t="s">
        <v>4883</v>
      </c>
      <c r="AA69" s="247" t="s">
        <v>115</v>
      </c>
      <c r="AB69" t="s">
        <v>4355</v>
      </c>
      <c r="AC69" t="s">
        <v>4355</v>
      </c>
      <c r="AD69"/>
      <c r="AE69" t="s">
        <v>4355</v>
      </c>
      <c r="AF69" t="s">
        <v>4357</v>
      </c>
      <c r="AG69"/>
      <c r="AH69"/>
      <c r="AI69"/>
      <c r="AJ69"/>
      <c r="AK69"/>
      <c r="AL69"/>
      <c r="AM69" t="s">
        <v>4358</v>
      </c>
      <c r="AN69" t="s">
        <v>4358</v>
      </c>
      <c r="AO69"/>
      <c r="AP69"/>
      <c r="AQ69" s="247"/>
      <c r="AR69"/>
      <c r="AS69" s="247" t="s">
        <v>1256</v>
      </c>
      <c r="AT69">
        <v>10017876360</v>
      </c>
    </row>
    <row r="70" spans="1:46" ht="15" hidden="1" x14ac:dyDescent="0.25">
      <c r="A70" s="246" t="s">
        <v>7439</v>
      </c>
      <c r="B70" s="247" t="s">
        <v>1253</v>
      </c>
      <c r="C70" s="247" t="s">
        <v>1254</v>
      </c>
      <c r="D70" s="247"/>
      <c r="E70" s="247">
        <v>10017876359</v>
      </c>
      <c r="F70" t="s">
        <v>5664</v>
      </c>
      <c r="G70" s="246" t="s">
        <v>1781</v>
      </c>
      <c r="H70" s="247" t="s">
        <v>113</v>
      </c>
      <c r="I70"/>
      <c r="J70" t="s">
        <v>3090</v>
      </c>
      <c r="K70" t="s">
        <v>5080</v>
      </c>
      <c r="L70" t="s">
        <v>3081</v>
      </c>
      <c r="M70" t="s">
        <v>4354</v>
      </c>
      <c r="N70" s="247" t="s">
        <v>1255</v>
      </c>
      <c r="O70" s="247"/>
      <c r="Q70" t="s">
        <v>4355</v>
      </c>
      <c r="R70" t="s">
        <v>4355</v>
      </c>
      <c r="S70" s="247"/>
      <c r="T70" s="247" t="s">
        <v>5994</v>
      </c>
      <c r="V70" s="247"/>
      <c r="W70" s="247"/>
      <c r="X70" s="247" t="s">
        <v>3103</v>
      </c>
      <c r="Y70" s="247" t="s">
        <v>3177</v>
      </c>
      <c r="Z70"/>
      <c r="AA70" s="247" t="s">
        <v>115</v>
      </c>
      <c r="AB70" t="s">
        <v>4355</v>
      </c>
      <c r="AC70" t="s">
        <v>4355</v>
      </c>
      <c r="AD70"/>
      <c r="AE70" t="s">
        <v>4355</v>
      </c>
      <c r="AF70" t="s">
        <v>4357</v>
      </c>
      <c r="AG70"/>
      <c r="AH70"/>
      <c r="AI70"/>
      <c r="AJ70"/>
      <c r="AK70"/>
      <c r="AL70"/>
      <c r="AM70" t="s">
        <v>4358</v>
      </c>
      <c r="AN70" t="s">
        <v>4358</v>
      </c>
      <c r="AO70"/>
      <c r="AP70"/>
      <c r="AQ70" s="247" t="s">
        <v>5668</v>
      </c>
      <c r="AR70"/>
      <c r="AS70" s="247" t="s">
        <v>1256</v>
      </c>
      <c r="AT70">
        <v>10017876359</v>
      </c>
    </row>
    <row r="71" spans="1:46" ht="15" hidden="1" x14ac:dyDescent="0.25">
      <c r="A71" s="246" t="s">
        <v>7439</v>
      </c>
      <c r="B71" s="247" t="s">
        <v>1119</v>
      </c>
      <c r="C71" s="247" t="s">
        <v>1056</v>
      </c>
      <c r="D71" s="247" t="s">
        <v>3080</v>
      </c>
      <c r="E71" s="247">
        <v>10017875879</v>
      </c>
      <c r="F71"/>
      <c r="G71" s="246" t="s">
        <v>1767</v>
      </c>
      <c r="H71" s="247" t="s">
        <v>113</v>
      </c>
      <c r="I71"/>
      <c r="J71" t="s">
        <v>3120</v>
      </c>
      <c r="K71" t="s">
        <v>4892</v>
      </c>
      <c r="L71" t="s">
        <v>3081</v>
      </c>
      <c r="M71" t="s">
        <v>4882</v>
      </c>
      <c r="N71" s="247"/>
      <c r="O71" s="247" t="s">
        <v>1053</v>
      </c>
      <c r="Q71" t="s">
        <v>4355</v>
      </c>
      <c r="R71" t="s">
        <v>4355</v>
      </c>
      <c r="S71" s="247"/>
      <c r="T71" s="247" t="s">
        <v>5994</v>
      </c>
      <c r="V71" s="247"/>
      <c r="W71" s="247"/>
      <c r="X71" s="247"/>
      <c r="Y71" s="247"/>
      <c r="Z71" t="s">
        <v>4883</v>
      </c>
      <c r="AA71" s="247" t="s">
        <v>115</v>
      </c>
      <c r="AB71" t="s">
        <v>4355</v>
      </c>
      <c r="AC71" t="s">
        <v>4355</v>
      </c>
      <c r="AD71"/>
      <c r="AE71" t="s">
        <v>4355</v>
      </c>
      <c r="AF71" t="s">
        <v>4357</v>
      </c>
      <c r="AG71"/>
      <c r="AH71"/>
      <c r="AI71"/>
      <c r="AJ71"/>
      <c r="AK71"/>
      <c r="AL71"/>
      <c r="AM71" t="s">
        <v>4358</v>
      </c>
      <c r="AN71" t="s">
        <v>4358</v>
      </c>
      <c r="AO71"/>
      <c r="AP71"/>
      <c r="AQ71" s="247"/>
      <c r="AR71"/>
      <c r="AS71" s="247" t="s">
        <v>1054</v>
      </c>
      <c r="AT71">
        <v>10017875879</v>
      </c>
    </row>
    <row r="72" spans="1:46" ht="15" hidden="1" x14ac:dyDescent="0.25">
      <c r="A72" s="246" t="s">
        <v>7439</v>
      </c>
      <c r="B72" s="247" t="s">
        <v>1118</v>
      </c>
      <c r="C72" s="247" t="s">
        <v>1055</v>
      </c>
      <c r="D72" s="247" t="s">
        <v>3080</v>
      </c>
      <c r="E72" s="247">
        <v>10017875878</v>
      </c>
      <c r="F72"/>
      <c r="G72" s="246" t="s">
        <v>1772</v>
      </c>
      <c r="H72" s="247" t="s">
        <v>113</v>
      </c>
      <c r="I72"/>
      <c r="J72" t="s">
        <v>3081</v>
      </c>
      <c r="K72" t="s">
        <v>4892</v>
      </c>
      <c r="L72" t="s">
        <v>3081</v>
      </c>
      <c r="M72" t="s">
        <v>4882</v>
      </c>
      <c r="N72" s="247"/>
      <c r="O72" s="247" t="s">
        <v>1053</v>
      </c>
      <c r="Q72" t="s">
        <v>4355</v>
      </c>
      <c r="R72" t="s">
        <v>4355</v>
      </c>
      <c r="S72" s="247"/>
      <c r="T72" s="247" t="s">
        <v>5994</v>
      </c>
      <c r="V72" s="247"/>
      <c r="W72" s="247"/>
      <c r="X72" s="247"/>
      <c r="Y72" s="247"/>
      <c r="Z72" t="s">
        <v>4883</v>
      </c>
      <c r="AA72" s="247" t="s">
        <v>115</v>
      </c>
      <c r="AB72" t="s">
        <v>4355</v>
      </c>
      <c r="AC72" t="s">
        <v>4355</v>
      </c>
      <c r="AD72"/>
      <c r="AE72" t="s">
        <v>4355</v>
      </c>
      <c r="AF72" t="s">
        <v>4357</v>
      </c>
      <c r="AG72"/>
      <c r="AH72"/>
      <c r="AI72"/>
      <c r="AJ72"/>
      <c r="AK72"/>
      <c r="AL72"/>
      <c r="AM72" t="s">
        <v>4358</v>
      </c>
      <c r="AN72" t="s">
        <v>4358</v>
      </c>
      <c r="AO72"/>
      <c r="AP72"/>
      <c r="AQ72" s="247"/>
      <c r="AR72"/>
      <c r="AS72" s="247" t="s">
        <v>1054</v>
      </c>
      <c r="AT72">
        <v>10017875878</v>
      </c>
    </row>
    <row r="73" spans="1:46" ht="15" hidden="1" x14ac:dyDescent="0.25">
      <c r="A73" s="246" t="s">
        <v>7439</v>
      </c>
      <c r="B73" s="247" t="s">
        <v>1117</v>
      </c>
      <c r="C73" s="247" t="s">
        <v>1052</v>
      </c>
      <c r="D73" s="247"/>
      <c r="E73" s="247">
        <v>10017875873</v>
      </c>
      <c r="F73" t="s">
        <v>5055</v>
      </c>
      <c r="G73" s="246" t="s">
        <v>1781</v>
      </c>
      <c r="H73" s="247" t="s">
        <v>113</v>
      </c>
      <c r="I73"/>
      <c r="J73" t="s">
        <v>3090</v>
      </c>
      <c r="K73" t="s">
        <v>5056</v>
      </c>
      <c r="L73" t="s">
        <v>3081</v>
      </c>
      <c r="M73" t="s">
        <v>4354</v>
      </c>
      <c r="N73" s="247" t="s">
        <v>1053</v>
      </c>
      <c r="O73" s="247"/>
      <c r="Q73" t="s">
        <v>4355</v>
      </c>
      <c r="R73" t="s">
        <v>4355</v>
      </c>
      <c r="S73" s="247"/>
      <c r="T73" s="247" t="s">
        <v>5994</v>
      </c>
      <c r="V73" s="247"/>
      <c r="W73" s="247"/>
      <c r="X73" s="247" t="s">
        <v>3104</v>
      </c>
      <c r="Y73" s="247" t="s">
        <v>3181</v>
      </c>
      <c r="Z73"/>
      <c r="AA73" s="247" t="s">
        <v>115</v>
      </c>
      <c r="AB73" t="s">
        <v>4355</v>
      </c>
      <c r="AC73" t="s">
        <v>4355</v>
      </c>
      <c r="AD73"/>
      <c r="AE73" t="s">
        <v>4355</v>
      </c>
      <c r="AF73" t="s">
        <v>4357</v>
      </c>
      <c r="AG73"/>
      <c r="AH73"/>
      <c r="AI73"/>
      <c r="AJ73"/>
      <c r="AK73"/>
      <c r="AL73"/>
      <c r="AM73" t="s">
        <v>4358</v>
      </c>
      <c r="AN73" t="s">
        <v>4358</v>
      </c>
      <c r="AO73"/>
      <c r="AP73"/>
      <c r="AQ73" s="247" t="s">
        <v>5648</v>
      </c>
      <c r="AR73"/>
      <c r="AS73" s="247" t="s">
        <v>1054</v>
      </c>
      <c r="AT73">
        <v>10017875873</v>
      </c>
    </row>
    <row r="74" spans="1:46" ht="15" hidden="1" x14ac:dyDescent="0.25">
      <c r="A74" s="246" t="s">
        <v>7439</v>
      </c>
      <c r="B74" s="247" t="s">
        <v>3534</v>
      </c>
      <c r="C74" s="247" t="s">
        <v>3584</v>
      </c>
      <c r="D74" s="247"/>
      <c r="E74" s="247">
        <v>10017888962</v>
      </c>
      <c r="F74" t="s">
        <v>4446</v>
      </c>
      <c r="G74" s="246" t="s">
        <v>3442</v>
      </c>
      <c r="H74" s="247" t="s">
        <v>113</v>
      </c>
      <c r="I74"/>
      <c r="J74" t="s">
        <v>3105</v>
      </c>
      <c r="K74" t="s">
        <v>4457</v>
      </c>
      <c r="L74" t="s">
        <v>3081</v>
      </c>
      <c r="M74" t="s">
        <v>4354</v>
      </c>
      <c r="N74" s="247" t="s">
        <v>3495</v>
      </c>
      <c r="O74" s="247"/>
      <c r="Q74" t="s">
        <v>4355</v>
      </c>
      <c r="R74" t="s">
        <v>4355</v>
      </c>
      <c r="S74" s="247"/>
      <c r="T74" s="247" t="s">
        <v>5527</v>
      </c>
      <c r="V74" s="247" t="s">
        <v>3191</v>
      </c>
      <c r="W74" s="247"/>
      <c r="X74" s="247"/>
      <c r="Y74" s="247"/>
      <c r="Z74"/>
      <c r="AA74" s="247" t="s">
        <v>115</v>
      </c>
      <c r="AB74" t="s">
        <v>4355</v>
      </c>
      <c r="AC74" t="s">
        <v>4355</v>
      </c>
      <c r="AD74"/>
      <c r="AE74" t="s">
        <v>4355</v>
      </c>
      <c r="AF74" t="s">
        <v>4357</v>
      </c>
      <c r="AG74"/>
      <c r="AH74"/>
      <c r="AI74"/>
      <c r="AJ74"/>
      <c r="AK74"/>
      <c r="AL74"/>
      <c r="AM74" t="s">
        <v>4358</v>
      </c>
      <c r="AN74" t="s">
        <v>4358</v>
      </c>
      <c r="AO74"/>
      <c r="AP74"/>
      <c r="AQ74" s="247" t="s">
        <v>4059</v>
      </c>
      <c r="AR74"/>
      <c r="AS74" s="247" t="s">
        <v>3585</v>
      </c>
      <c r="AT74">
        <v>10017888962</v>
      </c>
    </row>
    <row r="75" spans="1:46" ht="15" hidden="1" x14ac:dyDescent="0.25">
      <c r="A75" s="246" t="s">
        <v>7439</v>
      </c>
      <c r="B75" s="247" t="s">
        <v>3533</v>
      </c>
      <c r="C75" s="247" t="s">
        <v>3492</v>
      </c>
      <c r="D75" s="247"/>
      <c r="E75" s="247">
        <v>10017888961</v>
      </c>
      <c r="F75" t="s">
        <v>4446</v>
      </c>
      <c r="G75" s="246" t="s">
        <v>3442</v>
      </c>
      <c r="H75" s="247" t="s">
        <v>113</v>
      </c>
      <c r="I75"/>
      <c r="J75" t="s">
        <v>3250</v>
      </c>
      <c r="K75" t="s">
        <v>4456</v>
      </c>
      <c r="L75" t="s">
        <v>3081</v>
      </c>
      <c r="M75" t="s">
        <v>4354</v>
      </c>
      <c r="N75" s="247" t="s">
        <v>3493</v>
      </c>
      <c r="O75" s="247"/>
      <c r="Q75" t="s">
        <v>4355</v>
      </c>
      <c r="R75" t="s">
        <v>4355</v>
      </c>
      <c r="S75" s="247"/>
      <c r="T75" s="247" t="s">
        <v>5527</v>
      </c>
      <c r="V75" s="247" t="s">
        <v>3191</v>
      </c>
      <c r="W75" s="247"/>
      <c r="X75" s="247"/>
      <c r="Y75" s="247"/>
      <c r="Z75"/>
      <c r="AA75" s="247" t="s">
        <v>115</v>
      </c>
      <c r="AB75" t="s">
        <v>4355</v>
      </c>
      <c r="AC75" t="s">
        <v>4355</v>
      </c>
      <c r="AD75"/>
      <c r="AE75" t="s">
        <v>4355</v>
      </c>
      <c r="AF75" t="s">
        <v>4357</v>
      </c>
      <c r="AG75"/>
      <c r="AH75"/>
      <c r="AI75"/>
      <c r="AJ75"/>
      <c r="AK75"/>
      <c r="AL75"/>
      <c r="AM75" t="s">
        <v>4358</v>
      </c>
      <c r="AN75" t="s">
        <v>4358</v>
      </c>
      <c r="AO75"/>
      <c r="AP75"/>
      <c r="AQ75" s="247" t="s">
        <v>4058</v>
      </c>
      <c r="AR75"/>
      <c r="AS75" s="247" t="s">
        <v>3494</v>
      </c>
      <c r="AT75">
        <v>10017888961</v>
      </c>
    </row>
    <row r="76" spans="1:46" ht="15" hidden="1" x14ac:dyDescent="0.25">
      <c r="A76" s="246" t="s">
        <v>7439</v>
      </c>
      <c r="B76" s="247" t="s">
        <v>3532</v>
      </c>
      <c r="C76" s="247" t="s">
        <v>3489</v>
      </c>
      <c r="D76" s="247"/>
      <c r="E76" s="247">
        <v>10017888960</v>
      </c>
      <c r="F76" t="s">
        <v>4446</v>
      </c>
      <c r="G76" s="246" t="s">
        <v>3442</v>
      </c>
      <c r="H76" s="247" t="s">
        <v>113</v>
      </c>
      <c r="I76"/>
      <c r="J76" t="s">
        <v>3176</v>
      </c>
      <c r="K76" t="s">
        <v>4456</v>
      </c>
      <c r="L76" t="s">
        <v>3081</v>
      </c>
      <c r="M76" t="s">
        <v>4354</v>
      </c>
      <c r="N76" s="247" t="s">
        <v>3490</v>
      </c>
      <c r="O76" s="247"/>
      <c r="Q76" t="s">
        <v>4355</v>
      </c>
      <c r="R76" t="s">
        <v>4355</v>
      </c>
      <c r="S76" s="247"/>
      <c r="T76" s="247" t="s">
        <v>5527</v>
      </c>
      <c r="V76" s="247" t="s">
        <v>3191</v>
      </c>
      <c r="W76" s="247"/>
      <c r="X76" s="247"/>
      <c r="Y76" s="247"/>
      <c r="Z76"/>
      <c r="AA76" s="247" t="s">
        <v>115</v>
      </c>
      <c r="AB76" t="s">
        <v>4355</v>
      </c>
      <c r="AC76" t="s">
        <v>4355</v>
      </c>
      <c r="AD76"/>
      <c r="AE76" t="s">
        <v>4355</v>
      </c>
      <c r="AF76" t="s">
        <v>4357</v>
      </c>
      <c r="AG76"/>
      <c r="AH76"/>
      <c r="AI76"/>
      <c r="AJ76"/>
      <c r="AK76"/>
      <c r="AL76"/>
      <c r="AM76" t="s">
        <v>4358</v>
      </c>
      <c r="AN76" t="s">
        <v>4358</v>
      </c>
      <c r="AO76"/>
      <c r="AP76"/>
      <c r="AQ76" s="247" t="s">
        <v>4057</v>
      </c>
      <c r="AR76"/>
      <c r="AS76" s="247" t="s">
        <v>3491</v>
      </c>
      <c r="AT76">
        <v>10017888960</v>
      </c>
    </row>
    <row r="77" spans="1:46" ht="15" hidden="1" x14ac:dyDescent="0.25">
      <c r="A77" s="246" t="s">
        <v>7439</v>
      </c>
      <c r="B77" s="247" t="s">
        <v>3531</v>
      </c>
      <c r="C77" s="247" t="s">
        <v>3486</v>
      </c>
      <c r="D77" s="247"/>
      <c r="E77" s="247">
        <v>10017888959</v>
      </c>
      <c r="F77" t="s">
        <v>4446</v>
      </c>
      <c r="G77" s="246" t="s">
        <v>3442</v>
      </c>
      <c r="H77" s="247" t="s">
        <v>113</v>
      </c>
      <c r="I77"/>
      <c r="J77" t="s">
        <v>3206</v>
      </c>
      <c r="K77" t="s">
        <v>4456</v>
      </c>
      <c r="L77" t="s">
        <v>3081</v>
      </c>
      <c r="M77" t="s">
        <v>4354</v>
      </c>
      <c r="N77" s="247" t="s">
        <v>3487</v>
      </c>
      <c r="O77" s="247"/>
      <c r="Q77" t="s">
        <v>4355</v>
      </c>
      <c r="R77" t="s">
        <v>4355</v>
      </c>
      <c r="S77" s="247"/>
      <c r="T77" s="247" t="s">
        <v>5527</v>
      </c>
      <c r="V77" s="247" t="s">
        <v>3191</v>
      </c>
      <c r="W77" s="247"/>
      <c r="X77" s="247"/>
      <c r="Y77" s="247"/>
      <c r="Z77"/>
      <c r="AA77" s="247" t="s">
        <v>115</v>
      </c>
      <c r="AB77" t="s">
        <v>4355</v>
      </c>
      <c r="AC77" t="s">
        <v>4355</v>
      </c>
      <c r="AD77"/>
      <c r="AE77" t="s">
        <v>4355</v>
      </c>
      <c r="AF77" t="s">
        <v>4357</v>
      </c>
      <c r="AG77"/>
      <c r="AH77"/>
      <c r="AI77"/>
      <c r="AJ77"/>
      <c r="AK77"/>
      <c r="AL77"/>
      <c r="AM77" t="s">
        <v>4358</v>
      </c>
      <c r="AN77" t="s">
        <v>4358</v>
      </c>
      <c r="AO77"/>
      <c r="AP77"/>
      <c r="AQ77" s="247" t="s">
        <v>4056</v>
      </c>
      <c r="AR77"/>
      <c r="AS77" s="247" t="s">
        <v>3488</v>
      </c>
      <c r="AT77">
        <v>10017888959</v>
      </c>
    </row>
    <row r="78" spans="1:46" ht="15" hidden="1" x14ac:dyDescent="0.25">
      <c r="A78" s="246" t="s">
        <v>7439</v>
      </c>
      <c r="B78" s="247" t="s">
        <v>3529</v>
      </c>
      <c r="C78" s="247" t="s">
        <v>3480</v>
      </c>
      <c r="D78" s="247"/>
      <c r="E78" s="247">
        <v>10017888957</v>
      </c>
      <c r="F78" t="s">
        <v>4446</v>
      </c>
      <c r="G78" s="246" t="s">
        <v>3442</v>
      </c>
      <c r="H78" s="247" t="s">
        <v>113</v>
      </c>
      <c r="I78"/>
      <c r="J78" t="s">
        <v>3106</v>
      </c>
      <c r="K78" t="s">
        <v>4455</v>
      </c>
      <c r="L78" t="s">
        <v>3081</v>
      </c>
      <c r="M78" t="s">
        <v>4354</v>
      </c>
      <c r="N78" s="247" t="s">
        <v>3481</v>
      </c>
      <c r="O78" s="247"/>
      <c r="Q78" t="s">
        <v>4355</v>
      </c>
      <c r="R78" t="s">
        <v>4355</v>
      </c>
      <c r="S78" s="247"/>
      <c r="T78" s="247" t="s">
        <v>5527</v>
      </c>
      <c r="V78" s="247" t="s">
        <v>3191</v>
      </c>
      <c r="W78" s="247"/>
      <c r="X78" s="247"/>
      <c r="Y78" s="247"/>
      <c r="Z78"/>
      <c r="AA78" s="247" t="s">
        <v>115</v>
      </c>
      <c r="AB78" t="s">
        <v>4355</v>
      </c>
      <c r="AC78" t="s">
        <v>4355</v>
      </c>
      <c r="AD78"/>
      <c r="AE78" t="s">
        <v>4355</v>
      </c>
      <c r="AF78" t="s">
        <v>4357</v>
      </c>
      <c r="AG78"/>
      <c r="AH78"/>
      <c r="AI78"/>
      <c r="AJ78"/>
      <c r="AK78"/>
      <c r="AL78"/>
      <c r="AM78" t="s">
        <v>4358</v>
      </c>
      <c r="AN78" t="s">
        <v>4358</v>
      </c>
      <c r="AO78"/>
      <c r="AP78"/>
      <c r="AQ78" s="247" t="s">
        <v>4055</v>
      </c>
      <c r="AR78"/>
      <c r="AS78" s="247" t="s">
        <v>3482</v>
      </c>
      <c r="AT78">
        <v>10017888957</v>
      </c>
    </row>
    <row r="79" spans="1:46" ht="15" hidden="1" x14ac:dyDescent="0.25">
      <c r="A79" s="246" t="s">
        <v>7439</v>
      </c>
      <c r="B79" s="247" t="s">
        <v>3527</v>
      </c>
      <c r="C79" s="247" t="s">
        <v>3474</v>
      </c>
      <c r="D79" s="247"/>
      <c r="E79" s="247">
        <v>10017888955</v>
      </c>
      <c r="F79" t="s">
        <v>4446</v>
      </c>
      <c r="G79" s="246" t="s">
        <v>3442</v>
      </c>
      <c r="H79" s="247" t="s">
        <v>113</v>
      </c>
      <c r="I79"/>
      <c r="J79" t="s">
        <v>3134</v>
      </c>
      <c r="K79" t="s">
        <v>4454</v>
      </c>
      <c r="L79" t="s">
        <v>3081</v>
      </c>
      <c r="M79" t="s">
        <v>4354</v>
      </c>
      <c r="N79" s="247" t="s">
        <v>3475</v>
      </c>
      <c r="O79" s="247"/>
      <c r="Q79" t="s">
        <v>4355</v>
      </c>
      <c r="R79" t="s">
        <v>4355</v>
      </c>
      <c r="S79" s="247"/>
      <c r="T79" s="247" t="s">
        <v>5527</v>
      </c>
      <c r="V79" s="247" t="s">
        <v>3191</v>
      </c>
      <c r="W79" s="247"/>
      <c r="X79" s="247"/>
      <c r="Y79" s="247"/>
      <c r="Z79"/>
      <c r="AA79" s="247" t="s">
        <v>115</v>
      </c>
      <c r="AB79" t="s">
        <v>4355</v>
      </c>
      <c r="AC79" t="s">
        <v>4355</v>
      </c>
      <c r="AD79"/>
      <c r="AE79" t="s">
        <v>4355</v>
      </c>
      <c r="AF79" t="s">
        <v>4357</v>
      </c>
      <c r="AG79"/>
      <c r="AH79"/>
      <c r="AI79"/>
      <c r="AJ79"/>
      <c r="AK79"/>
      <c r="AL79"/>
      <c r="AM79" t="s">
        <v>4358</v>
      </c>
      <c r="AN79" t="s">
        <v>4358</v>
      </c>
      <c r="AO79"/>
      <c r="AP79"/>
      <c r="AQ79" s="247" t="s">
        <v>4053</v>
      </c>
      <c r="AR79"/>
      <c r="AS79" s="247" t="s">
        <v>3476</v>
      </c>
      <c r="AT79">
        <v>10017888955</v>
      </c>
    </row>
    <row r="80" spans="1:46" ht="15" hidden="1" x14ac:dyDescent="0.25">
      <c r="A80" s="246" t="s">
        <v>7439</v>
      </c>
      <c r="B80" s="247" t="s">
        <v>3525</v>
      </c>
      <c r="C80" s="247" t="s">
        <v>3468</v>
      </c>
      <c r="D80" s="247"/>
      <c r="E80" s="247">
        <v>10017888953</v>
      </c>
      <c r="F80" t="s">
        <v>4446</v>
      </c>
      <c r="G80" s="246" t="s">
        <v>3442</v>
      </c>
      <c r="H80" s="247" t="s">
        <v>113</v>
      </c>
      <c r="I80"/>
      <c r="J80" t="s">
        <v>3128</v>
      </c>
      <c r="K80" t="s">
        <v>4453</v>
      </c>
      <c r="L80" t="s">
        <v>3081</v>
      </c>
      <c r="M80" t="s">
        <v>4354</v>
      </c>
      <c r="N80" s="247" t="s">
        <v>3469</v>
      </c>
      <c r="O80" s="247"/>
      <c r="Q80" t="s">
        <v>4355</v>
      </c>
      <c r="R80" t="s">
        <v>4355</v>
      </c>
      <c r="S80" s="247"/>
      <c r="T80" s="247" t="s">
        <v>5527</v>
      </c>
      <c r="V80" s="247" t="s">
        <v>3191</v>
      </c>
      <c r="W80" s="247"/>
      <c r="X80" s="247"/>
      <c r="Y80" s="247"/>
      <c r="Z80"/>
      <c r="AA80" s="247" t="s">
        <v>115</v>
      </c>
      <c r="AB80" t="s">
        <v>4355</v>
      </c>
      <c r="AC80" t="s">
        <v>4355</v>
      </c>
      <c r="AD80"/>
      <c r="AE80" t="s">
        <v>4355</v>
      </c>
      <c r="AF80" t="s">
        <v>4357</v>
      </c>
      <c r="AG80"/>
      <c r="AH80"/>
      <c r="AI80"/>
      <c r="AJ80"/>
      <c r="AK80"/>
      <c r="AL80"/>
      <c r="AM80" t="s">
        <v>4358</v>
      </c>
      <c r="AN80" t="s">
        <v>4358</v>
      </c>
      <c r="AO80"/>
      <c r="AP80"/>
      <c r="AQ80" s="247" t="s">
        <v>4051</v>
      </c>
      <c r="AR80"/>
      <c r="AS80" s="247" t="s">
        <v>3470</v>
      </c>
      <c r="AT80">
        <v>10017888953</v>
      </c>
    </row>
    <row r="81" spans="1:46" ht="15" hidden="1" x14ac:dyDescent="0.25">
      <c r="A81" s="246" t="s">
        <v>7439</v>
      </c>
      <c r="B81" s="247" t="s">
        <v>3523</v>
      </c>
      <c r="C81" s="247" t="s">
        <v>3462</v>
      </c>
      <c r="D81" s="247"/>
      <c r="E81" s="247">
        <v>10017888951</v>
      </c>
      <c r="F81" t="s">
        <v>4446</v>
      </c>
      <c r="G81" s="246" t="s">
        <v>3442</v>
      </c>
      <c r="H81" s="247" t="s">
        <v>113</v>
      </c>
      <c r="I81"/>
      <c r="J81" t="s">
        <v>3113</v>
      </c>
      <c r="K81" t="s">
        <v>4452</v>
      </c>
      <c r="L81" t="s">
        <v>3081</v>
      </c>
      <c r="M81" t="s">
        <v>4354</v>
      </c>
      <c r="N81" s="247" t="s">
        <v>3463</v>
      </c>
      <c r="O81" s="247"/>
      <c r="Q81" t="s">
        <v>4355</v>
      </c>
      <c r="R81" t="s">
        <v>4355</v>
      </c>
      <c r="S81" s="247"/>
      <c r="T81" s="247" t="s">
        <v>5527</v>
      </c>
      <c r="V81" s="247" t="s">
        <v>3191</v>
      </c>
      <c r="W81" s="247"/>
      <c r="X81" s="247"/>
      <c r="Y81" s="247"/>
      <c r="Z81"/>
      <c r="AA81" s="247" t="s">
        <v>115</v>
      </c>
      <c r="AB81" t="s">
        <v>4355</v>
      </c>
      <c r="AC81" t="s">
        <v>4355</v>
      </c>
      <c r="AD81"/>
      <c r="AE81" t="s">
        <v>4355</v>
      </c>
      <c r="AF81" t="s">
        <v>4357</v>
      </c>
      <c r="AG81"/>
      <c r="AH81"/>
      <c r="AI81"/>
      <c r="AJ81"/>
      <c r="AK81"/>
      <c r="AL81"/>
      <c r="AM81" t="s">
        <v>4358</v>
      </c>
      <c r="AN81" t="s">
        <v>4358</v>
      </c>
      <c r="AO81"/>
      <c r="AP81"/>
      <c r="AQ81" s="247" t="s">
        <v>4049</v>
      </c>
      <c r="AR81"/>
      <c r="AS81" s="247" t="s">
        <v>3464</v>
      </c>
      <c r="AT81">
        <v>10017888951</v>
      </c>
    </row>
    <row r="82" spans="1:46" ht="15" hidden="1" x14ac:dyDescent="0.25">
      <c r="A82" s="246" t="s">
        <v>7439</v>
      </c>
      <c r="B82" s="247" t="s">
        <v>3521</v>
      </c>
      <c r="C82" s="247" t="s">
        <v>3441</v>
      </c>
      <c r="D82" s="247"/>
      <c r="E82" s="247">
        <v>10017888907</v>
      </c>
      <c r="F82" t="s">
        <v>4446</v>
      </c>
      <c r="G82" s="246" t="s">
        <v>3442</v>
      </c>
      <c r="H82" s="247" t="s">
        <v>113</v>
      </c>
      <c r="I82"/>
      <c r="J82" t="s">
        <v>3120</v>
      </c>
      <c r="K82" t="s">
        <v>4447</v>
      </c>
      <c r="L82" t="s">
        <v>3081</v>
      </c>
      <c r="M82" t="s">
        <v>4354</v>
      </c>
      <c r="N82" s="247" t="s">
        <v>3520</v>
      </c>
      <c r="O82" s="247"/>
      <c r="Q82" t="s">
        <v>4355</v>
      </c>
      <c r="R82" t="s">
        <v>4355</v>
      </c>
      <c r="S82" s="247"/>
      <c r="T82" s="247" t="s">
        <v>5527</v>
      </c>
      <c r="V82" s="247" t="s">
        <v>3191</v>
      </c>
      <c r="W82" s="247"/>
      <c r="X82" s="247"/>
      <c r="Y82" s="247"/>
      <c r="Z82"/>
      <c r="AA82" s="247" t="s">
        <v>115</v>
      </c>
      <c r="AB82" t="s">
        <v>4355</v>
      </c>
      <c r="AC82" t="s">
        <v>4355</v>
      </c>
      <c r="AD82"/>
      <c r="AE82" t="s">
        <v>4355</v>
      </c>
      <c r="AF82" t="s">
        <v>4357</v>
      </c>
      <c r="AG82"/>
      <c r="AH82"/>
      <c r="AI82"/>
      <c r="AJ82"/>
      <c r="AK82"/>
      <c r="AL82"/>
      <c r="AM82" t="s">
        <v>4358</v>
      </c>
      <c r="AN82" t="s">
        <v>4358</v>
      </c>
      <c r="AO82"/>
      <c r="AP82"/>
      <c r="AQ82" s="247" t="s">
        <v>4046</v>
      </c>
      <c r="AR82"/>
      <c r="AS82" s="247" t="s">
        <v>3443</v>
      </c>
      <c r="AT82">
        <v>10017888907</v>
      </c>
    </row>
    <row r="83" spans="1:46" ht="15" hidden="1" x14ac:dyDescent="0.25">
      <c r="A83" s="246" t="s">
        <v>7439</v>
      </c>
      <c r="B83" s="247" t="s">
        <v>3458</v>
      </c>
      <c r="C83" s="247" t="s">
        <v>3459</v>
      </c>
      <c r="D83" s="247"/>
      <c r="E83" s="247">
        <v>10017888950</v>
      </c>
      <c r="F83" t="s">
        <v>4446</v>
      </c>
      <c r="G83" s="246" t="s">
        <v>3442</v>
      </c>
      <c r="H83" s="247" t="s">
        <v>113</v>
      </c>
      <c r="I83"/>
      <c r="J83" t="s">
        <v>3081</v>
      </c>
      <c r="K83" t="s">
        <v>4451</v>
      </c>
      <c r="L83" t="s">
        <v>3081</v>
      </c>
      <c r="M83" t="s">
        <v>4354</v>
      </c>
      <c r="N83" s="247" t="s">
        <v>3460</v>
      </c>
      <c r="O83" s="247"/>
      <c r="Q83" t="s">
        <v>4355</v>
      </c>
      <c r="R83" t="s">
        <v>4355</v>
      </c>
      <c r="S83" s="247"/>
      <c r="T83" s="247" t="s">
        <v>5527</v>
      </c>
      <c r="V83" s="247" t="s">
        <v>3191</v>
      </c>
      <c r="W83" s="247"/>
      <c r="X83" s="247"/>
      <c r="Y83" s="247"/>
      <c r="Z83"/>
      <c r="AA83" s="247" t="s">
        <v>115</v>
      </c>
      <c r="AB83" t="s">
        <v>4355</v>
      </c>
      <c r="AC83" t="s">
        <v>4355</v>
      </c>
      <c r="AD83"/>
      <c r="AE83" t="s">
        <v>4355</v>
      </c>
      <c r="AF83" t="s">
        <v>4357</v>
      </c>
      <c r="AG83"/>
      <c r="AH83"/>
      <c r="AI83"/>
      <c r="AJ83"/>
      <c r="AK83"/>
      <c r="AL83"/>
      <c r="AM83" t="s">
        <v>4358</v>
      </c>
      <c r="AN83" t="s">
        <v>4358</v>
      </c>
      <c r="AO83"/>
      <c r="AP83"/>
      <c r="AQ83" s="247" t="s">
        <v>4048</v>
      </c>
      <c r="AR83"/>
      <c r="AS83" s="247" t="s">
        <v>3461</v>
      </c>
      <c r="AT83">
        <v>10017888950</v>
      </c>
    </row>
    <row r="84" spans="1:46" ht="15" hidden="1" x14ac:dyDescent="0.25">
      <c r="A84" s="246" t="s">
        <v>7439</v>
      </c>
      <c r="B84" s="247" t="s">
        <v>3530</v>
      </c>
      <c r="C84" s="247" t="s">
        <v>3483</v>
      </c>
      <c r="D84" s="247"/>
      <c r="E84" s="247">
        <v>10017888958</v>
      </c>
      <c r="F84" t="s">
        <v>4446</v>
      </c>
      <c r="G84" s="246" t="s">
        <v>3442</v>
      </c>
      <c r="H84" s="247" t="s">
        <v>113</v>
      </c>
      <c r="I84"/>
      <c r="J84" t="s">
        <v>3247</v>
      </c>
      <c r="K84" t="s">
        <v>4455</v>
      </c>
      <c r="L84" t="s">
        <v>3081</v>
      </c>
      <c r="M84" t="s">
        <v>4354</v>
      </c>
      <c r="N84" s="247" t="s">
        <v>3484</v>
      </c>
      <c r="O84" s="247"/>
      <c r="Q84" t="s">
        <v>4355</v>
      </c>
      <c r="R84" t="s">
        <v>4355</v>
      </c>
      <c r="S84" s="247"/>
      <c r="T84" s="247" t="s">
        <v>5527</v>
      </c>
      <c r="V84" s="247" t="s">
        <v>3191</v>
      </c>
      <c r="W84" s="247"/>
      <c r="X84" s="247"/>
      <c r="Y84" s="247"/>
      <c r="Z84"/>
      <c r="AA84" s="247" t="s">
        <v>115</v>
      </c>
      <c r="AB84" t="s">
        <v>4355</v>
      </c>
      <c r="AC84" t="s">
        <v>4355</v>
      </c>
      <c r="AD84"/>
      <c r="AE84" t="s">
        <v>4355</v>
      </c>
      <c r="AF84" t="s">
        <v>4357</v>
      </c>
      <c r="AG84"/>
      <c r="AH84"/>
      <c r="AI84"/>
      <c r="AJ84"/>
      <c r="AK84"/>
      <c r="AL84"/>
      <c r="AM84" t="s">
        <v>4358</v>
      </c>
      <c r="AN84" t="s">
        <v>4358</v>
      </c>
      <c r="AO84"/>
      <c r="AP84"/>
      <c r="AQ84" s="247" t="s">
        <v>3960</v>
      </c>
      <c r="AR84"/>
      <c r="AS84" s="247" t="s">
        <v>3485</v>
      </c>
      <c r="AT84">
        <v>10017888958</v>
      </c>
    </row>
    <row r="85" spans="1:46" ht="15" hidden="1" x14ac:dyDescent="0.25">
      <c r="A85" s="246" t="s">
        <v>7439</v>
      </c>
      <c r="B85" s="247" t="s">
        <v>3528</v>
      </c>
      <c r="C85" s="247" t="s">
        <v>3477</v>
      </c>
      <c r="D85" s="247"/>
      <c r="E85" s="247">
        <v>10017888956</v>
      </c>
      <c r="F85" t="s">
        <v>4446</v>
      </c>
      <c r="G85" s="246" t="s">
        <v>3442</v>
      </c>
      <c r="H85" s="247" t="s">
        <v>113</v>
      </c>
      <c r="I85"/>
      <c r="J85" t="s">
        <v>3185</v>
      </c>
      <c r="K85" t="s">
        <v>4454</v>
      </c>
      <c r="L85" t="s">
        <v>3081</v>
      </c>
      <c r="M85" t="s">
        <v>4354</v>
      </c>
      <c r="N85" s="247" t="s">
        <v>3478</v>
      </c>
      <c r="O85" s="247"/>
      <c r="Q85" t="s">
        <v>4355</v>
      </c>
      <c r="R85" t="s">
        <v>4355</v>
      </c>
      <c r="S85" s="247"/>
      <c r="T85" s="247" t="s">
        <v>5527</v>
      </c>
      <c r="V85" s="247" t="s">
        <v>3191</v>
      </c>
      <c r="W85" s="247"/>
      <c r="X85" s="247"/>
      <c r="Y85" s="247"/>
      <c r="Z85"/>
      <c r="AA85" s="247" t="s">
        <v>115</v>
      </c>
      <c r="AB85" t="s">
        <v>4355</v>
      </c>
      <c r="AC85" t="s">
        <v>4355</v>
      </c>
      <c r="AD85"/>
      <c r="AE85" t="s">
        <v>4355</v>
      </c>
      <c r="AF85" t="s">
        <v>4357</v>
      </c>
      <c r="AG85"/>
      <c r="AH85"/>
      <c r="AI85"/>
      <c r="AJ85"/>
      <c r="AK85"/>
      <c r="AL85"/>
      <c r="AM85" t="s">
        <v>4358</v>
      </c>
      <c r="AN85" t="s">
        <v>4358</v>
      </c>
      <c r="AO85"/>
      <c r="AP85"/>
      <c r="AQ85" s="247" t="s">
        <v>4054</v>
      </c>
      <c r="AR85"/>
      <c r="AS85" s="247" t="s">
        <v>3479</v>
      </c>
      <c r="AT85">
        <v>10017888956</v>
      </c>
    </row>
    <row r="86" spans="1:46" ht="15" hidden="1" x14ac:dyDescent="0.25">
      <c r="A86" s="246" t="s">
        <v>7439</v>
      </c>
      <c r="B86" s="247" t="s">
        <v>3526</v>
      </c>
      <c r="C86" s="247" t="s">
        <v>3471</v>
      </c>
      <c r="D86" s="247"/>
      <c r="E86" s="247">
        <v>10017888954</v>
      </c>
      <c r="F86" t="s">
        <v>4446</v>
      </c>
      <c r="G86" s="246" t="s">
        <v>3442</v>
      </c>
      <c r="H86" s="247" t="s">
        <v>113</v>
      </c>
      <c r="I86"/>
      <c r="J86" t="s">
        <v>3132</v>
      </c>
      <c r="K86" t="s">
        <v>4454</v>
      </c>
      <c r="L86" t="s">
        <v>3081</v>
      </c>
      <c r="M86" t="s">
        <v>4354</v>
      </c>
      <c r="N86" s="247" t="s">
        <v>3472</v>
      </c>
      <c r="O86" s="247"/>
      <c r="Q86" t="s">
        <v>4355</v>
      </c>
      <c r="R86" t="s">
        <v>4355</v>
      </c>
      <c r="S86" s="247"/>
      <c r="T86" s="247" t="s">
        <v>5527</v>
      </c>
      <c r="V86" s="247" t="s">
        <v>3191</v>
      </c>
      <c r="W86" s="247"/>
      <c r="X86" s="247"/>
      <c r="Y86" s="247"/>
      <c r="Z86"/>
      <c r="AA86" s="247" t="s">
        <v>115</v>
      </c>
      <c r="AB86" t="s">
        <v>4355</v>
      </c>
      <c r="AC86" t="s">
        <v>4355</v>
      </c>
      <c r="AD86"/>
      <c r="AE86" t="s">
        <v>4355</v>
      </c>
      <c r="AF86" t="s">
        <v>4357</v>
      </c>
      <c r="AG86"/>
      <c r="AH86"/>
      <c r="AI86"/>
      <c r="AJ86"/>
      <c r="AK86"/>
      <c r="AL86"/>
      <c r="AM86" t="s">
        <v>4358</v>
      </c>
      <c r="AN86" t="s">
        <v>4358</v>
      </c>
      <c r="AO86"/>
      <c r="AP86"/>
      <c r="AQ86" s="247" t="s">
        <v>4052</v>
      </c>
      <c r="AR86"/>
      <c r="AS86" s="247" t="s">
        <v>3473</v>
      </c>
      <c r="AT86">
        <v>10017888954</v>
      </c>
    </row>
    <row r="87" spans="1:46" ht="15" hidden="1" x14ac:dyDescent="0.25">
      <c r="A87" s="246" t="s">
        <v>7439</v>
      </c>
      <c r="B87" s="247" t="s">
        <v>3524</v>
      </c>
      <c r="C87" s="247" t="s">
        <v>3465</v>
      </c>
      <c r="D87" s="247"/>
      <c r="E87" s="247">
        <v>10017888952</v>
      </c>
      <c r="F87" t="s">
        <v>4446</v>
      </c>
      <c r="G87" s="246" t="s">
        <v>3442</v>
      </c>
      <c r="H87" s="247" t="s">
        <v>113</v>
      </c>
      <c r="I87"/>
      <c r="J87" t="s">
        <v>3125</v>
      </c>
      <c r="K87" t="s">
        <v>4453</v>
      </c>
      <c r="L87" t="s">
        <v>3081</v>
      </c>
      <c r="M87" t="s">
        <v>4354</v>
      </c>
      <c r="N87" s="247" t="s">
        <v>3466</v>
      </c>
      <c r="O87" s="247"/>
      <c r="Q87" t="s">
        <v>4355</v>
      </c>
      <c r="R87" t="s">
        <v>4355</v>
      </c>
      <c r="S87" s="247"/>
      <c r="T87" s="247" t="s">
        <v>5527</v>
      </c>
      <c r="V87" s="247" t="s">
        <v>3191</v>
      </c>
      <c r="W87" s="247"/>
      <c r="X87" s="247"/>
      <c r="Y87" s="247"/>
      <c r="Z87"/>
      <c r="AA87" s="247" t="s">
        <v>115</v>
      </c>
      <c r="AB87" t="s">
        <v>4355</v>
      </c>
      <c r="AC87" t="s">
        <v>4355</v>
      </c>
      <c r="AD87"/>
      <c r="AE87" t="s">
        <v>4355</v>
      </c>
      <c r="AF87" t="s">
        <v>4357</v>
      </c>
      <c r="AG87"/>
      <c r="AH87"/>
      <c r="AI87"/>
      <c r="AJ87"/>
      <c r="AK87"/>
      <c r="AL87"/>
      <c r="AM87" t="s">
        <v>4358</v>
      </c>
      <c r="AN87" t="s">
        <v>4358</v>
      </c>
      <c r="AO87"/>
      <c r="AP87"/>
      <c r="AQ87" s="247" t="s">
        <v>4050</v>
      </c>
      <c r="AR87"/>
      <c r="AS87" s="247" t="s">
        <v>3467</v>
      </c>
      <c r="AT87">
        <v>10017888952</v>
      </c>
    </row>
    <row r="88" spans="1:46" ht="15" hidden="1" x14ac:dyDescent="0.25">
      <c r="A88" s="246" t="s">
        <v>7439</v>
      </c>
      <c r="B88" s="247" t="s">
        <v>3522</v>
      </c>
      <c r="C88" s="247" t="s">
        <v>3455</v>
      </c>
      <c r="D88" s="247"/>
      <c r="E88" s="247">
        <v>10017888949</v>
      </c>
      <c r="F88" t="s">
        <v>4446</v>
      </c>
      <c r="G88" s="246" t="s">
        <v>3442</v>
      </c>
      <c r="H88" s="247" t="s">
        <v>113</v>
      </c>
      <c r="I88"/>
      <c r="J88" t="s">
        <v>3116</v>
      </c>
      <c r="K88" t="s">
        <v>4451</v>
      </c>
      <c r="L88" t="s">
        <v>3081</v>
      </c>
      <c r="M88" t="s">
        <v>4354</v>
      </c>
      <c r="N88" s="247" t="s">
        <v>3456</v>
      </c>
      <c r="O88" s="247"/>
      <c r="Q88" t="s">
        <v>4355</v>
      </c>
      <c r="R88" t="s">
        <v>4355</v>
      </c>
      <c r="S88" s="247"/>
      <c r="T88" s="247" t="s">
        <v>5527</v>
      </c>
      <c r="V88" s="247" t="s">
        <v>3191</v>
      </c>
      <c r="W88" s="247"/>
      <c r="X88" s="247"/>
      <c r="Y88" s="247"/>
      <c r="Z88"/>
      <c r="AA88" s="247" t="s">
        <v>115</v>
      </c>
      <c r="AB88" t="s">
        <v>4355</v>
      </c>
      <c r="AC88" t="s">
        <v>4355</v>
      </c>
      <c r="AD88"/>
      <c r="AE88" t="s">
        <v>4355</v>
      </c>
      <c r="AF88" t="s">
        <v>4357</v>
      </c>
      <c r="AG88"/>
      <c r="AH88"/>
      <c r="AI88"/>
      <c r="AJ88"/>
      <c r="AK88"/>
      <c r="AL88"/>
      <c r="AM88" t="s">
        <v>4358</v>
      </c>
      <c r="AN88" t="s">
        <v>4358</v>
      </c>
      <c r="AO88"/>
      <c r="AP88"/>
      <c r="AQ88" s="247" t="s">
        <v>4047</v>
      </c>
      <c r="AR88"/>
      <c r="AS88" s="247" t="s">
        <v>3457</v>
      </c>
      <c r="AT88">
        <v>10017888949</v>
      </c>
    </row>
    <row r="89" spans="1:46" ht="15" hidden="1" x14ac:dyDescent="0.25">
      <c r="A89" s="246" t="s">
        <v>7439</v>
      </c>
      <c r="B89" s="247" t="s">
        <v>4012</v>
      </c>
      <c r="C89" s="247" t="s">
        <v>3933</v>
      </c>
      <c r="D89" s="247"/>
      <c r="E89" s="247">
        <v>10017890010</v>
      </c>
      <c r="F89"/>
      <c r="G89" s="246" t="s">
        <v>4000</v>
      </c>
      <c r="H89" s="247" t="s">
        <v>113</v>
      </c>
      <c r="I89"/>
      <c r="J89" t="s">
        <v>3090</v>
      </c>
      <c r="K89" t="s">
        <v>4794</v>
      </c>
      <c r="L89" t="s">
        <v>4493</v>
      </c>
      <c r="M89" t="s">
        <v>4354</v>
      </c>
      <c r="N89" s="247" t="s">
        <v>3934</v>
      </c>
      <c r="O89" s="247"/>
      <c r="Q89" t="s">
        <v>4355</v>
      </c>
      <c r="R89" t="s">
        <v>4355</v>
      </c>
      <c r="S89" s="247"/>
      <c r="T89" s="247" t="s">
        <v>5702</v>
      </c>
      <c r="V89" s="247"/>
      <c r="W89" s="247"/>
      <c r="X89" s="247"/>
      <c r="Y89" s="247"/>
      <c r="Z89"/>
      <c r="AA89" s="247" t="s">
        <v>115</v>
      </c>
      <c r="AB89" t="s">
        <v>4355</v>
      </c>
      <c r="AC89" t="s">
        <v>4355</v>
      </c>
      <c r="AD89"/>
      <c r="AE89" t="s">
        <v>4355</v>
      </c>
      <c r="AF89" t="s">
        <v>4357</v>
      </c>
      <c r="AG89"/>
      <c r="AH89"/>
      <c r="AI89"/>
      <c r="AJ89"/>
      <c r="AK89"/>
      <c r="AL89"/>
      <c r="AM89" t="s">
        <v>4358</v>
      </c>
      <c r="AN89" t="s">
        <v>4358</v>
      </c>
      <c r="AO89"/>
      <c r="AP89"/>
      <c r="AQ89" s="247" t="s">
        <v>4013</v>
      </c>
      <c r="AR89"/>
      <c r="AS89" s="247" t="s">
        <v>3935</v>
      </c>
      <c r="AT89">
        <v>10017890010</v>
      </c>
    </row>
    <row r="90" spans="1:46" ht="15" hidden="1" x14ac:dyDescent="0.25">
      <c r="A90" s="246" t="s">
        <v>7439</v>
      </c>
      <c r="B90" s="247" t="s">
        <v>4008</v>
      </c>
      <c r="C90" s="247" t="s">
        <v>3927</v>
      </c>
      <c r="D90" s="247"/>
      <c r="E90" s="247">
        <v>10017890008</v>
      </c>
      <c r="F90"/>
      <c r="G90" s="246" t="s">
        <v>4000</v>
      </c>
      <c r="H90" s="247" t="s">
        <v>113</v>
      </c>
      <c r="I90"/>
      <c r="J90" t="s">
        <v>3090</v>
      </c>
      <c r="K90" t="s">
        <v>4792</v>
      </c>
      <c r="L90" t="s">
        <v>4493</v>
      </c>
      <c r="M90" t="s">
        <v>4354</v>
      </c>
      <c r="N90" s="247" t="s">
        <v>3928</v>
      </c>
      <c r="O90" s="247"/>
      <c r="Q90" t="s">
        <v>4355</v>
      </c>
      <c r="R90" t="s">
        <v>4355</v>
      </c>
      <c r="S90" s="247"/>
      <c r="T90" s="247" t="s">
        <v>5702</v>
      </c>
      <c r="V90" s="247"/>
      <c r="W90" s="247"/>
      <c r="X90" s="247"/>
      <c r="Y90" s="247"/>
      <c r="Z90"/>
      <c r="AA90" s="247" t="s">
        <v>115</v>
      </c>
      <c r="AB90" t="s">
        <v>4355</v>
      </c>
      <c r="AC90" t="s">
        <v>4355</v>
      </c>
      <c r="AD90"/>
      <c r="AE90" t="s">
        <v>4355</v>
      </c>
      <c r="AF90" t="s">
        <v>4357</v>
      </c>
      <c r="AG90"/>
      <c r="AH90"/>
      <c r="AI90"/>
      <c r="AJ90"/>
      <c r="AK90"/>
      <c r="AL90"/>
      <c r="AM90" t="s">
        <v>4358</v>
      </c>
      <c r="AN90" t="s">
        <v>4358</v>
      </c>
      <c r="AO90"/>
      <c r="AP90"/>
      <c r="AQ90" s="247" t="s">
        <v>4009</v>
      </c>
      <c r="AR90"/>
      <c r="AS90" s="247" t="s">
        <v>3929</v>
      </c>
      <c r="AT90">
        <v>10017890008</v>
      </c>
    </row>
    <row r="91" spans="1:46" ht="15" hidden="1" x14ac:dyDescent="0.25">
      <c r="A91" s="246" t="s">
        <v>7439</v>
      </c>
      <c r="B91" s="247" t="s">
        <v>4010</v>
      </c>
      <c r="C91" s="247" t="s">
        <v>3930</v>
      </c>
      <c r="D91" s="247"/>
      <c r="E91" s="247">
        <v>10017890009</v>
      </c>
      <c r="F91"/>
      <c r="G91" s="246" t="s">
        <v>4000</v>
      </c>
      <c r="H91" s="247" t="s">
        <v>113</v>
      </c>
      <c r="I91"/>
      <c r="J91" t="s">
        <v>3090</v>
      </c>
      <c r="K91" t="s">
        <v>4793</v>
      </c>
      <c r="L91" t="s">
        <v>4493</v>
      </c>
      <c r="M91" t="s">
        <v>4354</v>
      </c>
      <c r="N91" s="247" t="s">
        <v>3931</v>
      </c>
      <c r="O91" s="247"/>
      <c r="Q91" t="s">
        <v>4355</v>
      </c>
      <c r="R91" t="s">
        <v>4355</v>
      </c>
      <c r="S91" s="247"/>
      <c r="T91" s="247" t="s">
        <v>5702</v>
      </c>
      <c r="V91" s="247"/>
      <c r="W91" s="247"/>
      <c r="X91" s="247"/>
      <c r="Y91" s="247"/>
      <c r="Z91"/>
      <c r="AA91" s="247" t="s">
        <v>115</v>
      </c>
      <c r="AB91" t="s">
        <v>4355</v>
      </c>
      <c r="AC91" t="s">
        <v>4355</v>
      </c>
      <c r="AD91"/>
      <c r="AE91" t="s">
        <v>4355</v>
      </c>
      <c r="AF91" t="s">
        <v>4357</v>
      </c>
      <c r="AG91"/>
      <c r="AH91"/>
      <c r="AI91"/>
      <c r="AJ91"/>
      <c r="AK91"/>
      <c r="AL91"/>
      <c r="AM91" t="s">
        <v>4358</v>
      </c>
      <c r="AN91" t="s">
        <v>4358</v>
      </c>
      <c r="AO91"/>
      <c r="AP91"/>
      <c r="AQ91" s="247" t="s">
        <v>4011</v>
      </c>
      <c r="AR91"/>
      <c r="AS91" s="247" t="s">
        <v>3932</v>
      </c>
      <c r="AT91">
        <v>10017890009</v>
      </c>
    </row>
    <row r="92" spans="1:46" ht="15" hidden="1" x14ac:dyDescent="0.25">
      <c r="A92" s="246" t="s">
        <v>7439</v>
      </c>
      <c r="B92" s="247" t="s">
        <v>4006</v>
      </c>
      <c r="C92" s="247" t="s">
        <v>3924</v>
      </c>
      <c r="D92" s="247"/>
      <c r="E92" s="247">
        <v>10017890007</v>
      </c>
      <c r="F92"/>
      <c r="G92" s="246" t="s">
        <v>4000</v>
      </c>
      <c r="H92" s="247" t="s">
        <v>113</v>
      </c>
      <c r="I92"/>
      <c r="J92" t="s">
        <v>3090</v>
      </c>
      <c r="K92" t="s">
        <v>4791</v>
      </c>
      <c r="L92" t="s">
        <v>4493</v>
      </c>
      <c r="M92" t="s">
        <v>4354</v>
      </c>
      <c r="N92" s="247" t="s">
        <v>3925</v>
      </c>
      <c r="O92" s="247"/>
      <c r="Q92" t="s">
        <v>4355</v>
      </c>
      <c r="R92" t="s">
        <v>4355</v>
      </c>
      <c r="S92" s="247"/>
      <c r="T92" s="247" t="s">
        <v>5702</v>
      </c>
      <c r="V92" s="247"/>
      <c r="W92" s="247"/>
      <c r="X92" s="247"/>
      <c r="Y92" s="247"/>
      <c r="Z92"/>
      <c r="AA92" s="247" t="s">
        <v>115</v>
      </c>
      <c r="AB92" t="s">
        <v>4355</v>
      </c>
      <c r="AC92" t="s">
        <v>4355</v>
      </c>
      <c r="AD92"/>
      <c r="AE92" t="s">
        <v>4355</v>
      </c>
      <c r="AF92" t="s">
        <v>4357</v>
      </c>
      <c r="AG92"/>
      <c r="AH92"/>
      <c r="AI92"/>
      <c r="AJ92"/>
      <c r="AK92"/>
      <c r="AL92"/>
      <c r="AM92" t="s">
        <v>4358</v>
      </c>
      <c r="AN92" t="s">
        <v>4358</v>
      </c>
      <c r="AO92"/>
      <c r="AP92"/>
      <c r="AQ92" s="247" t="s">
        <v>4007</v>
      </c>
      <c r="AR92"/>
      <c r="AS92" s="247" t="s">
        <v>3926</v>
      </c>
      <c r="AT92">
        <v>10017890007</v>
      </c>
    </row>
    <row r="93" spans="1:46" ht="15" hidden="1" x14ac:dyDescent="0.25">
      <c r="A93" s="246" t="s">
        <v>7439</v>
      </c>
      <c r="B93" s="247" t="s">
        <v>4004</v>
      </c>
      <c r="C93" s="247" t="s">
        <v>3921</v>
      </c>
      <c r="D93" s="247"/>
      <c r="E93" s="247">
        <v>10017890006</v>
      </c>
      <c r="F93"/>
      <c r="G93" s="246" t="s">
        <v>4000</v>
      </c>
      <c r="H93" s="247" t="s">
        <v>113</v>
      </c>
      <c r="I93"/>
      <c r="J93" t="s">
        <v>3090</v>
      </c>
      <c r="K93" t="s">
        <v>4790</v>
      </c>
      <c r="L93" t="s">
        <v>4493</v>
      </c>
      <c r="M93" t="s">
        <v>4354</v>
      </c>
      <c r="N93" s="247" t="s">
        <v>3922</v>
      </c>
      <c r="O93" s="247"/>
      <c r="Q93" t="s">
        <v>4355</v>
      </c>
      <c r="R93" t="s">
        <v>4355</v>
      </c>
      <c r="S93" s="247"/>
      <c r="T93" s="247" t="s">
        <v>5702</v>
      </c>
      <c r="V93" s="247"/>
      <c r="W93" s="247"/>
      <c r="X93" s="247"/>
      <c r="Y93" s="247"/>
      <c r="Z93"/>
      <c r="AA93" s="247" t="s">
        <v>115</v>
      </c>
      <c r="AB93" t="s">
        <v>4355</v>
      </c>
      <c r="AC93" t="s">
        <v>4355</v>
      </c>
      <c r="AD93"/>
      <c r="AE93" t="s">
        <v>4355</v>
      </c>
      <c r="AF93" t="s">
        <v>4357</v>
      </c>
      <c r="AG93"/>
      <c r="AH93"/>
      <c r="AI93"/>
      <c r="AJ93"/>
      <c r="AK93"/>
      <c r="AL93"/>
      <c r="AM93" t="s">
        <v>4358</v>
      </c>
      <c r="AN93" t="s">
        <v>4358</v>
      </c>
      <c r="AO93"/>
      <c r="AP93"/>
      <c r="AQ93" s="247" t="s">
        <v>4005</v>
      </c>
      <c r="AR93"/>
      <c r="AS93" s="247" t="s">
        <v>3923</v>
      </c>
      <c r="AT93">
        <v>10017890006</v>
      </c>
    </row>
    <row r="94" spans="1:46" ht="15" hidden="1" x14ac:dyDescent="0.25">
      <c r="A94" s="246" t="s">
        <v>7439</v>
      </c>
      <c r="B94" s="247" t="s">
        <v>4002</v>
      </c>
      <c r="C94" s="247" t="s">
        <v>3918</v>
      </c>
      <c r="D94" s="247"/>
      <c r="E94" s="247">
        <v>10017890005</v>
      </c>
      <c r="F94"/>
      <c r="G94" s="246" t="s">
        <v>4000</v>
      </c>
      <c r="H94" s="247" t="s">
        <v>113</v>
      </c>
      <c r="I94"/>
      <c r="J94" t="s">
        <v>3090</v>
      </c>
      <c r="K94" t="s">
        <v>4789</v>
      </c>
      <c r="L94" t="s">
        <v>4493</v>
      </c>
      <c r="M94" t="s">
        <v>4354</v>
      </c>
      <c r="N94" s="247" t="s">
        <v>3919</v>
      </c>
      <c r="O94" s="247"/>
      <c r="Q94" t="s">
        <v>4355</v>
      </c>
      <c r="R94" t="s">
        <v>4355</v>
      </c>
      <c r="S94" s="247"/>
      <c r="T94" s="247" t="s">
        <v>5702</v>
      </c>
      <c r="V94" s="247"/>
      <c r="W94" s="247"/>
      <c r="X94" s="247"/>
      <c r="Y94" s="247"/>
      <c r="Z94"/>
      <c r="AA94" s="247" t="s">
        <v>115</v>
      </c>
      <c r="AB94" t="s">
        <v>4355</v>
      </c>
      <c r="AC94" t="s">
        <v>4355</v>
      </c>
      <c r="AD94"/>
      <c r="AE94" t="s">
        <v>4355</v>
      </c>
      <c r="AF94" t="s">
        <v>4357</v>
      </c>
      <c r="AG94"/>
      <c r="AH94"/>
      <c r="AI94"/>
      <c r="AJ94"/>
      <c r="AK94"/>
      <c r="AL94"/>
      <c r="AM94" t="s">
        <v>4358</v>
      </c>
      <c r="AN94" t="s">
        <v>4358</v>
      </c>
      <c r="AO94"/>
      <c r="AP94"/>
      <c r="AQ94" s="247" t="s">
        <v>4003</v>
      </c>
      <c r="AR94"/>
      <c r="AS94" s="247" t="s">
        <v>3920</v>
      </c>
      <c r="AT94">
        <v>10017890005</v>
      </c>
    </row>
    <row r="95" spans="1:46" ht="15" hidden="1" x14ac:dyDescent="0.25">
      <c r="A95" s="246" t="s">
        <v>7439</v>
      </c>
      <c r="B95" s="247" t="s">
        <v>3999</v>
      </c>
      <c r="C95" s="247" t="s">
        <v>3915</v>
      </c>
      <c r="D95" s="247"/>
      <c r="E95" s="247">
        <v>10017890004</v>
      </c>
      <c r="F95"/>
      <c r="G95" s="246" t="s">
        <v>4000</v>
      </c>
      <c r="H95" s="247" t="s">
        <v>113</v>
      </c>
      <c r="I95"/>
      <c r="J95" t="s">
        <v>3090</v>
      </c>
      <c r="K95" t="s">
        <v>4788</v>
      </c>
      <c r="L95" t="s">
        <v>4493</v>
      </c>
      <c r="M95" t="s">
        <v>4354</v>
      </c>
      <c r="N95" s="247" t="s">
        <v>3916</v>
      </c>
      <c r="O95" s="247"/>
      <c r="Q95" t="s">
        <v>4355</v>
      </c>
      <c r="R95" t="s">
        <v>4355</v>
      </c>
      <c r="S95" s="247"/>
      <c r="T95" s="247" t="s">
        <v>5702</v>
      </c>
      <c r="V95" s="247"/>
      <c r="W95" s="247"/>
      <c r="X95" s="247"/>
      <c r="Y95" s="247"/>
      <c r="Z95"/>
      <c r="AA95" s="247" t="s">
        <v>115</v>
      </c>
      <c r="AB95" t="s">
        <v>4355</v>
      </c>
      <c r="AC95" t="s">
        <v>4355</v>
      </c>
      <c r="AD95"/>
      <c r="AE95" t="s">
        <v>4355</v>
      </c>
      <c r="AF95" t="s">
        <v>4357</v>
      </c>
      <c r="AG95"/>
      <c r="AH95"/>
      <c r="AI95"/>
      <c r="AJ95"/>
      <c r="AK95"/>
      <c r="AL95"/>
      <c r="AM95" t="s">
        <v>4358</v>
      </c>
      <c r="AN95" t="s">
        <v>4358</v>
      </c>
      <c r="AO95"/>
      <c r="AP95"/>
      <c r="AQ95" s="247" t="s">
        <v>4001</v>
      </c>
      <c r="AR95"/>
      <c r="AS95" s="247" t="s">
        <v>3917</v>
      </c>
      <c r="AT95">
        <v>10017890004</v>
      </c>
    </row>
    <row r="96" spans="1:46" ht="15" hidden="1" x14ac:dyDescent="0.25">
      <c r="A96" s="246" t="s">
        <v>7439</v>
      </c>
      <c r="B96" s="247" t="s">
        <v>3512</v>
      </c>
      <c r="C96" s="247" t="s">
        <v>3513</v>
      </c>
      <c r="D96" s="247"/>
      <c r="E96" s="247">
        <v>10017888967</v>
      </c>
      <c r="F96" t="s">
        <v>4448</v>
      </c>
      <c r="G96" s="246" t="s">
        <v>3439</v>
      </c>
      <c r="H96" s="247" t="s">
        <v>113</v>
      </c>
      <c r="I96"/>
      <c r="J96" t="s">
        <v>3132</v>
      </c>
      <c r="K96" t="s">
        <v>4460</v>
      </c>
      <c r="L96" t="s">
        <v>3081</v>
      </c>
      <c r="M96" t="s">
        <v>4354</v>
      </c>
      <c r="N96" s="247" t="s">
        <v>3514</v>
      </c>
      <c r="O96" s="247"/>
      <c r="Q96" t="s">
        <v>4355</v>
      </c>
      <c r="R96" t="s">
        <v>4355</v>
      </c>
      <c r="S96" s="247"/>
      <c r="T96" s="247" t="s">
        <v>5527</v>
      </c>
      <c r="V96" s="247" t="s">
        <v>3191</v>
      </c>
      <c r="W96" s="247"/>
      <c r="X96" s="247"/>
      <c r="Y96" s="247"/>
      <c r="Z96"/>
      <c r="AA96" s="247" t="s">
        <v>115</v>
      </c>
      <c r="AB96" t="s">
        <v>4355</v>
      </c>
      <c r="AC96" t="s">
        <v>4355</v>
      </c>
      <c r="AD96"/>
      <c r="AE96" t="s">
        <v>4355</v>
      </c>
      <c r="AF96" t="s">
        <v>4357</v>
      </c>
      <c r="AG96"/>
      <c r="AH96"/>
      <c r="AI96"/>
      <c r="AJ96"/>
      <c r="AK96"/>
      <c r="AL96"/>
      <c r="AM96" t="s">
        <v>4358</v>
      </c>
      <c r="AN96" t="s">
        <v>4358</v>
      </c>
      <c r="AO96"/>
      <c r="AP96"/>
      <c r="AQ96" s="247" t="s">
        <v>3965</v>
      </c>
      <c r="AR96"/>
      <c r="AS96" s="247" t="s">
        <v>3515</v>
      </c>
      <c r="AT96">
        <v>10017888967</v>
      </c>
    </row>
    <row r="97" spans="1:46" ht="15" hidden="1" x14ac:dyDescent="0.25">
      <c r="A97" s="246" t="s">
        <v>7439</v>
      </c>
      <c r="B97" s="247" t="s">
        <v>3516</v>
      </c>
      <c r="C97" s="247" t="s">
        <v>3517</v>
      </c>
      <c r="D97" s="247"/>
      <c r="E97" s="247">
        <v>10017888980</v>
      </c>
      <c r="F97" t="s">
        <v>4448</v>
      </c>
      <c r="G97" s="246" t="s">
        <v>3439</v>
      </c>
      <c r="H97" s="247" t="s">
        <v>113</v>
      </c>
      <c r="I97"/>
      <c r="J97" t="s">
        <v>3128</v>
      </c>
      <c r="K97" t="s">
        <v>4461</v>
      </c>
      <c r="L97" t="s">
        <v>3081</v>
      </c>
      <c r="M97" t="s">
        <v>4354</v>
      </c>
      <c r="N97" s="247" t="s">
        <v>3518</v>
      </c>
      <c r="O97" s="247"/>
      <c r="Q97" t="s">
        <v>4355</v>
      </c>
      <c r="R97" t="s">
        <v>4355</v>
      </c>
      <c r="S97" s="247"/>
      <c r="T97" s="247" t="s">
        <v>5527</v>
      </c>
      <c r="V97" s="247" t="s">
        <v>3191</v>
      </c>
      <c r="W97" s="247"/>
      <c r="X97" s="247"/>
      <c r="Y97" s="247"/>
      <c r="Z97"/>
      <c r="AA97" s="247" t="s">
        <v>115</v>
      </c>
      <c r="AB97" t="s">
        <v>4355</v>
      </c>
      <c r="AC97" t="s">
        <v>4355</v>
      </c>
      <c r="AD97"/>
      <c r="AE97" t="s">
        <v>4355</v>
      </c>
      <c r="AF97" t="s">
        <v>4357</v>
      </c>
      <c r="AG97"/>
      <c r="AH97"/>
      <c r="AI97"/>
      <c r="AJ97"/>
      <c r="AK97"/>
      <c r="AL97"/>
      <c r="AM97" t="s">
        <v>4358</v>
      </c>
      <c r="AN97" t="s">
        <v>4358</v>
      </c>
      <c r="AO97"/>
      <c r="AP97"/>
      <c r="AQ97" s="247" t="s">
        <v>3966</v>
      </c>
      <c r="AR97"/>
      <c r="AS97" s="247" t="s">
        <v>3519</v>
      </c>
      <c r="AT97">
        <v>10017888980</v>
      </c>
    </row>
    <row r="98" spans="1:46" ht="15" hidden="1" x14ac:dyDescent="0.25">
      <c r="A98" s="246" t="s">
        <v>7439</v>
      </c>
      <c r="B98" s="247" t="s">
        <v>3508</v>
      </c>
      <c r="C98" s="247" t="s">
        <v>3509</v>
      </c>
      <c r="D98" s="247"/>
      <c r="E98" s="247">
        <v>10017888966</v>
      </c>
      <c r="F98" t="s">
        <v>4448</v>
      </c>
      <c r="G98" s="246" t="s">
        <v>3439</v>
      </c>
      <c r="H98" s="247" t="s">
        <v>113</v>
      </c>
      <c r="I98"/>
      <c r="J98" t="s">
        <v>3125</v>
      </c>
      <c r="K98" t="s">
        <v>4460</v>
      </c>
      <c r="L98" t="s">
        <v>3081</v>
      </c>
      <c r="M98" t="s">
        <v>4354</v>
      </c>
      <c r="N98" s="247" t="s">
        <v>3510</v>
      </c>
      <c r="O98" s="247"/>
      <c r="Q98" t="s">
        <v>4355</v>
      </c>
      <c r="R98" t="s">
        <v>4355</v>
      </c>
      <c r="S98" s="247"/>
      <c r="T98" s="247" t="s">
        <v>5527</v>
      </c>
      <c r="V98" s="247" t="s">
        <v>3191</v>
      </c>
      <c r="W98" s="247"/>
      <c r="X98" s="247"/>
      <c r="Y98" s="247"/>
      <c r="Z98"/>
      <c r="AA98" s="247" t="s">
        <v>115</v>
      </c>
      <c r="AB98" t="s">
        <v>4355</v>
      </c>
      <c r="AC98" t="s">
        <v>4355</v>
      </c>
      <c r="AD98"/>
      <c r="AE98" t="s">
        <v>4355</v>
      </c>
      <c r="AF98" t="s">
        <v>4357</v>
      </c>
      <c r="AG98"/>
      <c r="AH98"/>
      <c r="AI98"/>
      <c r="AJ98"/>
      <c r="AK98"/>
      <c r="AL98"/>
      <c r="AM98" t="s">
        <v>4358</v>
      </c>
      <c r="AN98" t="s">
        <v>4358</v>
      </c>
      <c r="AO98"/>
      <c r="AP98"/>
      <c r="AQ98" s="247" t="s">
        <v>3964</v>
      </c>
      <c r="AR98"/>
      <c r="AS98" s="247" t="s">
        <v>3511</v>
      </c>
      <c r="AT98">
        <v>10017888966</v>
      </c>
    </row>
    <row r="99" spans="1:46" ht="15" hidden="1" x14ac:dyDescent="0.25">
      <c r="A99" s="246" t="s">
        <v>7439</v>
      </c>
      <c r="B99" s="247" t="s">
        <v>3449</v>
      </c>
      <c r="C99" s="247" t="s">
        <v>3438</v>
      </c>
      <c r="D99" s="247"/>
      <c r="E99" s="247">
        <v>10017888919</v>
      </c>
      <c r="F99" t="s">
        <v>4448</v>
      </c>
      <c r="G99" s="246" t="s">
        <v>3439</v>
      </c>
      <c r="H99" s="247" t="s">
        <v>113</v>
      </c>
      <c r="I99"/>
      <c r="J99" t="s">
        <v>3113</v>
      </c>
      <c r="K99" t="s">
        <v>4449</v>
      </c>
      <c r="L99" t="s">
        <v>3081</v>
      </c>
      <c r="M99" t="s">
        <v>4354</v>
      </c>
      <c r="N99" s="247" t="s">
        <v>3450</v>
      </c>
      <c r="O99" s="247"/>
      <c r="Q99" t="s">
        <v>4355</v>
      </c>
      <c r="R99" t="s">
        <v>4355</v>
      </c>
      <c r="S99" s="247"/>
      <c r="T99" s="247" t="s">
        <v>5527</v>
      </c>
      <c r="V99" s="247" t="s">
        <v>3191</v>
      </c>
      <c r="W99" s="247"/>
      <c r="X99" s="247"/>
      <c r="Y99" s="247"/>
      <c r="Z99"/>
      <c r="AA99" s="247" t="s">
        <v>115</v>
      </c>
      <c r="AB99" t="s">
        <v>4355</v>
      </c>
      <c r="AC99" t="s">
        <v>4355</v>
      </c>
      <c r="AD99"/>
      <c r="AE99" t="s">
        <v>4355</v>
      </c>
      <c r="AF99" t="s">
        <v>4357</v>
      </c>
      <c r="AG99"/>
      <c r="AH99"/>
      <c r="AI99"/>
      <c r="AJ99"/>
      <c r="AK99"/>
      <c r="AL99"/>
      <c r="AM99" t="s">
        <v>4358</v>
      </c>
      <c r="AN99" t="s">
        <v>4358</v>
      </c>
      <c r="AO99"/>
      <c r="AP99"/>
      <c r="AQ99" s="247" t="s">
        <v>3958</v>
      </c>
      <c r="AR99"/>
      <c r="AS99" s="247" t="s">
        <v>3440</v>
      </c>
      <c r="AT99">
        <v>10017888919</v>
      </c>
    </row>
    <row r="100" spans="1:46" ht="15" hidden="1" x14ac:dyDescent="0.25">
      <c r="A100" s="246" t="s">
        <v>7439</v>
      </c>
      <c r="B100" s="247" t="s">
        <v>3504</v>
      </c>
      <c r="C100" s="247" t="s">
        <v>3505</v>
      </c>
      <c r="D100" s="247"/>
      <c r="E100" s="247">
        <v>10017888965</v>
      </c>
      <c r="F100" t="s">
        <v>4448</v>
      </c>
      <c r="G100" s="246" t="s">
        <v>3439</v>
      </c>
      <c r="H100" s="247" t="s">
        <v>113</v>
      </c>
      <c r="I100"/>
      <c r="J100" t="s">
        <v>3116</v>
      </c>
      <c r="K100" t="s">
        <v>4459</v>
      </c>
      <c r="L100" t="s">
        <v>3081</v>
      </c>
      <c r="M100" t="s">
        <v>4354</v>
      </c>
      <c r="N100" s="247" t="s">
        <v>3506</v>
      </c>
      <c r="O100" s="247"/>
      <c r="Q100" t="s">
        <v>4355</v>
      </c>
      <c r="R100" t="s">
        <v>4355</v>
      </c>
      <c r="S100" s="247"/>
      <c r="T100" s="247" t="s">
        <v>5527</v>
      </c>
      <c r="V100" s="247" t="s">
        <v>3191</v>
      </c>
      <c r="W100" s="247"/>
      <c r="X100" s="247"/>
      <c r="Y100" s="247"/>
      <c r="Z100"/>
      <c r="AA100" s="247" t="s">
        <v>115</v>
      </c>
      <c r="AB100" t="s">
        <v>4355</v>
      </c>
      <c r="AC100" t="s">
        <v>4355</v>
      </c>
      <c r="AD100"/>
      <c r="AE100" t="s">
        <v>4355</v>
      </c>
      <c r="AF100" t="s">
        <v>4357</v>
      </c>
      <c r="AG100"/>
      <c r="AH100"/>
      <c r="AI100"/>
      <c r="AJ100"/>
      <c r="AK100"/>
      <c r="AL100"/>
      <c r="AM100" t="s">
        <v>4358</v>
      </c>
      <c r="AN100" t="s">
        <v>4358</v>
      </c>
      <c r="AO100"/>
      <c r="AP100"/>
      <c r="AQ100" s="247" t="s">
        <v>3963</v>
      </c>
      <c r="AR100"/>
      <c r="AS100" s="247" t="s">
        <v>3507</v>
      </c>
      <c r="AT100">
        <v>10017888965</v>
      </c>
    </row>
    <row r="101" spans="1:46" ht="15" hidden="1" x14ac:dyDescent="0.25">
      <c r="A101" s="246" t="s">
        <v>7439</v>
      </c>
      <c r="B101" s="247" t="s">
        <v>3500</v>
      </c>
      <c r="C101" s="247" t="s">
        <v>3501</v>
      </c>
      <c r="D101" s="247"/>
      <c r="E101" s="247">
        <v>10017888964</v>
      </c>
      <c r="F101" t="s">
        <v>4448</v>
      </c>
      <c r="G101" s="246" t="s">
        <v>3439</v>
      </c>
      <c r="H101" s="247" t="s">
        <v>113</v>
      </c>
      <c r="I101"/>
      <c r="J101" t="s">
        <v>3120</v>
      </c>
      <c r="K101" t="s">
        <v>4459</v>
      </c>
      <c r="L101" t="s">
        <v>3081</v>
      </c>
      <c r="M101" t="s">
        <v>4354</v>
      </c>
      <c r="N101" s="247" t="s">
        <v>3502</v>
      </c>
      <c r="O101" s="247"/>
      <c r="Q101" t="s">
        <v>4355</v>
      </c>
      <c r="R101" t="s">
        <v>4355</v>
      </c>
      <c r="S101" s="247"/>
      <c r="T101" s="247" t="s">
        <v>5527</v>
      </c>
      <c r="V101" s="247" t="s">
        <v>3191</v>
      </c>
      <c r="W101" s="247"/>
      <c r="X101" s="247"/>
      <c r="Y101" s="247"/>
      <c r="Z101"/>
      <c r="AA101" s="247" t="s">
        <v>115</v>
      </c>
      <c r="AB101" t="s">
        <v>4355</v>
      </c>
      <c r="AC101" t="s">
        <v>4355</v>
      </c>
      <c r="AD101"/>
      <c r="AE101" t="s">
        <v>4355</v>
      </c>
      <c r="AF101" t="s">
        <v>4357</v>
      </c>
      <c r="AG101"/>
      <c r="AH101"/>
      <c r="AI101"/>
      <c r="AJ101"/>
      <c r="AK101"/>
      <c r="AL101"/>
      <c r="AM101" t="s">
        <v>4358</v>
      </c>
      <c r="AN101" t="s">
        <v>4358</v>
      </c>
      <c r="AO101"/>
      <c r="AP101"/>
      <c r="AQ101" s="247" t="s">
        <v>3962</v>
      </c>
      <c r="AR101"/>
      <c r="AS101" s="247" t="s">
        <v>3503</v>
      </c>
      <c r="AT101">
        <v>10017888964</v>
      </c>
    </row>
    <row r="102" spans="1:46" ht="15" hidden="1" x14ac:dyDescent="0.25">
      <c r="A102" s="246" t="s">
        <v>7439</v>
      </c>
      <c r="B102" s="247" t="s">
        <v>3496</v>
      </c>
      <c r="C102" s="247" t="s">
        <v>3497</v>
      </c>
      <c r="D102" s="247"/>
      <c r="E102" s="247">
        <v>10017888963</v>
      </c>
      <c r="F102" t="s">
        <v>4448</v>
      </c>
      <c r="G102" s="246" t="s">
        <v>3439</v>
      </c>
      <c r="H102" s="247" t="s">
        <v>113</v>
      </c>
      <c r="I102"/>
      <c r="J102" t="s">
        <v>3081</v>
      </c>
      <c r="K102" t="s">
        <v>4458</v>
      </c>
      <c r="L102" t="s">
        <v>3081</v>
      </c>
      <c r="M102" t="s">
        <v>4354</v>
      </c>
      <c r="N102" s="247" t="s">
        <v>3498</v>
      </c>
      <c r="O102" s="247"/>
      <c r="Q102" t="s">
        <v>4355</v>
      </c>
      <c r="R102" t="s">
        <v>4355</v>
      </c>
      <c r="S102" s="247"/>
      <c r="T102" s="247" t="s">
        <v>5527</v>
      </c>
      <c r="V102" s="247" t="s">
        <v>3191</v>
      </c>
      <c r="W102" s="247"/>
      <c r="X102" s="247"/>
      <c r="Y102" s="247"/>
      <c r="Z102"/>
      <c r="AA102" s="247" t="s">
        <v>115</v>
      </c>
      <c r="AB102" t="s">
        <v>4355</v>
      </c>
      <c r="AC102" t="s">
        <v>4355</v>
      </c>
      <c r="AD102"/>
      <c r="AE102" t="s">
        <v>4355</v>
      </c>
      <c r="AF102" t="s">
        <v>4357</v>
      </c>
      <c r="AG102"/>
      <c r="AH102"/>
      <c r="AI102"/>
      <c r="AJ102"/>
      <c r="AK102"/>
      <c r="AL102"/>
      <c r="AM102" t="s">
        <v>4358</v>
      </c>
      <c r="AN102" t="s">
        <v>4358</v>
      </c>
      <c r="AO102"/>
      <c r="AP102"/>
      <c r="AQ102" s="247" t="s">
        <v>3961</v>
      </c>
      <c r="AR102"/>
      <c r="AS102" s="247" t="s">
        <v>3499</v>
      </c>
      <c r="AT102">
        <v>10017888963</v>
      </c>
    </row>
    <row r="103" spans="1:46" ht="15" hidden="1" x14ac:dyDescent="0.25">
      <c r="A103" s="246" t="s">
        <v>7439</v>
      </c>
      <c r="B103" s="247" t="s">
        <v>3451</v>
      </c>
      <c r="C103" s="247" t="s">
        <v>3452</v>
      </c>
      <c r="D103" s="247"/>
      <c r="E103" s="247">
        <v>10017888921</v>
      </c>
      <c r="F103" t="s">
        <v>4448</v>
      </c>
      <c r="G103" s="246" t="s">
        <v>3439</v>
      </c>
      <c r="H103" s="247" t="s">
        <v>113</v>
      </c>
      <c r="I103"/>
      <c r="J103" t="s">
        <v>3134</v>
      </c>
      <c r="K103" t="s">
        <v>4450</v>
      </c>
      <c r="L103" t="s">
        <v>3081</v>
      </c>
      <c r="M103" t="s">
        <v>4354</v>
      </c>
      <c r="N103" s="247" t="s">
        <v>3453</v>
      </c>
      <c r="O103" s="247"/>
      <c r="Q103" t="s">
        <v>4355</v>
      </c>
      <c r="R103" t="s">
        <v>4355</v>
      </c>
      <c r="S103" s="247"/>
      <c r="T103" s="247" t="s">
        <v>5527</v>
      </c>
      <c r="V103" s="247" t="s">
        <v>3191</v>
      </c>
      <c r="W103" s="247"/>
      <c r="X103" s="247"/>
      <c r="Y103" s="247"/>
      <c r="Z103"/>
      <c r="AA103" s="247" t="s">
        <v>115</v>
      </c>
      <c r="AB103" t="s">
        <v>4355</v>
      </c>
      <c r="AC103" t="s">
        <v>4355</v>
      </c>
      <c r="AD103"/>
      <c r="AE103" t="s">
        <v>4355</v>
      </c>
      <c r="AF103" t="s">
        <v>4357</v>
      </c>
      <c r="AG103"/>
      <c r="AH103"/>
      <c r="AI103"/>
      <c r="AJ103"/>
      <c r="AK103"/>
      <c r="AL103"/>
      <c r="AM103" t="s">
        <v>4358</v>
      </c>
      <c r="AN103" t="s">
        <v>4358</v>
      </c>
      <c r="AO103"/>
      <c r="AP103"/>
      <c r="AQ103" s="247" t="s">
        <v>3959</v>
      </c>
      <c r="AR103"/>
      <c r="AS103" s="247" t="s">
        <v>3454</v>
      </c>
      <c r="AT103">
        <v>10017888921</v>
      </c>
    </row>
    <row r="104" spans="1:46" ht="15" hidden="1" x14ac:dyDescent="0.25">
      <c r="A104" s="246" t="s">
        <v>7439</v>
      </c>
      <c r="B104" s="247" t="s">
        <v>6066</v>
      </c>
      <c r="C104" s="247" t="s">
        <v>3831</v>
      </c>
      <c r="D104" s="247"/>
      <c r="E104" s="247">
        <v>10017889851</v>
      </c>
      <c r="F104" t="s">
        <v>7763</v>
      </c>
      <c r="G104" s="246" t="s">
        <v>3825</v>
      </c>
      <c r="H104" s="247" t="s">
        <v>113</v>
      </c>
      <c r="I104"/>
      <c r="J104" t="s">
        <v>3090</v>
      </c>
      <c r="K104" t="s">
        <v>4764</v>
      </c>
      <c r="L104" t="s">
        <v>4493</v>
      </c>
      <c r="M104" t="s">
        <v>4354</v>
      </c>
      <c r="N104" s="247" t="s">
        <v>3832</v>
      </c>
      <c r="O104" s="247"/>
      <c r="Q104" t="s">
        <v>4355</v>
      </c>
      <c r="R104" t="s">
        <v>4355</v>
      </c>
      <c r="S104" s="247"/>
      <c r="T104" s="247" t="s">
        <v>6064</v>
      </c>
      <c r="V104" s="247"/>
      <c r="W104" s="247"/>
      <c r="X104" s="247"/>
      <c r="Y104" s="247"/>
      <c r="Z104"/>
      <c r="AA104" s="247" t="s">
        <v>115</v>
      </c>
      <c r="AB104" t="s">
        <v>4355</v>
      </c>
      <c r="AC104" t="s">
        <v>4355</v>
      </c>
      <c r="AD104"/>
      <c r="AE104" t="s">
        <v>4355</v>
      </c>
      <c r="AF104" t="s">
        <v>4357</v>
      </c>
      <c r="AG104"/>
      <c r="AH104"/>
      <c r="AI104"/>
      <c r="AJ104"/>
      <c r="AK104"/>
      <c r="AL104"/>
      <c r="AM104" t="s">
        <v>4358</v>
      </c>
      <c r="AN104" t="s">
        <v>4358</v>
      </c>
      <c r="AO104"/>
      <c r="AP104"/>
      <c r="AQ104" s="247" t="s">
        <v>7766</v>
      </c>
      <c r="AR104"/>
      <c r="AS104" s="247" t="s">
        <v>3833</v>
      </c>
      <c r="AT104">
        <v>10017889851</v>
      </c>
    </row>
    <row r="105" spans="1:46" ht="15" hidden="1" x14ac:dyDescent="0.25">
      <c r="A105" s="246" t="s">
        <v>7439</v>
      </c>
      <c r="B105" s="247" t="s">
        <v>6065</v>
      </c>
      <c r="C105" s="247" t="s">
        <v>3828</v>
      </c>
      <c r="D105" s="247"/>
      <c r="E105" s="247">
        <v>10017889850</v>
      </c>
      <c r="F105" t="s">
        <v>7763</v>
      </c>
      <c r="G105" s="246" t="s">
        <v>3825</v>
      </c>
      <c r="H105" s="247" t="s">
        <v>113</v>
      </c>
      <c r="I105"/>
      <c r="J105" t="s">
        <v>3090</v>
      </c>
      <c r="K105" t="s">
        <v>4763</v>
      </c>
      <c r="L105" t="s">
        <v>4493</v>
      </c>
      <c r="M105" t="s">
        <v>4354</v>
      </c>
      <c r="N105" s="247" t="s">
        <v>3829</v>
      </c>
      <c r="O105" s="247"/>
      <c r="Q105" t="s">
        <v>4355</v>
      </c>
      <c r="R105" t="s">
        <v>4355</v>
      </c>
      <c r="S105" s="247"/>
      <c r="T105" s="247" t="s">
        <v>6064</v>
      </c>
      <c r="V105" s="247"/>
      <c r="W105" s="247"/>
      <c r="X105" s="247"/>
      <c r="Y105" s="247"/>
      <c r="Z105"/>
      <c r="AA105" s="247" t="s">
        <v>115</v>
      </c>
      <c r="AB105" t="s">
        <v>4355</v>
      </c>
      <c r="AC105" t="s">
        <v>4355</v>
      </c>
      <c r="AD105"/>
      <c r="AE105" t="s">
        <v>4355</v>
      </c>
      <c r="AF105" t="s">
        <v>4357</v>
      </c>
      <c r="AG105"/>
      <c r="AH105"/>
      <c r="AI105"/>
      <c r="AJ105"/>
      <c r="AK105"/>
      <c r="AL105"/>
      <c r="AM105" t="s">
        <v>4358</v>
      </c>
      <c r="AN105" t="s">
        <v>4358</v>
      </c>
      <c r="AO105"/>
      <c r="AP105"/>
      <c r="AQ105" s="247" t="s">
        <v>7765</v>
      </c>
      <c r="AR105"/>
      <c r="AS105" s="247" t="s">
        <v>3830</v>
      </c>
      <c r="AT105">
        <v>10017889850</v>
      </c>
    </row>
    <row r="106" spans="1:46" ht="15" hidden="1" x14ac:dyDescent="0.25">
      <c r="A106" s="246" t="s">
        <v>7439</v>
      </c>
      <c r="B106" s="247" t="s">
        <v>6063</v>
      </c>
      <c r="C106" s="247" t="s">
        <v>3824</v>
      </c>
      <c r="D106" s="247"/>
      <c r="E106" s="247">
        <v>10017889843</v>
      </c>
      <c r="F106" t="s">
        <v>7763</v>
      </c>
      <c r="G106" s="246" t="s">
        <v>3825</v>
      </c>
      <c r="H106" s="247" t="s">
        <v>113</v>
      </c>
      <c r="I106"/>
      <c r="J106" t="s">
        <v>3090</v>
      </c>
      <c r="K106" t="s">
        <v>4762</v>
      </c>
      <c r="L106" t="s">
        <v>4493</v>
      </c>
      <c r="M106" t="s">
        <v>4354</v>
      </c>
      <c r="N106" s="247" t="s">
        <v>3826</v>
      </c>
      <c r="O106" s="247"/>
      <c r="Q106" t="s">
        <v>4355</v>
      </c>
      <c r="R106" t="s">
        <v>4355</v>
      </c>
      <c r="S106" s="247"/>
      <c r="T106" s="247" t="s">
        <v>6064</v>
      </c>
      <c r="V106" s="247"/>
      <c r="W106" s="247"/>
      <c r="X106" s="247"/>
      <c r="Y106" s="247"/>
      <c r="Z106"/>
      <c r="AA106" s="247" t="s">
        <v>115</v>
      </c>
      <c r="AB106" t="s">
        <v>4355</v>
      </c>
      <c r="AC106" t="s">
        <v>4355</v>
      </c>
      <c r="AD106"/>
      <c r="AE106" t="s">
        <v>4355</v>
      </c>
      <c r="AF106" t="s">
        <v>4357</v>
      </c>
      <c r="AG106"/>
      <c r="AH106"/>
      <c r="AI106"/>
      <c r="AJ106"/>
      <c r="AK106"/>
      <c r="AL106"/>
      <c r="AM106" t="s">
        <v>4358</v>
      </c>
      <c r="AN106" t="s">
        <v>4358</v>
      </c>
      <c r="AO106"/>
      <c r="AP106"/>
      <c r="AQ106" s="247" t="s">
        <v>7764</v>
      </c>
      <c r="AR106"/>
      <c r="AS106" s="247" t="s">
        <v>3827</v>
      </c>
      <c r="AT106">
        <v>10017889843</v>
      </c>
    </row>
    <row r="107" spans="1:46" ht="15" hidden="1" x14ac:dyDescent="0.25">
      <c r="A107" s="246" t="s">
        <v>7439</v>
      </c>
      <c r="B107" s="247" t="s">
        <v>5820</v>
      </c>
      <c r="C107" s="247" t="s">
        <v>5821</v>
      </c>
      <c r="D107" s="247"/>
      <c r="E107" s="247">
        <v>10017891500</v>
      </c>
      <c r="F107" t="s">
        <v>6122</v>
      </c>
      <c r="G107" s="246" t="s">
        <v>1761</v>
      </c>
      <c r="H107" s="247" t="s">
        <v>113</v>
      </c>
      <c r="I107"/>
      <c r="J107" t="s">
        <v>3152</v>
      </c>
      <c r="K107" t="s">
        <v>5822</v>
      </c>
      <c r="L107" t="s">
        <v>4493</v>
      </c>
      <c r="M107" t="s">
        <v>4354</v>
      </c>
      <c r="N107" s="247" t="s">
        <v>5823</v>
      </c>
      <c r="O107" s="247"/>
      <c r="Q107" t="s">
        <v>4355</v>
      </c>
      <c r="R107" t="s">
        <v>4355</v>
      </c>
      <c r="S107" s="247"/>
      <c r="T107" s="247" t="s">
        <v>5704</v>
      </c>
      <c r="V107" s="247"/>
      <c r="W107" s="247"/>
      <c r="X107" s="247" t="s">
        <v>3134</v>
      </c>
      <c r="Y107" s="247" t="s">
        <v>3134</v>
      </c>
      <c r="Z107"/>
      <c r="AA107" s="247" t="s">
        <v>115</v>
      </c>
      <c r="AB107" t="s">
        <v>4355</v>
      </c>
      <c r="AC107" t="s">
        <v>4355</v>
      </c>
      <c r="AD107"/>
      <c r="AE107" t="s">
        <v>4355</v>
      </c>
      <c r="AF107" t="s">
        <v>4357</v>
      </c>
      <c r="AG107"/>
      <c r="AH107"/>
      <c r="AI107"/>
      <c r="AJ107"/>
      <c r="AK107"/>
      <c r="AL107"/>
      <c r="AM107" t="s">
        <v>4358</v>
      </c>
      <c r="AN107" t="s">
        <v>4358</v>
      </c>
      <c r="AO107"/>
      <c r="AP107"/>
      <c r="AQ107" s="247" t="s">
        <v>5824</v>
      </c>
      <c r="AR107"/>
      <c r="AS107" s="247" t="s">
        <v>5825</v>
      </c>
      <c r="AT107">
        <v>10017891500</v>
      </c>
    </row>
    <row r="108" spans="1:46" ht="15" hidden="1" x14ac:dyDescent="0.25">
      <c r="A108" s="246" t="s">
        <v>7439</v>
      </c>
      <c r="B108" s="247" t="s">
        <v>5844</v>
      </c>
      <c r="C108" s="247" t="s">
        <v>5845</v>
      </c>
      <c r="D108" s="247"/>
      <c r="E108" s="247">
        <v>10017891505</v>
      </c>
      <c r="F108" t="s">
        <v>6128</v>
      </c>
      <c r="G108" s="246" t="s">
        <v>1761</v>
      </c>
      <c r="H108" s="247" t="s">
        <v>113</v>
      </c>
      <c r="I108"/>
      <c r="J108" t="s">
        <v>3247</v>
      </c>
      <c r="K108" t="s">
        <v>5846</v>
      </c>
      <c r="L108" t="s">
        <v>4493</v>
      </c>
      <c r="M108" t="s">
        <v>4354</v>
      </c>
      <c r="N108" s="247" t="s">
        <v>5847</v>
      </c>
      <c r="O108" s="247"/>
      <c r="Q108" t="s">
        <v>4355</v>
      </c>
      <c r="R108" t="s">
        <v>4355</v>
      </c>
      <c r="S108" s="247"/>
      <c r="T108" s="247" t="s">
        <v>5930</v>
      </c>
      <c r="V108" s="247"/>
      <c r="W108" s="247"/>
      <c r="X108" s="247" t="s">
        <v>3125</v>
      </c>
      <c r="Y108" s="247" t="s">
        <v>3134</v>
      </c>
      <c r="Z108"/>
      <c r="AA108" s="247" t="s">
        <v>115</v>
      </c>
      <c r="AB108" t="s">
        <v>4355</v>
      </c>
      <c r="AC108" t="s">
        <v>4355</v>
      </c>
      <c r="AD108"/>
      <c r="AE108" t="s">
        <v>4355</v>
      </c>
      <c r="AF108" t="s">
        <v>4357</v>
      </c>
      <c r="AG108"/>
      <c r="AH108"/>
      <c r="AI108"/>
      <c r="AJ108"/>
      <c r="AK108"/>
      <c r="AL108"/>
      <c r="AM108" t="s">
        <v>4358</v>
      </c>
      <c r="AN108" t="s">
        <v>4358</v>
      </c>
      <c r="AO108"/>
      <c r="AP108"/>
      <c r="AQ108" s="247" t="s">
        <v>5848</v>
      </c>
      <c r="AR108"/>
      <c r="AS108" s="247" t="s">
        <v>5849</v>
      </c>
      <c r="AT108">
        <v>10017891505</v>
      </c>
    </row>
    <row r="109" spans="1:46" ht="15" hidden="1" x14ac:dyDescent="0.25">
      <c r="A109" s="246" t="s">
        <v>7439</v>
      </c>
      <c r="B109" s="247" t="s">
        <v>983</v>
      </c>
      <c r="C109" s="247" t="s">
        <v>677</v>
      </c>
      <c r="D109" s="247"/>
      <c r="E109" s="247">
        <v>10017875255</v>
      </c>
      <c r="F109" t="s">
        <v>5956</v>
      </c>
      <c r="G109" s="246" t="s">
        <v>1761</v>
      </c>
      <c r="H109" s="247" t="s">
        <v>113</v>
      </c>
      <c r="I109"/>
      <c r="J109" t="s">
        <v>3272</v>
      </c>
      <c r="K109" t="s">
        <v>5040</v>
      </c>
      <c r="L109" t="s">
        <v>3081</v>
      </c>
      <c r="M109" t="s">
        <v>4354</v>
      </c>
      <c r="N109" s="247" t="s">
        <v>678</v>
      </c>
      <c r="O109" s="247"/>
      <c r="Q109" t="s">
        <v>4355</v>
      </c>
      <c r="R109" t="s">
        <v>4355</v>
      </c>
      <c r="S109" s="247"/>
      <c r="T109" s="247" t="s">
        <v>5526</v>
      </c>
      <c r="V109" s="247"/>
      <c r="W109" s="247"/>
      <c r="X109" s="247" t="s">
        <v>3134</v>
      </c>
      <c r="Y109" s="247" t="s">
        <v>3178</v>
      </c>
      <c r="Z109"/>
      <c r="AA109" s="247" t="s">
        <v>115</v>
      </c>
      <c r="AB109" t="s">
        <v>4355</v>
      </c>
      <c r="AC109" t="s">
        <v>4355</v>
      </c>
      <c r="AD109"/>
      <c r="AE109" t="s">
        <v>4355</v>
      </c>
      <c r="AF109" t="s">
        <v>4357</v>
      </c>
      <c r="AG109"/>
      <c r="AH109"/>
      <c r="AI109"/>
      <c r="AJ109"/>
      <c r="AK109"/>
      <c r="AL109"/>
      <c r="AM109" t="s">
        <v>4358</v>
      </c>
      <c r="AN109" t="s">
        <v>4358</v>
      </c>
      <c r="AO109"/>
      <c r="AP109"/>
      <c r="AQ109" s="247" t="s">
        <v>5580</v>
      </c>
      <c r="AR109"/>
      <c r="AS109" s="247" t="s">
        <v>679</v>
      </c>
      <c r="AT109">
        <v>10017875255</v>
      </c>
    </row>
    <row r="110" spans="1:46" ht="15" hidden="1" x14ac:dyDescent="0.25">
      <c r="A110" s="246" t="s">
        <v>7439</v>
      </c>
      <c r="B110" s="247" t="s">
        <v>982</v>
      </c>
      <c r="C110" s="247" t="s">
        <v>674</v>
      </c>
      <c r="D110" s="247"/>
      <c r="E110" s="247">
        <v>10017875254</v>
      </c>
      <c r="F110" t="s">
        <v>5955</v>
      </c>
      <c r="G110" s="246" t="s">
        <v>1761</v>
      </c>
      <c r="H110" s="247" t="s">
        <v>113</v>
      </c>
      <c r="I110"/>
      <c r="J110" t="s">
        <v>3178</v>
      </c>
      <c r="K110" t="s">
        <v>5040</v>
      </c>
      <c r="L110" t="s">
        <v>3081</v>
      </c>
      <c r="M110" t="s">
        <v>4354</v>
      </c>
      <c r="N110" s="247" t="s">
        <v>675</v>
      </c>
      <c r="O110" s="247"/>
      <c r="Q110" t="s">
        <v>4355</v>
      </c>
      <c r="R110" t="s">
        <v>4355</v>
      </c>
      <c r="S110" s="247"/>
      <c r="T110" s="247" t="s">
        <v>5578</v>
      </c>
      <c r="V110" s="247"/>
      <c r="W110" s="247"/>
      <c r="X110" s="247" t="s">
        <v>3134</v>
      </c>
      <c r="Y110" s="247" t="s">
        <v>3267</v>
      </c>
      <c r="Z110"/>
      <c r="AA110" s="247" t="s">
        <v>115</v>
      </c>
      <c r="AB110" t="s">
        <v>4355</v>
      </c>
      <c r="AC110" t="s">
        <v>4355</v>
      </c>
      <c r="AD110"/>
      <c r="AE110" t="s">
        <v>4355</v>
      </c>
      <c r="AF110" t="s">
        <v>4357</v>
      </c>
      <c r="AG110"/>
      <c r="AH110"/>
      <c r="AI110"/>
      <c r="AJ110"/>
      <c r="AK110"/>
      <c r="AL110"/>
      <c r="AM110" t="s">
        <v>4358</v>
      </c>
      <c r="AN110" t="s">
        <v>4358</v>
      </c>
      <c r="AO110"/>
      <c r="AP110"/>
      <c r="AQ110" s="247" t="s">
        <v>5579</v>
      </c>
      <c r="AR110"/>
      <c r="AS110" s="247" t="s">
        <v>676</v>
      </c>
      <c r="AT110">
        <v>10017875254</v>
      </c>
    </row>
    <row r="111" spans="1:46" ht="15" hidden="1" x14ac:dyDescent="0.25">
      <c r="A111" s="246" t="s">
        <v>7439</v>
      </c>
      <c r="B111" s="247" t="s">
        <v>981</v>
      </c>
      <c r="C111" s="247" t="s">
        <v>671</v>
      </c>
      <c r="D111" s="247"/>
      <c r="E111" s="247">
        <v>10017875253</v>
      </c>
      <c r="F111" t="s">
        <v>5953</v>
      </c>
      <c r="G111" s="246" t="s">
        <v>1761</v>
      </c>
      <c r="H111" s="247" t="s">
        <v>113</v>
      </c>
      <c r="I111"/>
      <c r="J111" t="s">
        <v>3248</v>
      </c>
      <c r="K111" t="s">
        <v>5040</v>
      </c>
      <c r="L111" t="s">
        <v>3081</v>
      </c>
      <c r="M111" t="s">
        <v>4354</v>
      </c>
      <c r="N111" s="247" t="s">
        <v>672</v>
      </c>
      <c r="O111" s="247"/>
      <c r="Q111" t="s">
        <v>4355</v>
      </c>
      <c r="R111" t="s">
        <v>4355</v>
      </c>
      <c r="S111" s="247"/>
      <c r="T111" s="247" t="s">
        <v>5575</v>
      </c>
      <c r="V111" s="247"/>
      <c r="W111" s="247"/>
      <c r="X111" s="247" t="s">
        <v>3134</v>
      </c>
      <c r="Y111" s="247" t="s">
        <v>3206</v>
      </c>
      <c r="Z111"/>
      <c r="AA111" s="247" t="s">
        <v>115</v>
      </c>
      <c r="AB111" t="s">
        <v>4355</v>
      </c>
      <c r="AC111" t="s">
        <v>4355</v>
      </c>
      <c r="AD111"/>
      <c r="AE111" t="s">
        <v>4355</v>
      </c>
      <c r="AF111" t="s">
        <v>4357</v>
      </c>
      <c r="AG111"/>
      <c r="AH111"/>
      <c r="AI111"/>
      <c r="AJ111"/>
      <c r="AK111"/>
      <c r="AL111"/>
      <c r="AM111" t="s">
        <v>4358</v>
      </c>
      <c r="AN111" t="s">
        <v>4358</v>
      </c>
      <c r="AO111"/>
      <c r="AP111"/>
      <c r="AQ111" s="247" t="s">
        <v>5576</v>
      </c>
      <c r="AR111"/>
      <c r="AS111" s="247" t="s">
        <v>673</v>
      </c>
      <c r="AT111">
        <v>10017875253</v>
      </c>
    </row>
    <row r="112" spans="1:46" ht="15" hidden="1" x14ac:dyDescent="0.25">
      <c r="A112" s="246" t="s">
        <v>7439</v>
      </c>
      <c r="B112" s="247" t="s">
        <v>980</v>
      </c>
      <c r="C112" s="247" t="s">
        <v>668</v>
      </c>
      <c r="D112" s="247"/>
      <c r="E112" s="247">
        <v>10017875251</v>
      </c>
      <c r="F112" t="s">
        <v>5951</v>
      </c>
      <c r="G112" s="246" t="s">
        <v>1761</v>
      </c>
      <c r="H112" s="247" t="s">
        <v>113</v>
      </c>
      <c r="I112"/>
      <c r="J112" t="s">
        <v>3267</v>
      </c>
      <c r="K112" t="s">
        <v>5040</v>
      </c>
      <c r="L112" t="s">
        <v>3081</v>
      </c>
      <c r="M112" t="s">
        <v>4354</v>
      </c>
      <c r="N112" s="247" t="s">
        <v>669</v>
      </c>
      <c r="O112" s="247"/>
      <c r="Q112" t="s">
        <v>4355</v>
      </c>
      <c r="R112" t="s">
        <v>4355</v>
      </c>
      <c r="S112" s="247"/>
      <c r="T112" s="247" t="s">
        <v>5573</v>
      </c>
      <c r="V112" s="247"/>
      <c r="W112" s="247"/>
      <c r="X112" s="247" t="s">
        <v>3134</v>
      </c>
      <c r="Y112" s="247" t="s">
        <v>3106</v>
      </c>
      <c r="Z112"/>
      <c r="AA112" s="247" t="s">
        <v>115</v>
      </c>
      <c r="AB112" t="s">
        <v>4355</v>
      </c>
      <c r="AC112" t="s">
        <v>4355</v>
      </c>
      <c r="AD112"/>
      <c r="AE112" t="s">
        <v>4355</v>
      </c>
      <c r="AF112" t="s">
        <v>4357</v>
      </c>
      <c r="AG112"/>
      <c r="AH112"/>
      <c r="AI112"/>
      <c r="AJ112"/>
      <c r="AK112"/>
      <c r="AL112"/>
      <c r="AM112" t="s">
        <v>4358</v>
      </c>
      <c r="AN112" t="s">
        <v>4358</v>
      </c>
      <c r="AO112"/>
      <c r="AP112"/>
      <c r="AQ112" s="247" t="s">
        <v>5574</v>
      </c>
      <c r="AR112"/>
      <c r="AS112" s="247" t="s">
        <v>670</v>
      </c>
      <c r="AT112">
        <v>10017875251</v>
      </c>
    </row>
    <row r="113" spans="1:46" ht="15" hidden="1" x14ac:dyDescent="0.25">
      <c r="A113" s="246" t="s">
        <v>7439</v>
      </c>
      <c r="B113" s="247" t="s">
        <v>5808</v>
      </c>
      <c r="C113" s="247" t="s">
        <v>5809</v>
      </c>
      <c r="D113" s="247"/>
      <c r="E113" s="247">
        <v>10017891497</v>
      </c>
      <c r="F113" t="s">
        <v>6120</v>
      </c>
      <c r="G113" s="246" t="s">
        <v>1761</v>
      </c>
      <c r="H113" s="247" t="s">
        <v>113</v>
      </c>
      <c r="I113"/>
      <c r="J113" t="s">
        <v>4424</v>
      </c>
      <c r="K113" t="s">
        <v>5810</v>
      </c>
      <c r="L113" t="s">
        <v>4493</v>
      </c>
      <c r="M113" t="s">
        <v>4354</v>
      </c>
      <c r="N113" s="247" t="s">
        <v>5811</v>
      </c>
      <c r="O113" s="247"/>
      <c r="Q113" t="s">
        <v>4355</v>
      </c>
      <c r="R113" t="s">
        <v>4355</v>
      </c>
      <c r="S113" s="247"/>
      <c r="T113" s="247" t="s">
        <v>5927</v>
      </c>
      <c r="V113" s="247"/>
      <c r="W113" s="247"/>
      <c r="X113" s="247" t="s">
        <v>3183</v>
      </c>
      <c r="Y113" s="247" t="s">
        <v>3268</v>
      </c>
      <c r="Z113"/>
      <c r="AA113" s="247" t="s">
        <v>115</v>
      </c>
      <c r="AB113" t="s">
        <v>4355</v>
      </c>
      <c r="AC113" t="s">
        <v>4355</v>
      </c>
      <c r="AD113"/>
      <c r="AE113" t="s">
        <v>4355</v>
      </c>
      <c r="AF113" t="s">
        <v>4357</v>
      </c>
      <c r="AG113"/>
      <c r="AH113"/>
      <c r="AI113"/>
      <c r="AJ113"/>
      <c r="AK113"/>
      <c r="AL113"/>
      <c r="AM113" t="s">
        <v>4358</v>
      </c>
      <c r="AN113" t="s">
        <v>4358</v>
      </c>
      <c r="AO113"/>
      <c r="AP113"/>
      <c r="AQ113" s="247" t="s">
        <v>5812</v>
      </c>
      <c r="AR113"/>
      <c r="AS113" s="247" t="s">
        <v>5813</v>
      </c>
      <c r="AT113">
        <v>10017891497</v>
      </c>
    </row>
    <row r="114" spans="1:46" ht="15" hidden="1" x14ac:dyDescent="0.25">
      <c r="A114" s="246" t="s">
        <v>7439</v>
      </c>
      <c r="B114" s="247" t="s">
        <v>5800</v>
      </c>
      <c r="C114" s="247" t="s">
        <v>5801</v>
      </c>
      <c r="D114" s="247"/>
      <c r="E114" s="247">
        <v>10017891495</v>
      </c>
      <c r="F114" t="s">
        <v>6117</v>
      </c>
      <c r="G114" s="246" t="s">
        <v>1761</v>
      </c>
      <c r="H114" s="247" t="s">
        <v>113</v>
      </c>
      <c r="I114"/>
      <c r="J114" t="s">
        <v>3261</v>
      </c>
      <c r="K114" t="s">
        <v>5802</v>
      </c>
      <c r="L114" t="s">
        <v>4493</v>
      </c>
      <c r="M114" t="s">
        <v>4354</v>
      </c>
      <c r="N114" s="247" t="s">
        <v>5803</v>
      </c>
      <c r="O114" s="247"/>
      <c r="Q114" t="s">
        <v>4355</v>
      </c>
      <c r="R114" t="s">
        <v>4355</v>
      </c>
      <c r="S114" s="247"/>
      <c r="T114" s="247" t="s">
        <v>5699</v>
      </c>
      <c r="V114" s="247"/>
      <c r="W114" s="247"/>
      <c r="X114" s="247" t="s">
        <v>3101</v>
      </c>
      <c r="Y114" s="247" t="s">
        <v>3268</v>
      </c>
      <c r="Z114"/>
      <c r="AA114" s="247" t="s">
        <v>115</v>
      </c>
      <c r="AB114" t="s">
        <v>4355</v>
      </c>
      <c r="AC114" t="s">
        <v>4355</v>
      </c>
      <c r="AD114"/>
      <c r="AE114" t="s">
        <v>4355</v>
      </c>
      <c r="AF114" t="s">
        <v>4357</v>
      </c>
      <c r="AG114"/>
      <c r="AH114"/>
      <c r="AI114"/>
      <c r="AJ114"/>
      <c r="AK114"/>
      <c r="AL114"/>
      <c r="AM114" t="s">
        <v>4358</v>
      </c>
      <c r="AN114" t="s">
        <v>4358</v>
      </c>
      <c r="AO114"/>
      <c r="AP114"/>
      <c r="AQ114" s="247" t="s">
        <v>5804</v>
      </c>
      <c r="AR114"/>
      <c r="AS114" s="247" t="s">
        <v>5805</v>
      </c>
      <c r="AT114">
        <v>10017891495</v>
      </c>
    </row>
    <row r="115" spans="1:46" ht="15" hidden="1" x14ac:dyDescent="0.25">
      <c r="A115" s="246" t="s">
        <v>7439</v>
      </c>
      <c r="B115" s="247" t="s">
        <v>5838</v>
      </c>
      <c r="C115" s="247" t="s">
        <v>5839</v>
      </c>
      <c r="D115" s="247"/>
      <c r="E115" s="247">
        <v>10017891504</v>
      </c>
      <c r="F115" t="s">
        <v>6127</v>
      </c>
      <c r="G115" s="246" t="s">
        <v>1761</v>
      </c>
      <c r="H115" s="247" t="s">
        <v>113</v>
      </c>
      <c r="I115"/>
      <c r="J115" t="s">
        <v>3106</v>
      </c>
      <c r="K115" t="s">
        <v>5840</v>
      </c>
      <c r="L115" t="s">
        <v>4493</v>
      </c>
      <c r="M115" t="s">
        <v>4354</v>
      </c>
      <c r="N115" s="247" t="s">
        <v>5841</v>
      </c>
      <c r="O115" s="247"/>
      <c r="Q115" t="s">
        <v>4355</v>
      </c>
      <c r="R115" t="s">
        <v>4355</v>
      </c>
      <c r="S115" s="247"/>
      <c r="T115" s="247" t="s">
        <v>5929</v>
      </c>
      <c r="V115" s="247"/>
      <c r="W115" s="247"/>
      <c r="X115" s="247" t="s">
        <v>3125</v>
      </c>
      <c r="Y115" s="247" t="s">
        <v>3132</v>
      </c>
      <c r="Z115"/>
      <c r="AA115" s="247" t="s">
        <v>115</v>
      </c>
      <c r="AB115" t="s">
        <v>4355</v>
      </c>
      <c r="AC115" t="s">
        <v>4355</v>
      </c>
      <c r="AD115"/>
      <c r="AE115" t="s">
        <v>4355</v>
      </c>
      <c r="AF115" t="s">
        <v>4357</v>
      </c>
      <c r="AG115"/>
      <c r="AH115"/>
      <c r="AI115"/>
      <c r="AJ115"/>
      <c r="AK115"/>
      <c r="AL115"/>
      <c r="AM115" t="s">
        <v>4358</v>
      </c>
      <c r="AN115" t="s">
        <v>4358</v>
      </c>
      <c r="AO115"/>
      <c r="AP115"/>
      <c r="AQ115" s="247" t="s">
        <v>5842</v>
      </c>
      <c r="AR115"/>
      <c r="AS115" s="247" t="s">
        <v>5843</v>
      </c>
      <c r="AT115">
        <v>10017891504</v>
      </c>
    </row>
    <row r="116" spans="1:46" ht="15" hidden="1" x14ac:dyDescent="0.25">
      <c r="A116" s="246" t="s">
        <v>7439</v>
      </c>
      <c r="B116" s="247" t="s">
        <v>979</v>
      </c>
      <c r="C116" s="247" t="s">
        <v>665</v>
      </c>
      <c r="D116" s="247"/>
      <c r="E116" s="247">
        <v>10017875250</v>
      </c>
      <c r="F116" t="s">
        <v>5949</v>
      </c>
      <c r="G116" s="246" t="s">
        <v>1761</v>
      </c>
      <c r="H116" s="247" t="s">
        <v>113</v>
      </c>
      <c r="I116"/>
      <c r="J116" t="s">
        <v>3250</v>
      </c>
      <c r="K116" t="s">
        <v>5040</v>
      </c>
      <c r="L116" t="s">
        <v>3081</v>
      </c>
      <c r="M116" t="s">
        <v>4354</v>
      </c>
      <c r="N116" s="247" t="s">
        <v>666</v>
      </c>
      <c r="O116" s="247"/>
      <c r="Q116" t="s">
        <v>4355</v>
      </c>
      <c r="R116" t="s">
        <v>4355</v>
      </c>
      <c r="S116" s="247"/>
      <c r="T116" s="247" t="s">
        <v>4584</v>
      </c>
      <c r="V116" s="247"/>
      <c r="W116" s="247"/>
      <c r="X116" s="247" t="s">
        <v>3132</v>
      </c>
      <c r="Y116" s="247" t="s">
        <v>3106</v>
      </c>
      <c r="Z116"/>
      <c r="AA116" s="247" t="s">
        <v>115</v>
      </c>
      <c r="AB116" t="s">
        <v>4355</v>
      </c>
      <c r="AC116" t="s">
        <v>4355</v>
      </c>
      <c r="AD116"/>
      <c r="AE116" t="s">
        <v>4355</v>
      </c>
      <c r="AF116" t="s">
        <v>4357</v>
      </c>
      <c r="AG116"/>
      <c r="AH116"/>
      <c r="AI116"/>
      <c r="AJ116"/>
      <c r="AK116"/>
      <c r="AL116"/>
      <c r="AM116" t="s">
        <v>4358</v>
      </c>
      <c r="AN116" t="s">
        <v>4358</v>
      </c>
      <c r="AO116"/>
      <c r="AP116"/>
      <c r="AQ116" s="247" t="s">
        <v>5572</v>
      </c>
      <c r="AR116"/>
      <c r="AS116" s="247" t="s">
        <v>667</v>
      </c>
      <c r="AT116">
        <v>10017875250</v>
      </c>
    </row>
    <row r="117" spans="1:46" ht="15" hidden="1" x14ac:dyDescent="0.25">
      <c r="A117" s="246" t="s">
        <v>7439</v>
      </c>
      <c r="B117" s="247" t="s">
        <v>5917</v>
      </c>
      <c r="C117" s="247" t="s">
        <v>5925</v>
      </c>
      <c r="D117" s="247"/>
      <c r="E117" s="247">
        <v>10017891496</v>
      </c>
      <c r="F117" t="s">
        <v>6118</v>
      </c>
      <c r="G117" s="246" t="s">
        <v>1761</v>
      </c>
      <c r="H117" s="247" t="s">
        <v>113</v>
      </c>
      <c r="I117"/>
      <c r="J117" t="s">
        <v>4422</v>
      </c>
      <c r="K117" t="s">
        <v>5806</v>
      </c>
      <c r="L117" t="s">
        <v>4493</v>
      </c>
      <c r="M117" t="s">
        <v>4354</v>
      </c>
      <c r="N117" s="247" t="s">
        <v>5807</v>
      </c>
      <c r="O117" s="247"/>
      <c r="Q117" t="s">
        <v>4355</v>
      </c>
      <c r="R117" t="s">
        <v>4355</v>
      </c>
      <c r="S117" s="247"/>
      <c r="T117" s="247" t="s">
        <v>5924</v>
      </c>
      <c r="V117" s="247"/>
      <c r="W117" s="247"/>
      <c r="X117" s="247" t="s">
        <v>3101</v>
      </c>
      <c r="Y117" s="247" t="s">
        <v>3278</v>
      </c>
      <c r="Z117"/>
      <c r="AA117" s="247" t="s">
        <v>115</v>
      </c>
      <c r="AB117" t="s">
        <v>4355</v>
      </c>
      <c r="AC117" t="s">
        <v>4355</v>
      </c>
      <c r="AD117"/>
      <c r="AE117" t="s">
        <v>4355</v>
      </c>
      <c r="AF117" t="s">
        <v>4357</v>
      </c>
      <c r="AG117"/>
      <c r="AH117"/>
      <c r="AI117"/>
      <c r="AJ117"/>
      <c r="AK117"/>
      <c r="AL117"/>
      <c r="AM117" t="s">
        <v>4358</v>
      </c>
      <c r="AN117" t="s">
        <v>4358</v>
      </c>
      <c r="AO117"/>
      <c r="AP117"/>
      <c r="AQ117" s="247" t="s">
        <v>6119</v>
      </c>
      <c r="AR117"/>
      <c r="AS117" s="247" t="s">
        <v>5926</v>
      </c>
      <c r="AT117">
        <v>10017891496</v>
      </c>
    </row>
    <row r="118" spans="1:46" ht="15" hidden="1" x14ac:dyDescent="0.25">
      <c r="A118" s="246" t="s">
        <v>7439</v>
      </c>
      <c r="B118" s="247" t="s">
        <v>5788</v>
      </c>
      <c r="C118" s="247" t="s">
        <v>5789</v>
      </c>
      <c r="D118" s="247"/>
      <c r="E118" s="247">
        <v>10017891493</v>
      </c>
      <c r="F118" t="s">
        <v>6114</v>
      </c>
      <c r="G118" s="246" t="s">
        <v>1761</v>
      </c>
      <c r="H118" s="247" t="s">
        <v>113</v>
      </c>
      <c r="I118"/>
      <c r="J118" t="s">
        <v>4421</v>
      </c>
      <c r="K118" t="s">
        <v>5790</v>
      </c>
      <c r="L118" t="s">
        <v>4493</v>
      </c>
      <c r="M118" t="s">
        <v>4354</v>
      </c>
      <c r="N118" s="247" t="s">
        <v>5791</v>
      </c>
      <c r="O118" s="247"/>
      <c r="Q118" t="s">
        <v>4355</v>
      </c>
      <c r="R118" t="s">
        <v>4355</v>
      </c>
      <c r="S118" s="247"/>
      <c r="T118" s="247" t="s">
        <v>5924</v>
      </c>
      <c r="V118" s="247"/>
      <c r="W118" s="247"/>
      <c r="X118" s="247" t="s">
        <v>3102</v>
      </c>
      <c r="Y118" s="247" t="s">
        <v>3183</v>
      </c>
      <c r="Z118"/>
      <c r="AA118" s="247" t="s">
        <v>115</v>
      </c>
      <c r="AB118" t="s">
        <v>4355</v>
      </c>
      <c r="AC118" t="s">
        <v>4355</v>
      </c>
      <c r="AD118"/>
      <c r="AE118" t="s">
        <v>4355</v>
      </c>
      <c r="AF118" t="s">
        <v>4357</v>
      </c>
      <c r="AG118"/>
      <c r="AH118"/>
      <c r="AI118"/>
      <c r="AJ118"/>
      <c r="AK118"/>
      <c r="AL118"/>
      <c r="AM118" t="s">
        <v>4358</v>
      </c>
      <c r="AN118" t="s">
        <v>4358</v>
      </c>
      <c r="AO118"/>
      <c r="AP118"/>
      <c r="AQ118" s="247" t="s">
        <v>5792</v>
      </c>
      <c r="AR118"/>
      <c r="AS118" s="247" t="s">
        <v>5793</v>
      </c>
      <c r="AT118">
        <v>10017891493</v>
      </c>
    </row>
    <row r="119" spans="1:46" ht="15" hidden="1" x14ac:dyDescent="0.25">
      <c r="A119" s="246" t="s">
        <v>7439</v>
      </c>
      <c r="B119" s="247" t="s">
        <v>5782</v>
      </c>
      <c r="C119" s="247" t="s">
        <v>5783</v>
      </c>
      <c r="D119" s="247"/>
      <c r="E119" s="247">
        <v>10017891492</v>
      </c>
      <c r="F119" t="s">
        <v>6113</v>
      </c>
      <c r="G119" s="246" t="s">
        <v>1761</v>
      </c>
      <c r="H119" s="247" t="s">
        <v>113</v>
      </c>
      <c r="I119"/>
      <c r="J119" t="s">
        <v>3204</v>
      </c>
      <c r="K119" t="s">
        <v>5784</v>
      </c>
      <c r="L119" t="s">
        <v>4493</v>
      </c>
      <c r="M119" t="s">
        <v>4354</v>
      </c>
      <c r="N119" s="247" t="s">
        <v>5785</v>
      </c>
      <c r="O119" s="247"/>
      <c r="Q119" t="s">
        <v>4355</v>
      </c>
      <c r="R119" t="s">
        <v>4355</v>
      </c>
      <c r="S119" s="247"/>
      <c r="T119" s="247" t="s">
        <v>5698</v>
      </c>
      <c r="V119" s="247"/>
      <c r="W119" s="247"/>
      <c r="X119" s="247" t="s">
        <v>3177</v>
      </c>
      <c r="Y119" s="247" t="s">
        <v>3183</v>
      </c>
      <c r="Z119"/>
      <c r="AA119" s="247" t="s">
        <v>115</v>
      </c>
      <c r="AB119" t="s">
        <v>4355</v>
      </c>
      <c r="AC119" t="s">
        <v>4355</v>
      </c>
      <c r="AD119"/>
      <c r="AE119" t="s">
        <v>4355</v>
      </c>
      <c r="AF119" t="s">
        <v>4357</v>
      </c>
      <c r="AG119"/>
      <c r="AH119"/>
      <c r="AI119"/>
      <c r="AJ119"/>
      <c r="AK119"/>
      <c r="AL119"/>
      <c r="AM119" t="s">
        <v>4358</v>
      </c>
      <c r="AN119" t="s">
        <v>4358</v>
      </c>
      <c r="AO119"/>
      <c r="AP119"/>
      <c r="AQ119" s="247" t="s">
        <v>5786</v>
      </c>
      <c r="AR119"/>
      <c r="AS119" s="247" t="s">
        <v>5787</v>
      </c>
      <c r="AT119">
        <v>10017891492</v>
      </c>
    </row>
    <row r="120" spans="1:46" ht="15" hidden="1" x14ac:dyDescent="0.25">
      <c r="A120" s="246" t="s">
        <v>7439</v>
      </c>
      <c r="B120" s="247" t="s">
        <v>977</v>
      </c>
      <c r="C120" s="247" t="s">
        <v>659</v>
      </c>
      <c r="D120" s="247"/>
      <c r="E120" s="247">
        <v>10017875248</v>
      </c>
      <c r="F120" t="s">
        <v>5946</v>
      </c>
      <c r="G120" s="246" t="s">
        <v>1761</v>
      </c>
      <c r="H120" s="247" t="s">
        <v>113</v>
      </c>
      <c r="I120"/>
      <c r="J120" t="s">
        <v>3206</v>
      </c>
      <c r="K120" t="s">
        <v>5040</v>
      </c>
      <c r="L120" t="s">
        <v>3081</v>
      </c>
      <c r="M120" t="s">
        <v>4354</v>
      </c>
      <c r="N120" s="247" t="s">
        <v>660</v>
      </c>
      <c r="O120" s="247"/>
      <c r="Q120" t="s">
        <v>4355</v>
      </c>
      <c r="R120" t="s">
        <v>4355</v>
      </c>
      <c r="S120" s="247"/>
      <c r="T120" s="247" t="s">
        <v>5567</v>
      </c>
      <c r="V120" s="247"/>
      <c r="W120" s="247"/>
      <c r="X120" s="247" t="s">
        <v>3128</v>
      </c>
      <c r="Y120" s="247" t="s">
        <v>3134</v>
      </c>
      <c r="Z120"/>
      <c r="AA120" s="247" t="s">
        <v>115</v>
      </c>
      <c r="AB120" t="s">
        <v>4355</v>
      </c>
      <c r="AC120" t="s">
        <v>4355</v>
      </c>
      <c r="AD120"/>
      <c r="AE120" t="s">
        <v>4355</v>
      </c>
      <c r="AF120" t="s">
        <v>4357</v>
      </c>
      <c r="AG120"/>
      <c r="AH120"/>
      <c r="AI120"/>
      <c r="AJ120"/>
      <c r="AK120"/>
      <c r="AL120"/>
      <c r="AM120" t="s">
        <v>4358</v>
      </c>
      <c r="AN120" t="s">
        <v>4358</v>
      </c>
      <c r="AO120"/>
      <c r="AP120"/>
      <c r="AQ120" s="247" t="s">
        <v>5568</v>
      </c>
      <c r="AR120"/>
      <c r="AS120" s="247" t="s">
        <v>661</v>
      </c>
      <c r="AT120">
        <v>10017875248</v>
      </c>
    </row>
    <row r="121" spans="1:46" ht="15" hidden="1" x14ac:dyDescent="0.25">
      <c r="A121" s="246" t="s">
        <v>7439</v>
      </c>
      <c r="B121" s="247" t="s">
        <v>5832</v>
      </c>
      <c r="C121" s="247" t="s">
        <v>5833</v>
      </c>
      <c r="D121" s="247"/>
      <c r="E121" s="247">
        <v>10017891502</v>
      </c>
      <c r="F121" t="s">
        <v>6125</v>
      </c>
      <c r="G121" s="246" t="s">
        <v>1761</v>
      </c>
      <c r="H121" s="247" t="s">
        <v>113</v>
      </c>
      <c r="I121"/>
      <c r="J121" t="s">
        <v>3132</v>
      </c>
      <c r="K121" t="s">
        <v>5834</v>
      </c>
      <c r="L121" t="s">
        <v>4493</v>
      </c>
      <c r="M121" t="s">
        <v>4354</v>
      </c>
      <c r="N121" s="247" t="s">
        <v>5835</v>
      </c>
      <c r="O121" s="247"/>
      <c r="Q121" t="s">
        <v>4355</v>
      </c>
      <c r="R121" t="s">
        <v>4355</v>
      </c>
      <c r="S121" s="247"/>
      <c r="T121" s="247" t="s">
        <v>6126</v>
      </c>
      <c r="V121" s="247"/>
      <c r="W121" s="247"/>
      <c r="X121" s="247" t="s">
        <v>3113</v>
      </c>
      <c r="Y121" s="247" t="s">
        <v>3128</v>
      </c>
      <c r="Z121"/>
      <c r="AA121" s="247" t="s">
        <v>115</v>
      </c>
      <c r="AB121" t="s">
        <v>4355</v>
      </c>
      <c r="AC121" t="s">
        <v>4355</v>
      </c>
      <c r="AD121"/>
      <c r="AE121" t="s">
        <v>4355</v>
      </c>
      <c r="AF121" t="s">
        <v>4357</v>
      </c>
      <c r="AG121"/>
      <c r="AH121"/>
      <c r="AI121"/>
      <c r="AJ121"/>
      <c r="AK121"/>
      <c r="AL121"/>
      <c r="AM121" t="s">
        <v>4358</v>
      </c>
      <c r="AN121" t="s">
        <v>4358</v>
      </c>
      <c r="AO121"/>
      <c r="AP121"/>
      <c r="AQ121" s="247" t="s">
        <v>5836</v>
      </c>
      <c r="AR121"/>
      <c r="AS121" s="247" t="s">
        <v>5837</v>
      </c>
      <c r="AT121">
        <v>10017891502</v>
      </c>
    </row>
    <row r="122" spans="1:46" ht="15" hidden="1" x14ac:dyDescent="0.25">
      <c r="A122" s="246" t="s">
        <v>7439</v>
      </c>
      <c r="B122" s="247" t="s">
        <v>978</v>
      </c>
      <c r="C122" s="247" t="s">
        <v>662</v>
      </c>
      <c r="D122" s="247"/>
      <c r="E122" s="247">
        <v>10017875249</v>
      </c>
      <c r="F122" t="s">
        <v>5947</v>
      </c>
      <c r="G122" s="246" t="s">
        <v>1761</v>
      </c>
      <c r="H122" s="247" t="s">
        <v>113</v>
      </c>
      <c r="I122"/>
      <c r="J122" t="s">
        <v>3176</v>
      </c>
      <c r="K122" t="s">
        <v>5040</v>
      </c>
      <c r="L122" t="s">
        <v>3081</v>
      </c>
      <c r="M122" t="s">
        <v>4354</v>
      </c>
      <c r="N122" s="247" t="s">
        <v>663</v>
      </c>
      <c r="O122" s="247"/>
      <c r="Q122" t="s">
        <v>4355</v>
      </c>
      <c r="R122" t="s">
        <v>4355</v>
      </c>
      <c r="S122" s="247"/>
      <c r="T122" s="247" t="s">
        <v>5570</v>
      </c>
      <c r="V122" s="247"/>
      <c r="W122" s="247"/>
      <c r="X122" s="247" t="s">
        <v>3128</v>
      </c>
      <c r="Y122" s="247" t="s">
        <v>3106</v>
      </c>
      <c r="Z122"/>
      <c r="AA122" s="247" t="s">
        <v>115</v>
      </c>
      <c r="AB122" t="s">
        <v>4355</v>
      </c>
      <c r="AC122" t="s">
        <v>4355</v>
      </c>
      <c r="AD122"/>
      <c r="AE122" t="s">
        <v>4355</v>
      </c>
      <c r="AF122" t="s">
        <v>4357</v>
      </c>
      <c r="AG122"/>
      <c r="AH122"/>
      <c r="AI122"/>
      <c r="AJ122"/>
      <c r="AK122"/>
      <c r="AL122"/>
      <c r="AM122" t="s">
        <v>4358</v>
      </c>
      <c r="AN122" t="s">
        <v>4358</v>
      </c>
      <c r="AO122"/>
      <c r="AP122"/>
      <c r="AQ122" s="247" t="s">
        <v>5571</v>
      </c>
      <c r="AR122"/>
      <c r="AS122" s="247" t="s">
        <v>664</v>
      </c>
      <c r="AT122">
        <v>10017875249</v>
      </c>
    </row>
    <row r="123" spans="1:46" ht="15" hidden="1" x14ac:dyDescent="0.25">
      <c r="A123" s="246" t="s">
        <v>7439</v>
      </c>
      <c r="B123" s="247" t="s">
        <v>976</v>
      </c>
      <c r="C123" s="247" t="s">
        <v>656</v>
      </c>
      <c r="D123" s="247"/>
      <c r="E123" s="247">
        <v>10017875247</v>
      </c>
      <c r="F123" t="s">
        <v>5945</v>
      </c>
      <c r="G123" s="246" t="s">
        <v>1761</v>
      </c>
      <c r="H123" s="247" t="s">
        <v>113</v>
      </c>
      <c r="I123"/>
      <c r="J123" t="s">
        <v>3185</v>
      </c>
      <c r="K123" t="s">
        <v>5040</v>
      </c>
      <c r="L123" t="s">
        <v>3081</v>
      </c>
      <c r="M123" t="s">
        <v>4354</v>
      </c>
      <c r="N123" s="247" t="s">
        <v>657</v>
      </c>
      <c r="O123" s="247"/>
      <c r="Q123" t="s">
        <v>4355</v>
      </c>
      <c r="R123" t="s">
        <v>4355</v>
      </c>
      <c r="S123" s="247"/>
      <c r="T123" s="247" t="s">
        <v>5565</v>
      </c>
      <c r="V123" s="247"/>
      <c r="W123" s="247"/>
      <c r="X123" s="247" t="s">
        <v>3125</v>
      </c>
      <c r="Y123" s="247" t="s">
        <v>3132</v>
      </c>
      <c r="Z123"/>
      <c r="AA123" s="247" t="s">
        <v>115</v>
      </c>
      <c r="AB123" t="s">
        <v>4355</v>
      </c>
      <c r="AC123" t="s">
        <v>4355</v>
      </c>
      <c r="AD123"/>
      <c r="AE123" t="s">
        <v>4355</v>
      </c>
      <c r="AF123" t="s">
        <v>4357</v>
      </c>
      <c r="AG123"/>
      <c r="AH123"/>
      <c r="AI123"/>
      <c r="AJ123"/>
      <c r="AK123"/>
      <c r="AL123"/>
      <c r="AM123" t="s">
        <v>4358</v>
      </c>
      <c r="AN123" t="s">
        <v>4358</v>
      </c>
      <c r="AO123"/>
      <c r="AP123"/>
      <c r="AQ123" s="247" t="s">
        <v>5566</v>
      </c>
      <c r="AR123"/>
      <c r="AS123" s="247" t="s">
        <v>658</v>
      </c>
      <c r="AT123">
        <v>10017875247</v>
      </c>
    </row>
    <row r="124" spans="1:46" ht="15" hidden="1" x14ac:dyDescent="0.25">
      <c r="A124" s="246" t="s">
        <v>7439</v>
      </c>
      <c r="B124" s="247" t="s">
        <v>5794</v>
      </c>
      <c r="C124" s="247" t="s">
        <v>5795</v>
      </c>
      <c r="D124" s="247"/>
      <c r="E124" s="247">
        <v>10017891494</v>
      </c>
      <c r="F124" t="s">
        <v>6115</v>
      </c>
      <c r="G124" s="246" t="s">
        <v>1761</v>
      </c>
      <c r="H124" s="247" t="s">
        <v>113</v>
      </c>
      <c r="I124"/>
      <c r="J124" t="s">
        <v>3134</v>
      </c>
      <c r="K124" t="s">
        <v>5796</v>
      </c>
      <c r="L124" t="s">
        <v>4493</v>
      </c>
      <c r="M124" t="s">
        <v>4354</v>
      </c>
      <c r="N124" s="247" t="s">
        <v>5797</v>
      </c>
      <c r="O124" s="247"/>
      <c r="Q124" t="s">
        <v>4355</v>
      </c>
      <c r="R124" t="s">
        <v>4355</v>
      </c>
      <c r="S124" s="247"/>
      <c r="T124" s="247" t="s">
        <v>6116</v>
      </c>
      <c r="V124" s="247"/>
      <c r="W124" s="247"/>
      <c r="X124" s="247" t="s">
        <v>3125</v>
      </c>
      <c r="Y124" s="247" t="s">
        <v>3125</v>
      </c>
      <c r="Z124"/>
      <c r="AA124" s="247" t="s">
        <v>115</v>
      </c>
      <c r="AB124" t="s">
        <v>4355</v>
      </c>
      <c r="AC124" t="s">
        <v>4355</v>
      </c>
      <c r="AD124"/>
      <c r="AE124" t="s">
        <v>4355</v>
      </c>
      <c r="AF124" t="s">
        <v>4357</v>
      </c>
      <c r="AG124"/>
      <c r="AH124"/>
      <c r="AI124"/>
      <c r="AJ124"/>
      <c r="AK124"/>
      <c r="AL124"/>
      <c r="AM124" t="s">
        <v>4358</v>
      </c>
      <c r="AN124" t="s">
        <v>4358</v>
      </c>
      <c r="AO124"/>
      <c r="AP124"/>
      <c r="AQ124" s="247" t="s">
        <v>5798</v>
      </c>
      <c r="AR124"/>
      <c r="AS124" s="247" t="s">
        <v>5799</v>
      </c>
      <c r="AT124">
        <v>10017891494</v>
      </c>
    </row>
    <row r="125" spans="1:46" ht="15" hidden="1" x14ac:dyDescent="0.25">
      <c r="A125" s="246" t="s">
        <v>7439</v>
      </c>
      <c r="B125" s="247" t="s">
        <v>5776</v>
      </c>
      <c r="C125" s="247" t="s">
        <v>5777</v>
      </c>
      <c r="D125" s="247"/>
      <c r="E125" s="247">
        <v>10017891491</v>
      </c>
      <c r="F125" t="s">
        <v>6112</v>
      </c>
      <c r="G125" s="246" t="s">
        <v>1761</v>
      </c>
      <c r="H125" s="247" t="s">
        <v>113</v>
      </c>
      <c r="I125"/>
      <c r="J125" t="s">
        <v>3183</v>
      </c>
      <c r="K125" t="s">
        <v>5778</v>
      </c>
      <c r="L125" t="s">
        <v>4493</v>
      </c>
      <c r="M125" t="s">
        <v>4354</v>
      </c>
      <c r="N125" s="247" t="s">
        <v>5779</v>
      </c>
      <c r="O125" s="247"/>
      <c r="Q125" t="s">
        <v>4355</v>
      </c>
      <c r="R125" t="s">
        <v>4355</v>
      </c>
      <c r="S125" s="247"/>
      <c r="T125" s="247" t="s">
        <v>5923</v>
      </c>
      <c r="V125" s="247"/>
      <c r="W125" s="247"/>
      <c r="X125" s="247" t="s">
        <v>3177</v>
      </c>
      <c r="Y125" s="247" t="s">
        <v>3102</v>
      </c>
      <c r="Z125"/>
      <c r="AA125" s="247" t="s">
        <v>115</v>
      </c>
      <c r="AB125" t="s">
        <v>4355</v>
      </c>
      <c r="AC125" t="s">
        <v>4355</v>
      </c>
      <c r="AD125"/>
      <c r="AE125" t="s">
        <v>4355</v>
      </c>
      <c r="AF125" t="s">
        <v>4357</v>
      </c>
      <c r="AG125"/>
      <c r="AH125"/>
      <c r="AI125"/>
      <c r="AJ125"/>
      <c r="AK125"/>
      <c r="AL125"/>
      <c r="AM125" t="s">
        <v>4358</v>
      </c>
      <c r="AN125" t="s">
        <v>4358</v>
      </c>
      <c r="AO125"/>
      <c r="AP125"/>
      <c r="AQ125" s="247" t="s">
        <v>5780</v>
      </c>
      <c r="AR125"/>
      <c r="AS125" s="247" t="s">
        <v>5781</v>
      </c>
      <c r="AT125">
        <v>10017891491</v>
      </c>
    </row>
    <row r="126" spans="1:46" ht="15" hidden="1" x14ac:dyDescent="0.25">
      <c r="A126" s="246" t="s">
        <v>7439</v>
      </c>
      <c r="B126" s="247" t="s">
        <v>5758</v>
      </c>
      <c r="C126" s="247" t="s">
        <v>5759</v>
      </c>
      <c r="D126" s="247"/>
      <c r="E126" s="247">
        <v>10017891487</v>
      </c>
      <c r="F126" t="s">
        <v>6109</v>
      </c>
      <c r="G126" s="246" t="s">
        <v>1761</v>
      </c>
      <c r="H126" s="247" t="s">
        <v>113</v>
      </c>
      <c r="I126"/>
      <c r="J126" t="s">
        <v>4415</v>
      </c>
      <c r="K126" t="s">
        <v>5760</v>
      </c>
      <c r="L126" t="s">
        <v>4493</v>
      </c>
      <c r="M126" t="s">
        <v>4354</v>
      </c>
      <c r="N126" s="247" t="s">
        <v>5761</v>
      </c>
      <c r="O126" s="247"/>
      <c r="Q126" t="s">
        <v>4355</v>
      </c>
      <c r="R126" t="s">
        <v>4355</v>
      </c>
      <c r="S126" s="247"/>
      <c r="T126" s="247" t="s">
        <v>5551</v>
      </c>
      <c r="V126" s="247"/>
      <c r="W126" s="247"/>
      <c r="X126" s="247" t="s">
        <v>3277</v>
      </c>
      <c r="Y126" s="247" t="s">
        <v>3309</v>
      </c>
      <c r="Z126"/>
      <c r="AA126" s="247" t="s">
        <v>115</v>
      </c>
      <c r="AB126" t="s">
        <v>4355</v>
      </c>
      <c r="AC126" t="s">
        <v>4355</v>
      </c>
      <c r="AD126"/>
      <c r="AE126" t="s">
        <v>4355</v>
      </c>
      <c r="AF126" t="s">
        <v>4357</v>
      </c>
      <c r="AG126"/>
      <c r="AH126"/>
      <c r="AI126"/>
      <c r="AJ126"/>
      <c r="AK126"/>
      <c r="AL126"/>
      <c r="AM126" t="s">
        <v>4358</v>
      </c>
      <c r="AN126" t="s">
        <v>4358</v>
      </c>
      <c r="AO126"/>
      <c r="AP126"/>
      <c r="AQ126" s="247" t="s">
        <v>5762</v>
      </c>
      <c r="AR126"/>
      <c r="AS126" s="247" t="s">
        <v>5763</v>
      </c>
      <c r="AT126">
        <v>10017891487</v>
      </c>
    </row>
    <row r="127" spans="1:46" ht="15" hidden="1" x14ac:dyDescent="0.25">
      <c r="A127" s="246" t="s">
        <v>7439</v>
      </c>
      <c r="B127" s="247" t="s">
        <v>1011</v>
      </c>
      <c r="C127" s="247" t="s">
        <v>769</v>
      </c>
      <c r="D127" s="247"/>
      <c r="E127" s="247">
        <v>10017875287</v>
      </c>
      <c r="F127" t="s">
        <v>5986</v>
      </c>
      <c r="G127" s="246" t="s">
        <v>1761</v>
      </c>
      <c r="H127" s="247" t="s">
        <v>113</v>
      </c>
      <c r="I127"/>
      <c r="J127" t="s">
        <v>3314</v>
      </c>
      <c r="K127" t="s">
        <v>5040</v>
      </c>
      <c r="L127" t="s">
        <v>3081</v>
      </c>
      <c r="M127" t="s">
        <v>4354</v>
      </c>
      <c r="N127" s="247" t="s">
        <v>770</v>
      </c>
      <c r="O127" s="247"/>
      <c r="Q127" t="s">
        <v>4355</v>
      </c>
      <c r="R127" t="s">
        <v>4355</v>
      </c>
      <c r="S127" s="247"/>
      <c r="T127" s="247" t="s">
        <v>5640</v>
      </c>
      <c r="V127" s="247"/>
      <c r="W127" s="247"/>
      <c r="X127" s="247" t="s">
        <v>3177</v>
      </c>
      <c r="Y127" s="247" t="s">
        <v>3101</v>
      </c>
      <c r="Z127"/>
      <c r="AA127" s="247" t="s">
        <v>115</v>
      </c>
      <c r="AB127" t="s">
        <v>4355</v>
      </c>
      <c r="AC127" t="s">
        <v>4355</v>
      </c>
      <c r="AD127"/>
      <c r="AE127" t="s">
        <v>4355</v>
      </c>
      <c r="AF127" t="s">
        <v>4357</v>
      </c>
      <c r="AG127"/>
      <c r="AH127"/>
      <c r="AI127"/>
      <c r="AJ127"/>
      <c r="AK127"/>
      <c r="AL127"/>
      <c r="AM127" t="s">
        <v>4358</v>
      </c>
      <c r="AN127" t="s">
        <v>4358</v>
      </c>
      <c r="AO127"/>
      <c r="AP127"/>
      <c r="AQ127" s="247" t="s">
        <v>5641</v>
      </c>
      <c r="AR127"/>
      <c r="AS127" s="247" t="s">
        <v>771</v>
      </c>
      <c r="AT127">
        <v>10017875287</v>
      </c>
    </row>
    <row r="128" spans="1:46" ht="15" hidden="1" x14ac:dyDescent="0.25">
      <c r="A128" s="246" t="s">
        <v>7439</v>
      </c>
      <c r="B128" s="247" t="s">
        <v>1025</v>
      </c>
      <c r="C128" s="247" t="s">
        <v>757</v>
      </c>
      <c r="D128" s="247"/>
      <c r="E128" s="247">
        <v>10017875283</v>
      </c>
      <c r="F128" t="s">
        <v>5982</v>
      </c>
      <c r="G128" s="246" t="s">
        <v>1761</v>
      </c>
      <c r="H128" s="247" t="s">
        <v>113</v>
      </c>
      <c r="I128"/>
      <c r="J128" t="s">
        <v>3305</v>
      </c>
      <c r="K128" t="s">
        <v>5040</v>
      </c>
      <c r="L128" t="s">
        <v>3081</v>
      </c>
      <c r="M128" t="s">
        <v>4354</v>
      </c>
      <c r="N128" s="247" t="s">
        <v>758</v>
      </c>
      <c r="O128" s="247"/>
      <c r="Q128" t="s">
        <v>4355</v>
      </c>
      <c r="R128" t="s">
        <v>4355</v>
      </c>
      <c r="S128" s="247"/>
      <c r="T128" s="247" t="s">
        <v>5634</v>
      </c>
      <c r="V128" s="247"/>
      <c r="W128" s="247"/>
      <c r="X128" s="247" t="s">
        <v>3177</v>
      </c>
      <c r="Y128" s="247" t="s">
        <v>3177</v>
      </c>
      <c r="Z128"/>
      <c r="AA128" s="247" t="s">
        <v>115</v>
      </c>
      <c r="AB128" t="s">
        <v>4355</v>
      </c>
      <c r="AC128" t="s">
        <v>4355</v>
      </c>
      <c r="AD128"/>
      <c r="AE128" t="s">
        <v>4355</v>
      </c>
      <c r="AF128" t="s">
        <v>4357</v>
      </c>
      <c r="AG128"/>
      <c r="AH128"/>
      <c r="AI128"/>
      <c r="AJ128"/>
      <c r="AK128"/>
      <c r="AL128"/>
      <c r="AM128" t="s">
        <v>4358</v>
      </c>
      <c r="AN128" t="s">
        <v>4358</v>
      </c>
      <c r="AO128"/>
      <c r="AP128"/>
      <c r="AQ128" s="247" t="s">
        <v>5635</v>
      </c>
      <c r="AR128"/>
      <c r="AS128" s="247" t="s">
        <v>759</v>
      </c>
      <c r="AT128">
        <v>10017875283</v>
      </c>
    </row>
    <row r="129" spans="1:46" ht="15" hidden="1" x14ac:dyDescent="0.25">
      <c r="A129" s="246" t="s">
        <v>7439</v>
      </c>
      <c r="B129" s="247" t="s">
        <v>5770</v>
      </c>
      <c r="C129" s="247" t="s">
        <v>5771</v>
      </c>
      <c r="D129" s="247"/>
      <c r="E129" s="247">
        <v>10017891490</v>
      </c>
      <c r="F129" t="s">
        <v>6111</v>
      </c>
      <c r="G129" s="246" t="s">
        <v>1761</v>
      </c>
      <c r="H129" s="247" t="s">
        <v>113</v>
      </c>
      <c r="I129"/>
      <c r="J129" t="s">
        <v>4417</v>
      </c>
      <c r="K129" t="s">
        <v>5772</v>
      </c>
      <c r="L129" t="s">
        <v>4493</v>
      </c>
      <c r="M129" t="s">
        <v>4354</v>
      </c>
      <c r="N129" s="247" t="s">
        <v>5773</v>
      </c>
      <c r="O129" s="247"/>
      <c r="Q129" t="s">
        <v>4355</v>
      </c>
      <c r="R129" t="s">
        <v>4355</v>
      </c>
      <c r="S129" s="247"/>
      <c r="T129" s="247" t="s">
        <v>5556</v>
      </c>
      <c r="V129" s="247"/>
      <c r="W129" s="247"/>
      <c r="X129" s="247" t="s">
        <v>3181</v>
      </c>
      <c r="Y129" s="247" t="s">
        <v>3177</v>
      </c>
      <c r="Z129"/>
      <c r="AA129" s="247" t="s">
        <v>115</v>
      </c>
      <c r="AB129" t="s">
        <v>4355</v>
      </c>
      <c r="AC129" t="s">
        <v>4355</v>
      </c>
      <c r="AD129"/>
      <c r="AE129" t="s">
        <v>4355</v>
      </c>
      <c r="AF129" t="s">
        <v>4357</v>
      </c>
      <c r="AG129"/>
      <c r="AH129"/>
      <c r="AI129"/>
      <c r="AJ129"/>
      <c r="AK129"/>
      <c r="AL129"/>
      <c r="AM129" t="s">
        <v>4358</v>
      </c>
      <c r="AN129" t="s">
        <v>4358</v>
      </c>
      <c r="AO129"/>
      <c r="AP129"/>
      <c r="AQ129" s="247" t="s">
        <v>5774</v>
      </c>
      <c r="AR129"/>
      <c r="AS129" s="247" t="s">
        <v>5775</v>
      </c>
      <c r="AT129">
        <v>10017891490</v>
      </c>
    </row>
    <row r="130" spans="1:46" ht="15" hidden="1" x14ac:dyDescent="0.25">
      <c r="A130" s="246" t="s">
        <v>7439</v>
      </c>
      <c r="B130" s="247" t="s">
        <v>5752</v>
      </c>
      <c r="C130" s="247" t="s">
        <v>5753</v>
      </c>
      <c r="D130" s="247"/>
      <c r="E130" s="247">
        <v>10017891486</v>
      </c>
      <c r="F130" t="s">
        <v>6108</v>
      </c>
      <c r="G130" s="246" t="s">
        <v>1761</v>
      </c>
      <c r="H130" s="247" t="s">
        <v>113</v>
      </c>
      <c r="I130"/>
      <c r="J130" t="s">
        <v>3170</v>
      </c>
      <c r="K130" t="s">
        <v>5754</v>
      </c>
      <c r="L130" t="s">
        <v>4493</v>
      </c>
      <c r="M130" t="s">
        <v>4354</v>
      </c>
      <c r="N130" s="247" t="s">
        <v>5755</v>
      </c>
      <c r="O130" s="247"/>
      <c r="Q130" t="s">
        <v>4355</v>
      </c>
      <c r="R130" t="s">
        <v>4355</v>
      </c>
      <c r="S130" s="247"/>
      <c r="T130" s="247" t="s">
        <v>5922</v>
      </c>
      <c r="V130" s="247"/>
      <c r="W130" s="247"/>
      <c r="X130" s="247" t="s">
        <v>3277</v>
      </c>
      <c r="Y130" s="247" t="s">
        <v>3177</v>
      </c>
      <c r="Z130"/>
      <c r="AA130" s="247" t="s">
        <v>115</v>
      </c>
      <c r="AB130" t="s">
        <v>4355</v>
      </c>
      <c r="AC130" t="s">
        <v>4355</v>
      </c>
      <c r="AD130"/>
      <c r="AE130" t="s">
        <v>4355</v>
      </c>
      <c r="AF130" t="s">
        <v>4357</v>
      </c>
      <c r="AG130"/>
      <c r="AH130"/>
      <c r="AI130"/>
      <c r="AJ130"/>
      <c r="AK130"/>
      <c r="AL130"/>
      <c r="AM130" t="s">
        <v>4358</v>
      </c>
      <c r="AN130" t="s">
        <v>4358</v>
      </c>
      <c r="AO130"/>
      <c r="AP130"/>
      <c r="AQ130" s="247" t="s">
        <v>5756</v>
      </c>
      <c r="AR130"/>
      <c r="AS130" s="247" t="s">
        <v>5757</v>
      </c>
      <c r="AT130">
        <v>10017891486</v>
      </c>
    </row>
    <row r="131" spans="1:46" ht="15" hidden="1" x14ac:dyDescent="0.25">
      <c r="A131" s="246" t="s">
        <v>7439</v>
      </c>
      <c r="B131" s="247" t="s">
        <v>5746</v>
      </c>
      <c r="C131" s="247" t="s">
        <v>5747</v>
      </c>
      <c r="D131" s="247"/>
      <c r="E131" s="247">
        <v>10017891485</v>
      </c>
      <c r="F131" t="s">
        <v>6107</v>
      </c>
      <c r="G131" s="246" t="s">
        <v>1761</v>
      </c>
      <c r="H131" s="247" t="s">
        <v>113</v>
      </c>
      <c r="I131"/>
      <c r="J131" t="s">
        <v>4378</v>
      </c>
      <c r="K131" t="s">
        <v>5748</v>
      </c>
      <c r="L131" t="s">
        <v>4493</v>
      </c>
      <c r="M131" t="s">
        <v>4354</v>
      </c>
      <c r="N131" s="247" t="s">
        <v>5749</v>
      </c>
      <c r="O131" s="247"/>
      <c r="Q131" t="s">
        <v>4355</v>
      </c>
      <c r="R131" t="s">
        <v>4355</v>
      </c>
      <c r="S131" s="247"/>
      <c r="T131" s="247" t="s">
        <v>5921</v>
      </c>
      <c r="V131" s="247"/>
      <c r="W131" s="247"/>
      <c r="X131" s="247" t="s">
        <v>3152</v>
      </c>
      <c r="Y131" s="247" t="s">
        <v>3177</v>
      </c>
      <c r="Z131"/>
      <c r="AA131" s="247" t="s">
        <v>115</v>
      </c>
      <c r="AB131" t="s">
        <v>4355</v>
      </c>
      <c r="AC131" t="s">
        <v>4355</v>
      </c>
      <c r="AD131"/>
      <c r="AE131" t="s">
        <v>4355</v>
      </c>
      <c r="AF131" t="s">
        <v>4357</v>
      </c>
      <c r="AG131"/>
      <c r="AH131"/>
      <c r="AI131"/>
      <c r="AJ131"/>
      <c r="AK131"/>
      <c r="AL131"/>
      <c r="AM131" t="s">
        <v>4358</v>
      </c>
      <c r="AN131" t="s">
        <v>4358</v>
      </c>
      <c r="AO131"/>
      <c r="AP131"/>
      <c r="AQ131" s="247" t="s">
        <v>5750</v>
      </c>
      <c r="AR131"/>
      <c r="AS131" s="247" t="s">
        <v>5751</v>
      </c>
      <c r="AT131">
        <v>10017891485</v>
      </c>
    </row>
    <row r="132" spans="1:46" ht="15" hidden="1" x14ac:dyDescent="0.25">
      <c r="A132" s="246" t="s">
        <v>7439</v>
      </c>
      <c r="B132" s="247" t="s">
        <v>975</v>
      </c>
      <c r="C132" s="247" t="s">
        <v>653</v>
      </c>
      <c r="D132" s="247"/>
      <c r="E132" s="247">
        <v>10017875246</v>
      </c>
      <c r="F132" t="s">
        <v>5943</v>
      </c>
      <c r="G132" s="246" t="s">
        <v>1761</v>
      </c>
      <c r="H132" s="247" t="s">
        <v>113</v>
      </c>
      <c r="I132"/>
      <c r="J132" t="s">
        <v>3128</v>
      </c>
      <c r="K132" t="s">
        <v>5040</v>
      </c>
      <c r="L132" t="s">
        <v>3081</v>
      </c>
      <c r="M132" t="s">
        <v>4354</v>
      </c>
      <c r="N132" s="247" t="s">
        <v>654</v>
      </c>
      <c r="O132" s="247"/>
      <c r="Q132" t="s">
        <v>4355</v>
      </c>
      <c r="R132" t="s">
        <v>4355</v>
      </c>
      <c r="S132" s="247"/>
      <c r="T132" s="247" t="s">
        <v>5944</v>
      </c>
      <c r="V132" s="247"/>
      <c r="W132" s="247"/>
      <c r="X132" s="247" t="s">
        <v>3113</v>
      </c>
      <c r="Y132" s="247" t="s">
        <v>3128</v>
      </c>
      <c r="Z132"/>
      <c r="AA132" s="247" t="s">
        <v>115</v>
      </c>
      <c r="AB132" t="s">
        <v>4355</v>
      </c>
      <c r="AC132" t="s">
        <v>4355</v>
      </c>
      <c r="AD132"/>
      <c r="AE132" t="s">
        <v>4355</v>
      </c>
      <c r="AF132" t="s">
        <v>4357</v>
      </c>
      <c r="AG132"/>
      <c r="AH132"/>
      <c r="AI132"/>
      <c r="AJ132"/>
      <c r="AK132"/>
      <c r="AL132"/>
      <c r="AM132" t="s">
        <v>4358</v>
      </c>
      <c r="AN132" t="s">
        <v>4358</v>
      </c>
      <c r="AO132"/>
      <c r="AP132"/>
      <c r="AQ132" s="247" t="s">
        <v>5564</v>
      </c>
      <c r="AR132"/>
      <c r="AS132" s="247" t="s">
        <v>655</v>
      </c>
      <c r="AT132">
        <v>10017875246</v>
      </c>
    </row>
    <row r="133" spans="1:46" ht="15" hidden="1" x14ac:dyDescent="0.25">
      <c r="A133" s="246" t="s">
        <v>7439</v>
      </c>
      <c r="B133" s="247" t="s">
        <v>5826</v>
      </c>
      <c r="C133" s="247" t="s">
        <v>5827</v>
      </c>
      <c r="D133" s="247"/>
      <c r="E133" s="247">
        <v>10017891501</v>
      </c>
      <c r="F133" t="s">
        <v>6123</v>
      </c>
      <c r="G133" s="246" t="s">
        <v>1761</v>
      </c>
      <c r="H133" s="247" t="s">
        <v>113</v>
      </c>
      <c r="I133"/>
      <c r="J133" t="s">
        <v>3125</v>
      </c>
      <c r="K133" t="s">
        <v>5828</v>
      </c>
      <c r="L133" t="s">
        <v>4493</v>
      </c>
      <c r="M133" t="s">
        <v>4354</v>
      </c>
      <c r="N133" s="247" t="s">
        <v>5829</v>
      </c>
      <c r="O133" s="247"/>
      <c r="Q133" t="s">
        <v>4355</v>
      </c>
      <c r="R133" t="s">
        <v>4355</v>
      </c>
      <c r="S133" s="247"/>
      <c r="T133" s="247" t="s">
        <v>6124</v>
      </c>
      <c r="V133" s="247"/>
      <c r="W133" s="247"/>
      <c r="X133" s="247" t="s">
        <v>3113</v>
      </c>
      <c r="Y133" s="247" t="s">
        <v>3113</v>
      </c>
      <c r="Z133"/>
      <c r="AA133" s="247" t="s">
        <v>115</v>
      </c>
      <c r="AB133" t="s">
        <v>4355</v>
      </c>
      <c r="AC133" t="s">
        <v>4355</v>
      </c>
      <c r="AD133"/>
      <c r="AE133" t="s">
        <v>4355</v>
      </c>
      <c r="AF133" t="s">
        <v>4357</v>
      </c>
      <c r="AG133"/>
      <c r="AH133"/>
      <c r="AI133"/>
      <c r="AJ133"/>
      <c r="AK133"/>
      <c r="AL133"/>
      <c r="AM133" t="s">
        <v>4358</v>
      </c>
      <c r="AN133" t="s">
        <v>4358</v>
      </c>
      <c r="AO133"/>
      <c r="AP133"/>
      <c r="AQ133" s="247" t="s">
        <v>5830</v>
      </c>
      <c r="AR133"/>
      <c r="AS133" s="247" t="s">
        <v>5831</v>
      </c>
      <c r="AT133">
        <v>10017891501</v>
      </c>
    </row>
    <row r="134" spans="1:46" ht="15" hidden="1" x14ac:dyDescent="0.25">
      <c r="A134" s="246" t="s">
        <v>7439</v>
      </c>
      <c r="B134" s="247" t="s">
        <v>1009</v>
      </c>
      <c r="C134" s="247" t="s">
        <v>763</v>
      </c>
      <c r="D134" s="247"/>
      <c r="E134" s="247">
        <v>10017875285</v>
      </c>
      <c r="F134" t="s">
        <v>5984</v>
      </c>
      <c r="G134" s="246" t="s">
        <v>1761</v>
      </c>
      <c r="H134" s="247" t="s">
        <v>113</v>
      </c>
      <c r="I134"/>
      <c r="J134" t="s">
        <v>3274</v>
      </c>
      <c r="K134" t="s">
        <v>5040</v>
      </c>
      <c r="L134" t="s">
        <v>3081</v>
      </c>
      <c r="M134" t="s">
        <v>4354</v>
      </c>
      <c r="N134" s="247" t="s">
        <v>764</v>
      </c>
      <c r="O134" s="247"/>
      <c r="Q134" t="s">
        <v>4355</v>
      </c>
      <c r="R134" t="s">
        <v>4355</v>
      </c>
      <c r="S134" s="247"/>
      <c r="T134" s="247" t="s">
        <v>3446</v>
      </c>
      <c r="V134" s="247"/>
      <c r="W134" s="247"/>
      <c r="X134" s="247" t="s">
        <v>3181</v>
      </c>
      <c r="Y134" s="247" t="s">
        <v>3101</v>
      </c>
      <c r="Z134"/>
      <c r="AA134" s="247" t="s">
        <v>115</v>
      </c>
      <c r="AB134" t="s">
        <v>4355</v>
      </c>
      <c r="AC134" t="s">
        <v>4355</v>
      </c>
      <c r="AD134"/>
      <c r="AE134" t="s">
        <v>4355</v>
      </c>
      <c r="AF134" t="s">
        <v>4357</v>
      </c>
      <c r="AG134"/>
      <c r="AH134"/>
      <c r="AI134"/>
      <c r="AJ134"/>
      <c r="AK134"/>
      <c r="AL134"/>
      <c r="AM134" t="s">
        <v>4358</v>
      </c>
      <c r="AN134" t="s">
        <v>4358</v>
      </c>
      <c r="AO134"/>
      <c r="AP134"/>
      <c r="AQ134" s="247" t="s">
        <v>5638</v>
      </c>
      <c r="AR134"/>
      <c r="AS134" s="247" t="s">
        <v>765</v>
      </c>
      <c r="AT134">
        <v>10017875285</v>
      </c>
    </row>
    <row r="135" spans="1:46" ht="15" hidden="1" x14ac:dyDescent="0.25">
      <c r="A135" s="246" t="s">
        <v>7439</v>
      </c>
      <c r="B135" s="247" t="s">
        <v>1010</v>
      </c>
      <c r="C135" s="247" t="s">
        <v>766</v>
      </c>
      <c r="D135" s="247"/>
      <c r="E135" s="247">
        <v>10017875286</v>
      </c>
      <c r="F135" t="s">
        <v>5985</v>
      </c>
      <c r="G135" s="246" t="s">
        <v>1761</v>
      </c>
      <c r="H135" s="247" t="s">
        <v>113</v>
      </c>
      <c r="I135"/>
      <c r="J135" t="s">
        <v>4418</v>
      </c>
      <c r="K135" t="s">
        <v>5040</v>
      </c>
      <c r="L135" t="s">
        <v>3081</v>
      </c>
      <c r="M135" t="s">
        <v>4354</v>
      </c>
      <c r="N135" s="247" t="s">
        <v>767</v>
      </c>
      <c r="O135" s="247"/>
      <c r="Q135" t="s">
        <v>4355</v>
      </c>
      <c r="R135" t="s">
        <v>4355</v>
      </c>
      <c r="S135" s="247"/>
      <c r="T135" s="247" t="s">
        <v>5634</v>
      </c>
      <c r="V135" s="247"/>
      <c r="W135" s="247"/>
      <c r="X135" s="247" t="s">
        <v>3181</v>
      </c>
      <c r="Y135" s="247" t="s">
        <v>3102</v>
      </c>
      <c r="Z135"/>
      <c r="AA135" s="247" t="s">
        <v>115</v>
      </c>
      <c r="AB135" t="s">
        <v>4355</v>
      </c>
      <c r="AC135" t="s">
        <v>4355</v>
      </c>
      <c r="AD135"/>
      <c r="AE135" t="s">
        <v>4355</v>
      </c>
      <c r="AF135" t="s">
        <v>4357</v>
      </c>
      <c r="AG135"/>
      <c r="AH135"/>
      <c r="AI135"/>
      <c r="AJ135"/>
      <c r="AK135"/>
      <c r="AL135"/>
      <c r="AM135" t="s">
        <v>4358</v>
      </c>
      <c r="AN135" t="s">
        <v>4358</v>
      </c>
      <c r="AO135"/>
      <c r="AP135"/>
      <c r="AQ135" s="247" t="s">
        <v>5639</v>
      </c>
      <c r="AR135"/>
      <c r="AS135" s="247" t="s">
        <v>768</v>
      </c>
      <c r="AT135">
        <v>10017875286</v>
      </c>
    </row>
    <row r="136" spans="1:46" ht="15" hidden="1" x14ac:dyDescent="0.25">
      <c r="A136" s="246" t="s">
        <v>7439</v>
      </c>
      <c r="B136" s="247" t="s">
        <v>5764</v>
      </c>
      <c r="C136" s="247" t="s">
        <v>5765</v>
      </c>
      <c r="D136" s="247"/>
      <c r="E136" s="247">
        <v>10017891489</v>
      </c>
      <c r="F136" t="s">
        <v>6110</v>
      </c>
      <c r="G136" s="246" t="s">
        <v>1761</v>
      </c>
      <c r="H136" s="247" t="s">
        <v>113</v>
      </c>
      <c r="I136"/>
      <c r="J136" t="s">
        <v>3182</v>
      </c>
      <c r="K136" t="s">
        <v>5766</v>
      </c>
      <c r="L136" t="s">
        <v>4493</v>
      </c>
      <c r="M136" t="s">
        <v>4354</v>
      </c>
      <c r="N136" s="247" t="s">
        <v>5767</v>
      </c>
      <c r="O136" s="247"/>
      <c r="Q136" t="s">
        <v>4355</v>
      </c>
      <c r="R136" t="s">
        <v>4355</v>
      </c>
      <c r="S136" s="247"/>
      <c r="T136" s="247" t="s">
        <v>5922</v>
      </c>
      <c r="V136" s="247"/>
      <c r="W136" s="247"/>
      <c r="X136" s="247" t="s">
        <v>3181</v>
      </c>
      <c r="Y136" s="247" t="s">
        <v>3181</v>
      </c>
      <c r="Z136"/>
      <c r="AA136" s="247" t="s">
        <v>115</v>
      </c>
      <c r="AB136" t="s">
        <v>4355</v>
      </c>
      <c r="AC136" t="s">
        <v>4355</v>
      </c>
      <c r="AD136"/>
      <c r="AE136" t="s">
        <v>4355</v>
      </c>
      <c r="AF136" t="s">
        <v>4357</v>
      </c>
      <c r="AG136"/>
      <c r="AH136"/>
      <c r="AI136"/>
      <c r="AJ136"/>
      <c r="AK136"/>
      <c r="AL136"/>
      <c r="AM136" t="s">
        <v>4358</v>
      </c>
      <c r="AN136" t="s">
        <v>4358</v>
      </c>
      <c r="AO136"/>
      <c r="AP136"/>
      <c r="AQ136" s="247" t="s">
        <v>5768</v>
      </c>
      <c r="AR136"/>
      <c r="AS136" s="247" t="s">
        <v>5769</v>
      </c>
      <c r="AT136">
        <v>10017891489</v>
      </c>
    </row>
    <row r="137" spans="1:46" ht="15" hidden="1" x14ac:dyDescent="0.25">
      <c r="A137" s="246" t="s">
        <v>7439</v>
      </c>
      <c r="B137" s="247" t="s">
        <v>5740</v>
      </c>
      <c r="C137" s="247" t="s">
        <v>5741</v>
      </c>
      <c r="D137" s="247"/>
      <c r="E137" s="247">
        <v>10017891484</v>
      </c>
      <c r="F137" t="s">
        <v>6106</v>
      </c>
      <c r="G137" s="246" t="s">
        <v>1761</v>
      </c>
      <c r="H137" s="247" t="s">
        <v>113</v>
      </c>
      <c r="I137"/>
      <c r="J137" t="s">
        <v>3309</v>
      </c>
      <c r="K137" t="s">
        <v>5742</v>
      </c>
      <c r="L137" t="s">
        <v>4493</v>
      </c>
      <c r="M137" t="s">
        <v>4354</v>
      </c>
      <c r="N137" s="247" t="s">
        <v>5743</v>
      </c>
      <c r="O137" s="247"/>
      <c r="Q137" t="s">
        <v>4355</v>
      </c>
      <c r="R137" t="s">
        <v>4355</v>
      </c>
      <c r="S137" s="247"/>
      <c r="T137" s="247" t="s">
        <v>5920</v>
      </c>
      <c r="V137" s="247"/>
      <c r="W137" s="247"/>
      <c r="X137" s="247" t="s">
        <v>3152</v>
      </c>
      <c r="Y137" s="247" t="s">
        <v>3181</v>
      </c>
      <c r="Z137"/>
      <c r="AA137" s="247" t="s">
        <v>115</v>
      </c>
      <c r="AB137" t="s">
        <v>4355</v>
      </c>
      <c r="AC137" t="s">
        <v>4355</v>
      </c>
      <c r="AD137"/>
      <c r="AE137" t="s">
        <v>4355</v>
      </c>
      <c r="AF137" t="s">
        <v>4357</v>
      </c>
      <c r="AG137"/>
      <c r="AH137"/>
      <c r="AI137"/>
      <c r="AJ137"/>
      <c r="AK137"/>
      <c r="AL137"/>
      <c r="AM137" t="s">
        <v>4358</v>
      </c>
      <c r="AN137" t="s">
        <v>4358</v>
      </c>
      <c r="AO137"/>
      <c r="AP137"/>
      <c r="AQ137" s="247" t="s">
        <v>5744</v>
      </c>
      <c r="AR137"/>
      <c r="AS137" s="247" t="s">
        <v>5745</v>
      </c>
      <c r="AT137">
        <v>10017891484</v>
      </c>
    </row>
    <row r="138" spans="1:46" ht="15" hidden="1" x14ac:dyDescent="0.25">
      <c r="A138" s="246" t="s">
        <v>7439</v>
      </c>
      <c r="B138" s="247" t="s">
        <v>1008</v>
      </c>
      <c r="C138" s="247" t="s">
        <v>760</v>
      </c>
      <c r="D138" s="247"/>
      <c r="E138" s="247">
        <v>10017875284</v>
      </c>
      <c r="F138" t="s">
        <v>5983</v>
      </c>
      <c r="G138" s="246" t="s">
        <v>1761</v>
      </c>
      <c r="H138" s="247" t="s">
        <v>113</v>
      </c>
      <c r="I138"/>
      <c r="J138" t="s">
        <v>4414</v>
      </c>
      <c r="K138" t="s">
        <v>5040</v>
      </c>
      <c r="L138" t="s">
        <v>3081</v>
      </c>
      <c r="M138" t="s">
        <v>4354</v>
      </c>
      <c r="N138" s="247" t="s">
        <v>761</v>
      </c>
      <c r="O138" s="247"/>
      <c r="Q138" t="s">
        <v>4355</v>
      </c>
      <c r="R138" t="s">
        <v>4355</v>
      </c>
      <c r="S138" s="247"/>
      <c r="T138" s="247" t="s">
        <v>5636</v>
      </c>
      <c r="V138" s="247"/>
      <c r="W138" s="247"/>
      <c r="X138" s="247" t="s">
        <v>3103</v>
      </c>
      <c r="Y138" s="247" t="s">
        <v>3101</v>
      </c>
      <c r="Z138"/>
      <c r="AA138" s="247" t="s">
        <v>115</v>
      </c>
      <c r="AB138" t="s">
        <v>4355</v>
      </c>
      <c r="AC138" t="s">
        <v>4355</v>
      </c>
      <c r="AD138"/>
      <c r="AE138" t="s">
        <v>4355</v>
      </c>
      <c r="AF138" t="s">
        <v>4357</v>
      </c>
      <c r="AG138"/>
      <c r="AH138"/>
      <c r="AI138"/>
      <c r="AJ138"/>
      <c r="AK138"/>
      <c r="AL138"/>
      <c r="AM138" t="s">
        <v>4358</v>
      </c>
      <c r="AN138" t="s">
        <v>4358</v>
      </c>
      <c r="AO138"/>
      <c r="AP138"/>
      <c r="AQ138" s="247" t="s">
        <v>5637</v>
      </c>
      <c r="AR138"/>
      <c r="AS138" s="247" t="s">
        <v>762</v>
      </c>
      <c r="AT138">
        <v>10017875284</v>
      </c>
    </row>
    <row r="139" spans="1:46" ht="15" hidden="1" x14ac:dyDescent="0.25">
      <c r="A139" s="246" t="s">
        <v>7439</v>
      </c>
      <c r="B139" s="247" t="s">
        <v>1007</v>
      </c>
      <c r="C139" s="247" t="s">
        <v>754</v>
      </c>
      <c r="D139" s="247"/>
      <c r="E139" s="247">
        <v>10017875282</v>
      </c>
      <c r="F139" t="s">
        <v>5981</v>
      </c>
      <c r="G139" s="246" t="s">
        <v>1761</v>
      </c>
      <c r="H139" s="247" t="s">
        <v>113</v>
      </c>
      <c r="I139"/>
      <c r="J139" t="s">
        <v>4384</v>
      </c>
      <c r="K139" t="s">
        <v>5040</v>
      </c>
      <c r="L139" t="s">
        <v>3081</v>
      </c>
      <c r="M139" t="s">
        <v>4354</v>
      </c>
      <c r="N139" s="247" t="s">
        <v>755</v>
      </c>
      <c r="O139" s="247"/>
      <c r="Q139" t="s">
        <v>4355</v>
      </c>
      <c r="R139" t="s">
        <v>4355</v>
      </c>
      <c r="S139" s="247"/>
      <c r="T139" s="247" t="s">
        <v>5632</v>
      </c>
      <c r="V139" s="247"/>
      <c r="W139" s="247"/>
      <c r="X139" s="247" t="s">
        <v>3103</v>
      </c>
      <c r="Y139" s="247" t="s">
        <v>3177</v>
      </c>
      <c r="Z139"/>
      <c r="AA139" s="247" t="s">
        <v>115</v>
      </c>
      <c r="AB139" t="s">
        <v>4355</v>
      </c>
      <c r="AC139" t="s">
        <v>4355</v>
      </c>
      <c r="AD139"/>
      <c r="AE139" t="s">
        <v>4355</v>
      </c>
      <c r="AF139" t="s">
        <v>4357</v>
      </c>
      <c r="AG139"/>
      <c r="AH139"/>
      <c r="AI139"/>
      <c r="AJ139"/>
      <c r="AK139"/>
      <c r="AL139"/>
      <c r="AM139" t="s">
        <v>4358</v>
      </c>
      <c r="AN139" t="s">
        <v>4358</v>
      </c>
      <c r="AO139"/>
      <c r="AP139"/>
      <c r="AQ139" s="247" t="s">
        <v>5633</v>
      </c>
      <c r="AR139"/>
      <c r="AS139" s="247" t="s">
        <v>756</v>
      </c>
      <c r="AT139">
        <v>10017875282</v>
      </c>
    </row>
    <row r="140" spans="1:46" ht="15" hidden="1" x14ac:dyDescent="0.25">
      <c r="A140" s="246" t="s">
        <v>7439</v>
      </c>
      <c r="B140" s="247" t="s">
        <v>1004</v>
      </c>
      <c r="C140" s="247" t="s">
        <v>745</v>
      </c>
      <c r="D140" s="247"/>
      <c r="E140" s="247">
        <v>10017875279</v>
      </c>
      <c r="F140" t="s">
        <v>5978</v>
      </c>
      <c r="G140" s="246" t="s">
        <v>1761</v>
      </c>
      <c r="H140" s="247" t="s">
        <v>113</v>
      </c>
      <c r="I140"/>
      <c r="J140" t="s">
        <v>3101</v>
      </c>
      <c r="K140" t="s">
        <v>5040</v>
      </c>
      <c r="L140" t="s">
        <v>3081</v>
      </c>
      <c r="M140" t="s">
        <v>4354</v>
      </c>
      <c r="N140" s="247" t="s">
        <v>746</v>
      </c>
      <c r="O140" s="247"/>
      <c r="Q140" t="s">
        <v>4355</v>
      </c>
      <c r="R140" t="s">
        <v>4355</v>
      </c>
      <c r="S140" s="247"/>
      <c r="T140" s="247" t="s">
        <v>5627</v>
      </c>
      <c r="V140" s="247"/>
      <c r="W140" s="247"/>
      <c r="X140" s="247" t="s">
        <v>3103</v>
      </c>
      <c r="Y140" s="247" t="s">
        <v>3181</v>
      </c>
      <c r="Z140"/>
      <c r="AA140" s="247" t="s">
        <v>115</v>
      </c>
      <c r="AB140" t="s">
        <v>4355</v>
      </c>
      <c r="AC140" t="s">
        <v>4355</v>
      </c>
      <c r="AD140"/>
      <c r="AE140" t="s">
        <v>4355</v>
      </c>
      <c r="AF140" t="s">
        <v>4357</v>
      </c>
      <c r="AG140"/>
      <c r="AH140"/>
      <c r="AI140"/>
      <c r="AJ140"/>
      <c r="AK140"/>
      <c r="AL140"/>
      <c r="AM140" t="s">
        <v>4358</v>
      </c>
      <c r="AN140" t="s">
        <v>4358</v>
      </c>
      <c r="AO140"/>
      <c r="AP140"/>
      <c r="AQ140" s="247" t="s">
        <v>5628</v>
      </c>
      <c r="AR140"/>
      <c r="AS140" s="247" t="s">
        <v>747</v>
      </c>
      <c r="AT140">
        <v>10017875279</v>
      </c>
    </row>
    <row r="141" spans="1:46" ht="15" hidden="1" x14ac:dyDescent="0.25">
      <c r="A141" s="246" t="s">
        <v>7439</v>
      </c>
      <c r="B141" s="247" t="s">
        <v>5722</v>
      </c>
      <c r="C141" s="247" t="s">
        <v>5723</v>
      </c>
      <c r="D141" s="247"/>
      <c r="E141" s="247">
        <v>10017891480</v>
      </c>
      <c r="F141" t="s">
        <v>6103</v>
      </c>
      <c r="G141" s="246" t="s">
        <v>1761</v>
      </c>
      <c r="H141" s="247" t="s">
        <v>113</v>
      </c>
      <c r="I141"/>
      <c r="J141" t="s">
        <v>3306</v>
      </c>
      <c r="K141" t="s">
        <v>5724</v>
      </c>
      <c r="L141" t="s">
        <v>4493</v>
      </c>
      <c r="M141" t="s">
        <v>4354</v>
      </c>
      <c r="N141" s="247" t="s">
        <v>5725</v>
      </c>
      <c r="O141" s="247"/>
      <c r="Q141" t="s">
        <v>4355</v>
      </c>
      <c r="R141" t="s">
        <v>4355</v>
      </c>
      <c r="S141" s="247"/>
      <c r="T141" s="247" t="s">
        <v>5918</v>
      </c>
      <c r="V141" s="247"/>
      <c r="W141" s="247"/>
      <c r="X141" s="247" t="s">
        <v>3106</v>
      </c>
      <c r="Y141" s="247" t="s">
        <v>3103</v>
      </c>
      <c r="Z141"/>
      <c r="AA141" s="247" t="s">
        <v>115</v>
      </c>
      <c r="AB141" t="s">
        <v>4355</v>
      </c>
      <c r="AC141" t="s">
        <v>4355</v>
      </c>
      <c r="AD141"/>
      <c r="AE141" t="s">
        <v>4355</v>
      </c>
      <c r="AF141" t="s">
        <v>4357</v>
      </c>
      <c r="AG141"/>
      <c r="AH141"/>
      <c r="AI141"/>
      <c r="AJ141"/>
      <c r="AK141"/>
      <c r="AL141"/>
      <c r="AM141" t="s">
        <v>4358</v>
      </c>
      <c r="AN141" t="s">
        <v>4358</v>
      </c>
      <c r="AO141"/>
      <c r="AP141"/>
      <c r="AQ141" s="247" t="s">
        <v>5726</v>
      </c>
      <c r="AR141"/>
      <c r="AS141" s="247" t="s">
        <v>5727</v>
      </c>
      <c r="AT141">
        <v>10017891480</v>
      </c>
    </row>
    <row r="142" spans="1:46" ht="15" hidden="1" x14ac:dyDescent="0.25">
      <c r="A142" s="246" t="s">
        <v>7439</v>
      </c>
      <c r="B142" s="247" t="s">
        <v>974</v>
      </c>
      <c r="C142" s="247" t="s">
        <v>650</v>
      </c>
      <c r="D142" s="247"/>
      <c r="E142" s="247">
        <v>10017875245</v>
      </c>
      <c r="F142" t="s">
        <v>5942</v>
      </c>
      <c r="G142" s="246" t="s">
        <v>1761</v>
      </c>
      <c r="H142" s="247" t="s">
        <v>113</v>
      </c>
      <c r="I142"/>
      <c r="J142" t="s">
        <v>3113</v>
      </c>
      <c r="K142" t="s">
        <v>5040</v>
      </c>
      <c r="L142" t="s">
        <v>3081</v>
      </c>
      <c r="M142" t="s">
        <v>4354</v>
      </c>
      <c r="N142" s="247" t="s">
        <v>651</v>
      </c>
      <c r="O142" s="247"/>
      <c r="Q142" t="s">
        <v>4355</v>
      </c>
      <c r="R142" t="s">
        <v>4355</v>
      </c>
      <c r="S142" s="247"/>
      <c r="T142" s="247" t="s">
        <v>5940</v>
      </c>
      <c r="V142" s="247"/>
      <c r="W142" s="247"/>
      <c r="X142" s="247" t="s">
        <v>3116</v>
      </c>
      <c r="Y142" s="247" t="s">
        <v>3113</v>
      </c>
      <c r="Z142"/>
      <c r="AA142" s="247" t="s">
        <v>115</v>
      </c>
      <c r="AB142" t="s">
        <v>4355</v>
      </c>
      <c r="AC142" t="s">
        <v>4355</v>
      </c>
      <c r="AD142"/>
      <c r="AE142" t="s">
        <v>4355</v>
      </c>
      <c r="AF142" t="s">
        <v>4357</v>
      </c>
      <c r="AG142"/>
      <c r="AH142"/>
      <c r="AI142"/>
      <c r="AJ142"/>
      <c r="AK142"/>
      <c r="AL142"/>
      <c r="AM142" t="s">
        <v>4358</v>
      </c>
      <c r="AN142" t="s">
        <v>4358</v>
      </c>
      <c r="AO142"/>
      <c r="AP142"/>
      <c r="AQ142" s="247" t="s">
        <v>5563</v>
      </c>
      <c r="AR142"/>
      <c r="AS142" s="247" t="s">
        <v>652</v>
      </c>
      <c r="AT142">
        <v>10017875245</v>
      </c>
    </row>
    <row r="143" spans="1:46" ht="15" hidden="1" x14ac:dyDescent="0.25">
      <c r="A143" s="246" t="s">
        <v>7439</v>
      </c>
      <c r="B143" s="247" t="s">
        <v>1022</v>
      </c>
      <c r="C143" s="247" t="s">
        <v>647</v>
      </c>
      <c r="D143" s="247"/>
      <c r="E143" s="247">
        <v>10017875244</v>
      </c>
      <c r="F143" t="s">
        <v>5941</v>
      </c>
      <c r="G143" s="246" t="s">
        <v>1761</v>
      </c>
      <c r="H143" s="247" t="s">
        <v>113</v>
      </c>
      <c r="I143"/>
      <c r="J143" t="s">
        <v>3116</v>
      </c>
      <c r="K143" t="s">
        <v>5040</v>
      </c>
      <c r="L143" t="s">
        <v>3081</v>
      </c>
      <c r="M143" t="s">
        <v>4354</v>
      </c>
      <c r="N143" s="247" t="s">
        <v>648</v>
      </c>
      <c r="O143" s="247"/>
      <c r="Q143" t="s">
        <v>4355</v>
      </c>
      <c r="R143" t="s">
        <v>4355</v>
      </c>
      <c r="S143" s="247"/>
      <c r="T143" s="247" t="s">
        <v>5940</v>
      </c>
      <c r="V143" s="247"/>
      <c r="W143" s="247"/>
      <c r="X143" s="247" t="s">
        <v>3116</v>
      </c>
      <c r="Y143" s="247" t="s">
        <v>3116</v>
      </c>
      <c r="Z143"/>
      <c r="AA143" s="247" t="s">
        <v>115</v>
      </c>
      <c r="AB143" t="s">
        <v>4355</v>
      </c>
      <c r="AC143" t="s">
        <v>4355</v>
      </c>
      <c r="AD143"/>
      <c r="AE143" t="s">
        <v>4355</v>
      </c>
      <c r="AF143" t="s">
        <v>4357</v>
      </c>
      <c r="AG143"/>
      <c r="AH143"/>
      <c r="AI143"/>
      <c r="AJ143"/>
      <c r="AK143"/>
      <c r="AL143"/>
      <c r="AM143" t="s">
        <v>4358</v>
      </c>
      <c r="AN143" t="s">
        <v>4358</v>
      </c>
      <c r="AO143"/>
      <c r="AP143"/>
      <c r="AQ143" s="247" t="s">
        <v>5562</v>
      </c>
      <c r="AR143"/>
      <c r="AS143" s="247" t="s">
        <v>649</v>
      </c>
      <c r="AT143">
        <v>10017875244</v>
      </c>
    </row>
    <row r="144" spans="1:46" ht="15" hidden="1" x14ac:dyDescent="0.25">
      <c r="A144" s="246" t="s">
        <v>7439</v>
      </c>
      <c r="B144" s="247" t="s">
        <v>1006</v>
      </c>
      <c r="C144" s="247" t="s">
        <v>751</v>
      </c>
      <c r="D144" s="247"/>
      <c r="E144" s="247">
        <v>10017875281</v>
      </c>
      <c r="F144" t="s">
        <v>5980</v>
      </c>
      <c r="G144" s="246" t="s">
        <v>1761</v>
      </c>
      <c r="H144" s="247" t="s">
        <v>113</v>
      </c>
      <c r="I144"/>
      <c r="J144" t="s">
        <v>3310</v>
      </c>
      <c r="K144" t="s">
        <v>5040</v>
      </c>
      <c r="L144" t="s">
        <v>3081</v>
      </c>
      <c r="M144" t="s">
        <v>4354</v>
      </c>
      <c r="N144" s="247" t="s">
        <v>752</v>
      </c>
      <c r="O144" s="247"/>
      <c r="Q144" t="s">
        <v>4355</v>
      </c>
      <c r="R144" t="s">
        <v>4355</v>
      </c>
      <c r="S144" s="247"/>
      <c r="T144" s="247" t="s">
        <v>5630</v>
      </c>
      <c r="V144" s="247"/>
      <c r="W144" s="247"/>
      <c r="X144" s="247" t="s">
        <v>3304</v>
      </c>
      <c r="Y144" s="247" t="s">
        <v>3177</v>
      </c>
      <c r="Z144"/>
      <c r="AA144" s="247" t="s">
        <v>115</v>
      </c>
      <c r="AB144" t="s">
        <v>4355</v>
      </c>
      <c r="AC144" t="s">
        <v>4355</v>
      </c>
      <c r="AD144"/>
      <c r="AE144" t="s">
        <v>4355</v>
      </c>
      <c r="AF144" t="s">
        <v>4357</v>
      </c>
      <c r="AG144"/>
      <c r="AH144"/>
      <c r="AI144"/>
      <c r="AJ144"/>
      <c r="AK144"/>
      <c r="AL144"/>
      <c r="AM144" t="s">
        <v>4358</v>
      </c>
      <c r="AN144" t="s">
        <v>4358</v>
      </c>
      <c r="AO144"/>
      <c r="AP144"/>
      <c r="AQ144" s="247" t="s">
        <v>5631</v>
      </c>
      <c r="AR144"/>
      <c r="AS144" s="247" t="s">
        <v>753</v>
      </c>
      <c r="AT144">
        <v>10017875281</v>
      </c>
    </row>
    <row r="145" spans="1:46" ht="15" hidden="1" x14ac:dyDescent="0.25">
      <c r="A145" s="246" t="s">
        <v>7439</v>
      </c>
      <c r="B145" s="247" t="s">
        <v>1005</v>
      </c>
      <c r="C145" s="247" t="s">
        <v>748</v>
      </c>
      <c r="D145" s="247"/>
      <c r="E145" s="247">
        <v>10017875280</v>
      </c>
      <c r="F145" t="s">
        <v>5979</v>
      </c>
      <c r="G145" s="246" t="s">
        <v>1761</v>
      </c>
      <c r="H145" s="247" t="s">
        <v>113</v>
      </c>
      <c r="I145"/>
      <c r="J145" t="s">
        <v>4376</v>
      </c>
      <c r="K145" t="s">
        <v>5040</v>
      </c>
      <c r="L145" t="s">
        <v>3081</v>
      </c>
      <c r="M145" t="s">
        <v>4354</v>
      </c>
      <c r="N145" s="247" t="s">
        <v>749</v>
      </c>
      <c r="O145" s="247"/>
      <c r="Q145" t="s">
        <v>4355</v>
      </c>
      <c r="R145" t="s">
        <v>4355</v>
      </c>
      <c r="S145" s="247"/>
      <c r="T145" s="247" t="s">
        <v>5551</v>
      </c>
      <c r="V145" s="247"/>
      <c r="W145" s="247"/>
      <c r="X145" s="247" t="s">
        <v>3104</v>
      </c>
      <c r="Y145" s="247" t="s">
        <v>3177</v>
      </c>
      <c r="Z145"/>
      <c r="AA145" s="247" t="s">
        <v>115</v>
      </c>
      <c r="AB145" t="s">
        <v>4355</v>
      </c>
      <c r="AC145" t="s">
        <v>4355</v>
      </c>
      <c r="AD145"/>
      <c r="AE145" t="s">
        <v>4355</v>
      </c>
      <c r="AF145" t="s">
        <v>4357</v>
      </c>
      <c r="AG145"/>
      <c r="AH145"/>
      <c r="AI145"/>
      <c r="AJ145"/>
      <c r="AK145"/>
      <c r="AL145"/>
      <c r="AM145" t="s">
        <v>4358</v>
      </c>
      <c r="AN145" t="s">
        <v>4358</v>
      </c>
      <c r="AO145"/>
      <c r="AP145"/>
      <c r="AQ145" s="247" t="s">
        <v>5629</v>
      </c>
      <c r="AR145"/>
      <c r="AS145" s="247" t="s">
        <v>750</v>
      </c>
      <c r="AT145">
        <v>10017875280</v>
      </c>
    </row>
    <row r="146" spans="1:46" ht="15" hidden="1" x14ac:dyDescent="0.25">
      <c r="A146" s="246" t="s">
        <v>7439</v>
      </c>
      <c r="B146" s="247" t="s">
        <v>1003</v>
      </c>
      <c r="C146" s="247" t="s">
        <v>742</v>
      </c>
      <c r="D146" s="247"/>
      <c r="E146" s="247">
        <v>10017875278</v>
      </c>
      <c r="F146" t="s">
        <v>5977</v>
      </c>
      <c r="G146" s="246" t="s">
        <v>1761</v>
      </c>
      <c r="H146" s="247" t="s">
        <v>113</v>
      </c>
      <c r="I146"/>
      <c r="J146" t="s">
        <v>3258</v>
      </c>
      <c r="K146" t="s">
        <v>5040</v>
      </c>
      <c r="L146" t="s">
        <v>3081</v>
      </c>
      <c r="M146" t="s">
        <v>4354</v>
      </c>
      <c r="N146" s="247" t="s">
        <v>743</v>
      </c>
      <c r="O146" s="247"/>
      <c r="Q146" t="s">
        <v>4355</v>
      </c>
      <c r="R146" t="s">
        <v>4355</v>
      </c>
      <c r="S146" s="247"/>
      <c r="T146" s="247" t="s">
        <v>5625</v>
      </c>
      <c r="V146" s="247"/>
      <c r="W146" s="247"/>
      <c r="X146" s="247" t="s">
        <v>3104</v>
      </c>
      <c r="Y146" s="247" t="s">
        <v>3181</v>
      </c>
      <c r="Z146"/>
      <c r="AA146" s="247" t="s">
        <v>115</v>
      </c>
      <c r="AB146" t="s">
        <v>4355</v>
      </c>
      <c r="AC146" t="s">
        <v>4355</v>
      </c>
      <c r="AD146"/>
      <c r="AE146" t="s">
        <v>4355</v>
      </c>
      <c r="AF146" t="s">
        <v>4357</v>
      </c>
      <c r="AG146"/>
      <c r="AH146"/>
      <c r="AI146"/>
      <c r="AJ146"/>
      <c r="AK146"/>
      <c r="AL146"/>
      <c r="AM146" t="s">
        <v>4358</v>
      </c>
      <c r="AN146" t="s">
        <v>4358</v>
      </c>
      <c r="AO146"/>
      <c r="AP146"/>
      <c r="AQ146" s="247" t="s">
        <v>5626</v>
      </c>
      <c r="AR146"/>
      <c r="AS146" s="247" t="s">
        <v>744</v>
      </c>
      <c r="AT146">
        <v>10017875278</v>
      </c>
    </row>
    <row r="147" spans="1:46" ht="15" hidden="1" x14ac:dyDescent="0.25">
      <c r="A147" s="246" t="s">
        <v>7439</v>
      </c>
      <c r="B147" s="247" t="s">
        <v>1002</v>
      </c>
      <c r="C147" s="247" t="s">
        <v>739</v>
      </c>
      <c r="D147" s="247"/>
      <c r="E147" s="247">
        <v>10017875277</v>
      </c>
      <c r="F147" t="s">
        <v>5976</v>
      </c>
      <c r="G147" s="246" t="s">
        <v>1761</v>
      </c>
      <c r="H147" s="247" t="s">
        <v>113</v>
      </c>
      <c r="I147"/>
      <c r="J147" t="s">
        <v>4382</v>
      </c>
      <c r="K147" t="s">
        <v>5040</v>
      </c>
      <c r="L147" t="s">
        <v>3081</v>
      </c>
      <c r="M147" t="s">
        <v>4354</v>
      </c>
      <c r="N147" s="247" t="s">
        <v>740</v>
      </c>
      <c r="O147" s="247"/>
      <c r="Q147" t="s">
        <v>4355</v>
      </c>
      <c r="R147" t="s">
        <v>4355</v>
      </c>
      <c r="S147" s="247"/>
      <c r="T147" s="247" t="s">
        <v>5623</v>
      </c>
      <c r="V147" s="247"/>
      <c r="W147" s="247"/>
      <c r="X147" s="247" t="s">
        <v>3104</v>
      </c>
      <c r="Y147" s="247" t="s">
        <v>3103</v>
      </c>
      <c r="Z147"/>
      <c r="AA147" s="247" t="s">
        <v>115</v>
      </c>
      <c r="AB147" t="s">
        <v>4355</v>
      </c>
      <c r="AC147" t="s">
        <v>4355</v>
      </c>
      <c r="AD147"/>
      <c r="AE147" t="s">
        <v>4355</v>
      </c>
      <c r="AF147" t="s">
        <v>4357</v>
      </c>
      <c r="AG147"/>
      <c r="AH147"/>
      <c r="AI147"/>
      <c r="AJ147"/>
      <c r="AK147"/>
      <c r="AL147"/>
      <c r="AM147" t="s">
        <v>4358</v>
      </c>
      <c r="AN147" t="s">
        <v>4358</v>
      </c>
      <c r="AO147"/>
      <c r="AP147"/>
      <c r="AQ147" s="247" t="s">
        <v>5624</v>
      </c>
      <c r="AR147"/>
      <c r="AS147" s="247" t="s">
        <v>741</v>
      </c>
      <c r="AT147">
        <v>10017875277</v>
      </c>
    </row>
    <row r="148" spans="1:46" ht="15" hidden="1" x14ac:dyDescent="0.25">
      <c r="A148" s="246" t="s">
        <v>7439</v>
      </c>
      <c r="B148" s="247" t="s">
        <v>5734</v>
      </c>
      <c r="C148" s="247" t="s">
        <v>5735</v>
      </c>
      <c r="D148" s="247"/>
      <c r="E148" s="247">
        <v>10017891482</v>
      </c>
      <c r="F148" t="s">
        <v>6105</v>
      </c>
      <c r="G148" s="246" t="s">
        <v>1761</v>
      </c>
      <c r="H148" s="247" t="s">
        <v>113</v>
      </c>
      <c r="I148"/>
      <c r="J148" t="s">
        <v>4369</v>
      </c>
      <c r="K148" t="s">
        <v>5736</v>
      </c>
      <c r="L148" t="s">
        <v>4493</v>
      </c>
      <c r="M148" t="s">
        <v>4354</v>
      </c>
      <c r="N148" s="247" t="s">
        <v>5737</v>
      </c>
      <c r="O148" s="247"/>
      <c r="Q148" t="s">
        <v>4355</v>
      </c>
      <c r="R148" t="s">
        <v>4355</v>
      </c>
      <c r="S148" s="247"/>
      <c r="T148" s="247" t="s">
        <v>5919</v>
      </c>
      <c r="V148" s="247"/>
      <c r="W148" s="247"/>
      <c r="X148" s="247" t="s">
        <v>3105</v>
      </c>
      <c r="Y148" s="247" t="s">
        <v>3104</v>
      </c>
      <c r="Z148"/>
      <c r="AA148" s="247" t="s">
        <v>115</v>
      </c>
      <c r="AB148" t="s">
        <v>4355</v>
      </c>
      <c r="AC148" t="s">
        <v>4355</v>
      </c>
      <c r="AD148"/>
      <c r="AE148" t="s">
        <v>4355</v>
      </c>
      <c r="AF148" t="s">
        <v>4357</v>
      </c>
      <c r="AG148"/>
      <c r="AH148"/>
      <c r="AI148"/>
      <c r="AJ148"/>
      <c r="AK148"/>
      <c r="AL148"/>
      <c r="AM148" t="s">
        <v>4358</v>
      </c>
      <c r="AN148" t="s">
        <v>4358</v>
      </c>
      <c r="AO148"/>
      <c r="AP148"/>
      <c r="AQ148" s="247" t="s">
        <v>5738</v>
      </c>
      <c r="AR148"/>
      <c r="AS148" s="247" t="s">
        <v>5739</v>
      </c>
      <c r="AT148">
        <v>10017891482</v>
      </c>
    </row>
    <row r="149" spans="1:46" ht="15" hidden="1" x14ac:dyDescent="0.25">
      <c r="A149" s="246" t="s">
        <v>7439</v>
      </c>
      <c r="B149" s="247" t="s">
        <v>5728</v>
      </c>
      <c r="C149" s="247" t="s">
        <v>5729</v>
      </c>
      <c r="D149" s="247"/>
      <c r="E149" s="247">
        <v>10017891481</v>
      </c>
      <c r="F149" t="s">
        <v>6104</v>
      </c>
      <c r="G149" s="246" t="s">
        <v>1761</v>
      </c>
      <c r="H149" s="247" t="s">
        <v>113</v>
      </c>
      <c r="I149"/>
      <c r="J149" t="s">
        <v>3303</v>
      </c>
      <c r="K149" t="s">
        <v>5730</v>
      </c>
      <c r="L149" t="s">
        <v>4493</v>
      </c>
      <c r="M149" t="s">
        <v>4354</v>
      </c>
      <c r="N149" s="247" t="s">
        <v>5731</v>
      </c>
      <c r="O149" s="247"/>
      <c r="Q149" t="s">
        <v>4355</v>
      </c>
      <c r="R149" t="s">
        <v>4355</v>
      </c>
      <c r="S149" s="247"/>
      <c r="T149" s="247" t="s">
        <v>5918</v>
      </c>
      <c r="V149" s="247"/>
      <c r="W149" s="247"/>
      <c r="X149" s="247" t="s">
        <v>3176</v>
      </c>
      <c r="Y149" s="247" t="s">
        <v>3104</v>
      </c>
      <c r="Z149"/>
      <c r="AA149" s="247" t="s">
        <v>115</v>
      </c>
      <c r="AB149" t="s">
        <v>4355</v>
      </c>
      <c r="AC149" t="s">
        <v>4355</v>
      </c>
      <c r="AD149"/>
      <c r="AE149" t="s">
        <v>4355</v>
      </c>
      <c r="AF149" t="s">
        <v>4357</v>
      </c>
      <c r="AG149"/>
      <c r="AH149"/>
      <c r="AI149"/>
      <c r="AJ149"/>
      <c r="AK149"/>
      <c r="AL149"/>
      <c r="AM149" t="s">
        <v>4358</v>
      </c>
      <c r="AN149" t="s">
        <v>4358</v>
      </c>
      <c r="AO149"/>
      <c r="AP149"/>
      <c r="AQ149" s="247" t="s">
        <v>5732</v>
      </c>
      <c r="AR149"/>
      <c r="AS149" s="247" t="s">
        <v>5733</v>
      </c>
      <c r="AT149">
        <v>10017891481</v>
      </c>
    </row>
    <row r="150" spans="1:46" ht="15" hidden="1" x14ac:dyDescent="0.25">
      <c r="A150" s="246" t="s">
        <v>7439</v>
      </c>
      <c r="B150" s="247" t="s">
        <v>5716</v>
      </c>
      <c r="C150" s="247" t="s">
        <v>5717</v>
      </c>
      <c r="D150" s="247"/>
      <c r="E150" s="247">
        <v>10017891479</v>
      </c>
      <c r="F150" t="s">
        <v>6102</v>
      </c>
      <c r="G150" s="246" t="s">
        <v>1761</v>
      </c>
      <c r="H150" s="247" t="s">
        <v>113</v>
      </c>
      <c r="I150"/>
      <c r="J150" t="s">
        <v>3104</v>
      </c>
      <c r="K150" t="s">
        <v>5718</v>
      </c>
      <c r="L150" t="s">
        <v>4493</v>
      </c>
      <c r="M150" t="s">
        <v>4354</v>
      </c>
      <c r="N150" s="247" t="s">
        <v>5719</v>
      </c>
      <c r="O150" s="247"/>
      <c r="Q150" t="s">
        <v>4355</v>
      </c>
      <c r="R150" t="s">
        <v>4355</v>
      </c>
      <c r="S150" s="247"/>
      <c r="T150" s="247" t="s">
        <v>5918</v>
      </c>
      <c r="V150" s="247"/>
      <c r="W150" s="247"/>
      <c r="X150" s="247" t="s">
        <v>3106</v>
      </c>
      <c r="Y150" s="247" t="s">
        <v>3104</v>
      </c>
      <c r="Z150"/>
      <c r="AA150" s="247" t="s">
        <v>115</v>
      </c>
      <c r="AB150" t="s">
        <v>4355</v>
      </c>
      <c r="AC150" t="s">
        <v>4355</v>
      </c>
      <c r="AD150"/>
      <c r="AE150" t="s">
        <v>4355</v>
      </c>
      <c r="AF150" t="s">
        <v>4357</v>
      </c>
      <c r="AG150"/>
      <c r="AH150"/>
      <c r="AI150"/>
      <c r="AJ150"/>
      <c r="AK150"/>
      <c r="AL150"/>
      <c r="AM150" t="s">
        <v>4358</v>
      </c>
      <c r="AN150" t="s">
        <v>4358</v>
      </c>
      <c r="AO150"/>
      <c r="AP150"/>
      <c r="AQ150" s="247" t="s">
        <v>5720</v>
      </c>
      <c r="AR150"/>
      <c r="AS150" s="247" t="s">
        <v>5721</v>
      </c>
      <c r="AT150">
        <v>10017891479</v>
      </c>
    </row>
    <row r="151" spans="1:46" ht="15" hidden="1" x14ac:dyDescent="0.25">
      <c r="A151" s="246" t="s">
        <v>7439</v>
      </c>
      <c r="B151" s="247" t="s">
        <v>1001</v>
      </c>
      <c r="C151" s="247" t="s">
        <v>736</v>
      </c>
      <c r="D151" s="247"/>
      <c r="E151" s="247">
        <v>10017875276</v>
      </c>
      <c r="F151" t="s">
        <v>5975</v>
      </c>
      <c r="G151" s="246" t="s">
        <v>1761</v>
      </c>
      <c r="H151" s="247" t="s">
        <v>113</v>
      </c>
      <c r="I151"/>
      <c r="J151" t="s">
        <v>3102</v>
      </c>
      <c r="K151" t="s">
        <v>5040</v>
      </c>
      <c r="L151" t="s">
        <v>3081</v>
      </c>
      <c r="M151" t="s">
        <v>4354</v>
      </c>
      <c r="N151" s="247" t="s">
        <v>737</v>
      </c>
      <c r="O151" s="247"/>
      <c r="Q151" t="s">
        <v>4355</v>
      </c>
      <c r="R151" t="s">
        <v>4355</v>
      </c>
      <c r="S151" s="247"/>
      <c r="T151" s="247" t="s">
        <v>5621</v>
      </c>
      <c r="V151" s="247"/>
      <c r="W151" s="247"/>
      <c r="X151" s="247" t="s">
        <v>3275</v>
      </c>
      <c r="Y151" s="247" t="s">
        <v>3303</v>
      </c>
      <c r="Z151"/>
      <c r="AA151" s="247" t="s">
        <v>115</v>
      </c>
      <c r="AB151" t="s">
        <v>4355</v>
      </c>
      <c r="AC151" t="s">
        <v>4355</v>
      </c>
      <c r="AD151"/>
      <c r="AE151" t="s">
        <v>4355</v>
      </c>
      <c r="AF151" t="s">
        <v>4357</v>
      </c>
      <c r="AG151"/>
      <c r="AH151"/>
      <c r="AI151"/>
      <c r="AJ151"/>
      <c r="AK151"/>
      <c r="AL151"/>
      <c r="AM151" t="s">
        <v>4358</v>
      </c>
      <c r="AN151" t="s">
        <v>4358</v>
      </c>
      <c r="AO151"/>
      <c r="AP151"/>
      <c r="AQ151" s="247" t="s">
        <v>5622</v>
      </c>
      <c r="AR151"/>
      <c r="AS151" s="247" t="s">
        <v>738</v>
      </c>
      <c r="AT151">
        <v>10017875276</v>
      </c>
    </row>
    <row r="152" spans="1:46" ht="15" hidden="1" x14ac:dyDescent="0.25">
      <c r="A152" s="246" t="s">
        <v>7439</v>
      </c>
      <c r="B152" s="247" t="s">
        <v>5814</v>
      </c>
      <c r="C152" s="247" t="s">
        <v>5815</v>
      </c>
      <c r="D152" s="247"/>
      <c r="E152" s="247">
        <v>10017891498</v>
      </c>
      <c r="F152" t="s">
        <v>6121</v>
      </c>
      <c r="G152" s="246" t="s">
        <v>1761</v>
      </c>
      <c r="H152" s="247" t="s">
        <v>113</v>
      </c>
      <c r="I152"/>
      <c r="J152" t="s">
        <v>3152</v>
      </c>
      <c r="K152" t="s">
        <v>5816</v>
      </c>
      <c r="L152" t="s">
        <v>4493</v>
      </c>
      <c r="M152" t="s">
        <v>4354</v>
      </c>
      <c r="N152" s="247" t="s">
        <v>5817</v>
      </c>
      <c r="O152" s="247"/>
      <c r="Q152" t="s">
        <v>4355</v>
      </c>
      <c r="R152" t="s">
        <v>4355</v>
      </c>
      <c r="S152" s="247"/>
      <c r="T152" s="247" t="s">
        <v>5928</v>
      </c>
      <c r="V152" s="247"/>
      <c r="W152" s="247"/>
      <c r="X152" s="247" t="s">
        <v>3134</v>
      </c>
      <c r="Y152" s="247" t="s">
        <v>3152</v>
      </c>
      <c r="Z152"/>
      <c r="AA152" s="247" t="s">
        <v>115</v>
      </c>
      <c r="AB152" t="s">
        <v>4355</v>
      </c>
      <c r="AC152" t="s">
        <v>4355</v>
      </c>
      <c r="AD152"/>
      <c r="AE152" t="s">
        <v>4355</v>
      </c>
      <c r="AF152" t="s">
        <v>4357</v>
      </c>
      <c r="AG152"/>
      <c r="AH152"/>
      <c r="AI152"/>
      <c r="AJ152"/>
      <c r="AK152"/>
      <c r="AL152"/>
      <c r="AM152" t="s">
        <v>4358</v>
      </c>
      <c r="AN152" t="s">
        <v>4358</v>
      </c>
      <c r="AO152"/>
      <c r="AP152"/>
      <c r="AQ152" s="247" t="s">
        <v>5818</v>
      </c>
      <c r="AR152"/>
      <c r="AS152" s="247" t="s">
        <v>5819</v>
      </c>
      <c r="AT152">
        <v>10017891498</v>
      </c>
    </row>
    <row r="153" spans="1:46" ht="15" hidden="1" x14ac:dyDescent="0.25">
      <c r="A153" s="246" t="s">
        <v>7439</v>
      </c>
      <c r="B153" s="247" t="s">
        <v>1000</v>
      </c>
      <c r="C153" s="247" t="s">
        <v>733</v>
      </c>
      <c r="D153" s="247"/>
      <c r="E153" s="247">
        <v>10017875275</v>
      </c>
      <c r="F153" t="s">
        <v>5974</v>
      </c>
      <c r="G153" s="246" t="s">
        <v>1761</v>
      </c>
      <c r="H153" s="247" t="s">
        <v>113</v>
      </c>
      <c r="I153"/>
      <c r="J153" t="s">
        <v>3365</v>
      </c>
      <c r="K153" t="s">
        <v>5040</v>
      </c>
      <c r="L153" t="s">
        <v>3081</v>
      </c>
      <c r="M153" t="s">
        <v>4354</v>
      </c>
      <c r="N153" s="247" t="s">
        <v>734</v>
      </c>
      <c r="O153" s="247"/>
      <c r="Q153" t="s">
        <v>4355</v>
      </c>
      <c r="R153" t="s">
        <v>4355</v>
      </c>
      <c r="S153" s="247"/>
      <c r="T153" s="247" t="s">
        <v>5619</v>
      </c>
      <c r="V153" s="247"/>
      <c r="W153" s="247"/>
      <c r="X153" s="247" t="s">
        <v>3152</v>
      </c>
      <c r="Y153" s="247" t="s">
        <v>3103</v>
      </c>
      <c r="Z153"/>
      <c r="AA153" s="247" t="s">
        <v>115</v>
      </c>
      <c r="AB153" t="s">
        <v>4355</v>
      </c>
      <c r="AC153" t="s">
        <v>4355</v>
      </c>
      <c r="AD153"/>
      <c r="AE153" t="s">
        <v>4355</v>
      </c>
      <c r="AF153" t="s">
        <v>4357</v>
      </c>
      <c r="AG153"/>
      <c r="AH153"/>
      <c r="AI153"/>
      <c r="AJ153"/>
      <c r="AK153"/>
      <c r="AL153"/>
      <c r="AM153" t="s">
        <v>4358</v>
      </c>
      <c r="AN153" t="s">
        <v>4358</v>
      </c>
      <c r="AO153"/>
      <c r="AP153"/>
      <c r="AQ153" s="247" t="s">
        <v>5620</v>
      </c>
      <c r="AR153"/>
      <c r="AS153" s="247" t="s">
        <v>735</v>
      </c>
      <c r="AT153">
        <v>10017875275</v>
      </c>
    </row>
    <row r="154" spans="1:46" ht="15" hidden="1" x14ac:dyDescent="0.25">
      <c r="A154" s="246" t="s">
        <v>7439</v>
      </c>
      <c r="B154" s="247" t="s">
        <v>999</v>
      </c>
      <c r="C154" s="247" t="s">
        <v>730</v>
      </c>
      <c r="D154" s="247"/>
      <c r="E154" s="247">
        <v>10017875274</v>
      </c>
      <c r="F154" t="s">
        <v>5973</v>
      </c>
      <c r="G154" s="246" t="s">
        <v>1761</v>
      </c>
      <c r="H154" s="247" t="s">
        <v>113</v>
      </c>
      <c r="I154"/>
      <c r="J154" t="s">
        <v>4381</v>
      </c>
      <c r="K154" t="s">
        <v>5040</v>
      </c>
      <c r="L154" t="s">
        <v>3081</v>
      </c>
      <c r="M154" t="s">
        <v>4354</v>
      </c>
      <c r="N154" s="247" t="s">
        <v>731</v>
      </c>
      <c r="O154" s="247"/>
      <c r="Q154" t="s">
        <v>4355</v>
      </c>
      <c r="R154" t="s">
        <v>4355</v>
      </c>
      <c r="S154" s="247"/>
      <c r="T154" s="247" t="s">
        <v>5617</v>
      </c>
      <c r="V154" s="247"/>
      <c r="W154" s="247"/>
      <c r="X154" s="247" t="s">
        <v>3152</v>
      </c>
      <c r="Y154" s="247" t="s">
        <v>3104</v>
      </c>
      <c r="Z154"/>
      <c r="AA154" s="247" t="s">
        <v>115</v>
      </c>
      <c r="AB154" t="s">
        <v>4355</v>
      </c>
      <c r="AC154" t="s">
        <v>4355</v>
      </c>
      <c r="AD154"/>
      <c r="AE154" t="s">
        <v>4355</v>
      </c>
      <c r="AF154" t="s">
        <v>4357</v>
      </c>
      <c r="AG154"/>
      <c r="AH154"/>
      <c r="AI154"/>
      <c r="AJ154"/>
      <c r="AK154"/>
      <c r="AL154"/>
      <c r="AM154" t="s">
        <v>4358</v>
      </c>
      <c r="AN154" t="s">
        <v>4358</v>
      </c>
      <c r="AO154"/>
      <c r="AP154"/>
      <c r="AQ154" s="247" t="s">
        <v>5618</v>
      </c>
      <c r="AR154"/>
      <c r="AS154" s="247" t="s">
        <v>732</v>
      </c>
      <c r="AT154">
        <v>10017875274</v>
      </c>
    </row>
    <row r="155" spans="1:46" ht="15" hidden="1" x14ac:dyDescent="0.25">
      <c r="A155" s="246" t="s">
        <v>7439</v>
      </c>
      <c r="B155" s="247" t="s">
        <v>1024</v>
      </c>
      <c r="C155" s="247" t="s">
        <v>725</v>
      </c>
      <c r="D155" s="247"/>
      <c r="E155" s="247">
        <v>10017875272</v>
      </c>
      <c r="F155" t="s">
        <v>5611</v>
      </c>
      <c r="G155" s="246" t="s">
        <v>1761</v>
      </c>
      <c r="H155" s="247" t="s">
        <v>775</v>
      </c>
      <c r="I155"/>
      <c r="J155" t="s">
        <v>3365</v>
      </c>
      <c r="K155" t="s">
        <v>5040</v>
      </c>
      <c r="L155" t="s">
        <v>3081</v>
      </c>
      <c r="M155" t="s">
        <v>4354</v>
      </c>
      <c r="N155" s="247" t="s">
        <v>726</v>
      </c>
      <c r="O155" s="247"/>
      <c r="Q155" t="s">
        <v>4355</v>
      </c>
      <c r="R155" t="s">
        <v>4355</v>
      </c>
      <c r="S155" s="247"/>
      <c r="T155" s="247" t="s">
        <v>5042</v>
      </c>
      <c r="V155" s="247"/>
      <c r="W155" s="247"/>
      <c r="X155" s="247" t="s">
        <v>3152</v>
      </c>
      <c r="Y155" s="247" t="s">
        <v>3152</v>
      </c>
      <c r="Z155"/>
      <c r="AA155" s="247" t="s">
        <v>776</v>
      </c>
      <c r="AB155" t="s">
        <v>4355</v>
      </c>
      <c r="AC155" t="s">
        <v>4355</v>
      </c>
      <c r="AD155"/>
      <c r="AE155" t="s">
        <v>4355</v>
      </c>
      <c r="AF155" t="s">
        <v>4357</v>
      </c>
      <c r="AG155"/>
      <c r="AH155"/>
      <c r="AI155"/>
      <c r="AJ155"/>
      <c r="AK155"/>
      <c r="AL155"/>
      <c r="AM155" t="s">
        <v>4358</v>
      </c>
      <c r="AN155" t="s">
        <v>4358</v>
      </c>
      <c r="AO155"/>
      <c r="AP155"/>
      <c r="AQ155" s="247" t="s">
        <v>5612</v>
      </c>
      <c r="AR155"/>
      <c r="AS155" s="247" t="s">
        <v>5613</v>
      </c>
      <c r="AT155"/>
    </row>
    <row r="156" spans="1:46" ht="15" hidden="1" x14ac:dyDescent="0.25">
      <c r="A156" s="246" t="s">
        <v>7439</v>
      </c>
      <c r="B156" s="247" t="s">
        <v>973</v>
      </c>
      <c r="C156" s="247" t="s">
        <v>644</v>
      </c>
      <c r="D156" s="247"/>
      <c r="E156" s="247">
        <v>10017875243</v>
      </c>
      <c r="F156" t="s">
        <v>5939</v>
      </c>
      <c r="G156" s="246" t="s">
        <v>1761</v>
      </c>
      <c r="H156" s="247" t="s">
        <v>113</v>
      </c>
      <c r="I156"/>
      <c r="J156" t="s">
        <v>3120</v>
      </c>
      <c r="K156" t="s">
        <v>5040</v>
      </c>
      <c r="L156" t="s">
        <v>3081</v>
      </c>
      <c r="M156" t="s">
        <v>4354</v>
      </c>
      <c r="N156" s="247" t="s">
        <v>645</v>
      </c>
      <c r="O156" s="247"/>
      <c r="Q156" t="s">
        <v>4355</v>
      </c>
      <c r="R156" t="s">
        <v>4355</v>
      </c>
      <c r="S156" s="247"/>
      <c r="T156" s="247" t="s">
        <v>5940</v>
      </c>
      <c r="V156" s="247"/>
      <c r="W156" s="247"/>
      <c r="X156" s="247" t="s">
        <v>3301</v>
      </c>
      <c r="Y156" s="247" t="s">
        <v>3116</v>
      </c>
      <c r="Z156"/>
      <c r="AA156" s="247" t="s">
        <v>115</v>
      </c>
      <c r="AB156" t="s">
        <v>4355</v>
      </c>
      <c r="AC156" t="s">
        <v>4355</v>
      </c>
      <c r="AD156"/>
      <c r="AE156" t="s">
        <v>4355</v>
      </c>
      <c r="AF156" t="s">
        <v>4357</v>
      </c>
      <c r="AG156"/>
      <c r="AH156"/>
      <c r="AI156"/>
      <c r="AJ156"/>
      <c r="AK156"/>
      <c r="AL156"/>
      <c r="AM156" t="s">
        <v>4358</v>
      </c>
      <c r="AN156" t="s">
        <v>4358</v>
      </c>
      <c r="AO156"/>
      <c r="AP156"/>
      <c r="AQ156" s="247" t="s">
        <v>5561</v>
      </c>
      <c r="AR156"/>
      <c r="AS156" s="247" t="s">
        <v>646</v>
      </c>
      <c r="AT156">
        <v>10017875243</v>
      </c>
    </row>
    <row r="157" spans="1:46" ht="15" hidden="1" x14ac:dyDescent="0.25">
      <c r="A157" s="246" t="s">
        <v>7439</v>
      </c>
      <c r="B157" s="247" t="s">
        <v>991</v>
      </c>
      <c r="C157" s="247" t="s">
        <v>701</v>
      </c>
      <c r="D157" s="247"/>
      <c r="E157" s="247">
        <v>10017875264</v>
      </c>
      <c r="F157" t="s">
        <v>5964</v>
      </c>
      <c r="G157" s="246" t="s">
        <v>1761</v>
      </c>
      <c r="H157" s="247" t="s">
        <v>113</v>
      </c>
      <c r="I157"/>
      <c r="J157" t="s">
        <v>3081</v>
      </c>
      <c r="K157" t="s">
        <v>5040</v>
      </c>
      <c r="L157" t="s">
        <v>3081</v>
      </c>
      <c r="M157" t="s">
        <v>4354</v>
      </c>
      <c r="N157" s="247" t="s">
        <v>702</v>
      </c>
      <c r="O157" s="247"/>
      <c r="Q157" t="s">
        <v>4355</v>
      </c>
      <c r="R157" t="s">
        <v>4355</v>
      </c>
      <c r="S157" s="247"/>
      <c r="T157" s="247" t="s">
        <v>5940</v>
      </c>
      <c r="V157" s="247"/>
      <c r="W157" s="247"/>
      <c r="X157" s="247" t="s">
        <v>3120</v>
      </c>
      <c r="Y157" s="247" t="s">
        <v>3116</v>
      </c>
      <c r="Z157"/>
      <c r="AA157" s="247" t="s">
        <v>115</v>
      </c>
      <c r="AB157" t="s">
        <v>4355</v>
      </c>
      <c r="AC157" t="s">
        <v>4355</v>
      </c>
      <c r="AD157"/>
      <c r="AE157" t="s">
        <v>4355</v>
      </c>
      <c r="AF157" t="s">
        <v>4357</v>
      </c>
      <c r="AG157"/>
      <c r="AH157"/>
      <c r="AI157"/>
      <c r="AJ157"/>
      <c r="AK157"/>
      <c r="AL157"/>
      <c r="AM157" t="s">
        <v>4358</v>
      </c>
      <c r="AN157" t="s">
        <v>4358</v>
      </c>
      <c r="AO157"/>
      <c r="AP157"/>
      <c r="AQ157" s="247" t="s">
        <v>5595</v>
      </c>
      <c r="AR157"/>
      <c r="AS157" s="247" t="s">
        <v>703</v>
      </c>
      <c r="AT157">
        <v>10017875264</v>
      </c>
    </row>
    <row r="158" spans="1:46" ht="15" hidden="1" x14ac:dyDescent="0.25">
      <c r="A158" s="246" t="s">
        <v>7439</v>
      </c>
      <c r="B158" s="247" t="s">
        <v>998</v>
      </c>
      <c r="C158" s="247" t="s">
        <v>727</v>
      </c>
      <c r="D158" s="247"/>
      <c r="E158" s="247">
        <v>10017875273</v>
      </c>
      <c r="F158" t="s">
        <v>5972</v>
      </c>
      <c r="G158" s="246" t="s">
        <v>1761</v>
      </c>
      <c r="H158" s="247" t="s">
        <v>113</v>
      </c>
      <c r="I158"/>
      <c r="J158" t="s">
        <v>3177</v>
      </c>
      <c r="K158" t="s">
        <v>5040</v>
      </c>
      <c r="L158" t="s">
        <v>3081</v>
      </c>
      <c r="M158" t="s">
        <v>4354</v>
      </c>
      <c r="N158" s="247" t="s">
        <v>728</v>
      </c>
      <c r="O158" s="247"/>
      <c r="Q158" t="s">
        <v>4355</v>
      </c>
      <c r="R158" t="s">
        <v>4355</v>
      </c>
      <c r="S158" s="247"/>
      <c r="T158" s="247" t="s">
        <v>5614</v>
      </c>
      <c r="V158" s="247"/>
      <c r="W158" s="247"/>
      <c r="X158" s="247" t="s">
        <v>3178</v>
      </c>
      <c r="Y158" s="247" t="s">
        <v>3104</v>
      </c>
      <c r="Z158"/>
      <c r="AA158" s="247" t="s">
        <v>115</v>
      </c>
      <c r="AB158" t="s">
        <v>4355</v>
      </c>
      <c r="AC158" t="s">
        <v>4355</v>
      </c>
      <c r="AD158"/>
      <c r="AE158" t="s">
        <v>4355</v>
      </c>
      <c r="AF158" t="s">
        <v>4357</v>
      </c>
      <c r="AG158"/>
      <c r="AH158"/>
      <c r="AI158"/>
      <c r="AJ158"/>
      <c r="AK158"/>
      <c r="AL158"/>
      <c r="AM158" t="s">
        <v>4358</v>
      </c>
      <c r="AN158" t="s">
        <v>4358</v>
      </c>
      <c r="AO158"/>
      <c r="AP158"/>
      <c r="AQ158" s="247" t="s">
        <v>5615</v>
      </c>
      <c r="AR158"/>
      <c r="AS158" s="247" t="s">
        <v>729</v>
      </c>
      <c r="AT158">
        <v>10017875273</v>
      </c>
    </row>
    <row r="159" spans="1:46" ht="15" hidden="1" x14ac:dyDescent="0.25">
      <c r="A159" s="246" t="s">
        <v>7439</v>
      </c>
      <c r="B159" s="247" t="s">
        <v>997</v>
      </c>
      <c r="C159" s="247" t="s">
        <v>722</v>
      </c>
      <c r="D159" s="247"/>
      <c r="E159" s="247">
        <v>10017875271</v>
      </c>
      <c r="F159" t="s">
        <v>5971</v>
      </c>
      <c r="G159" s="246" t="s">
        <v>1761</v>
      </c>
      <c r="H159" s="247" t="s">
        <v>113</v>
      </c>
      <c r="I159"/>
      <c r="J159" t="s">
        <v>3173</v>
      </c>
      <c r="K159" t="s">
        <v>5040</v>
      </c>
      <c r="L159" t="s">
        <v>3081</v>
      </c>
      <c r="M159" t="s">
        <v>4354</v>
      </c>
      <c r="N159" s="247" t="s">
        <v>723</v>
      </c>
      <c r="O159" s="247"/>
      <c r="Q159" t="s">
        <v>4355</v>
      </c>
      <c r="R159" t="s">
        <v>4355</v>
      </c>
      <c r="S159" s="247"/>
      <c r="T159" s="247" t="s">
        <v>5608</v>
      </c>
      <c r="V159" s="247"/>
      <c r="W159" s="247"/>
      <c r="X159" s="247" t="s">
        <v>3178</v>
      </c>
      <c r="Y159" s="247" t="s">
        <v>3152</v>
      </c>
      <c r="Z159"/>
      <c r="AA159" s="247" t="s">
        <v>115</v>
      </c>
      <c r="AB159" t="s">
        <v>4355</v>
      </c>
      <c r="AC159" t="s">
        <v>4355</v>
      </c>
      <c r="AD159"/>
      <c r="AE159" t="s">
        <v>4355</v>
      </c>
      <c r="AF159" t="s">
        <v>4357</v>
      </c>
      <c r="AG159"/>
      <c r="AH159"/>
      <c r="AI159"/>
      <c r="AJ159"/>
      <c r="AK159"/>
      <c r="AL159"/>
      <c r="AM159" t="s">
        <v>4358</v>
      </c>
      <c r="AN159" t="s">
        <v>4358</v>
      </c>
      <c r="AO159"/>
      <c r="AP159"/>
      <c r="AQ159" s="247" t="s">
        <v>5609</v>
      </c>
      <c r="AR159"/>
      <c r="AS159" s="247" t="s">
        <v>724</v>
      </c>
      <c r="AT159">
        <v>10017875271</v>
      </c>
    </row>
    <row r="160" spans="1:46" ht="15" hidden="1" x14ac:dyDescent="0.25">
      <c r="A160" s="246" t="s">
        <v>7439</v>
      </c>
      <c r="B160" s="247" t="s">
        <v>993</v>
      </c>
      <c r="C160" s="247" t="s">
        <v>710</v>
      </c>
      <c r="D160" s="247"/>
      <c r="E160" s="247">
        <v>10017875267</v>
      </c>
      <c r="F160" t="s">
        <v>5967</v>
      </c>
      <c r="G160" s="246" t="s">
        <v>1761</v>
      </c>
      <c r="H160" s="247" t="s">
        <v>113</v>
      </c>
      <c r="I160"/>
      <c r="J160" t="s">
        <v>4363</v>
      </c>
      <c r="K160" t="s">
        <v>5040</v>
      </c>
      <c r="L160" t="s">
        <v>3081</v>
      </c>
      <c r="M160" t="s">
        <v>4354</v>
      </c>
      <c r="N160" s="247" t="s">
        <v>711</v>
      </c>
      <c r="O160" s="247"/>
      <c r="Q160" t="s">
        <v>4355</v>
      </c>
      <c r="R160" t="s">
        <v>4355</v>
      </c>
      <c r="S160" s="247"/>
      <c r="T160" s="247" t="s">
        <v>5597</v>
      </c>
      <c r="V160" s="247"/>
      <c r="W160" s="247"/>
      <c r="X160" s="247" t="s">
        <v>3178</v>
      </c>
      <c r="Y160" s="247" t="s">
        <v>3250</v>
      </c>
      <c r="Z160"/>
      <c r="AA160" s="247" t="s">
        <v>115</v>
      </c>
      <c r="AB160" t="s">
        <v>4355</v>
      </c>
      <c r="AC160" t="s">
        <v>4355</v>
      </c>
      <c r="AD160"/>
      <c r="AE160" t="s">
        <v>4355</v>
      </c>
      <c r="AF160" t="s">
        <v>4357</v>
      </c>
      <c r="AG160"/>
      <c r="AH160"/>
      <c r="AI160"/>
      <c r="AJ160"/>
      <c r="AK160"/>
      <c r="AL160"/>
      <c r="AM160" t="s">
        <v>4358</v>
      </c>
      <c r="AN160" t="s">
        <v>4358</v>
      </c>
      <c r="AO160"/>
      <c r="AP160"/>
      <c r="AQ160" s="247" t="s">
        <v>5602</v>
      </c>
      <c r="AR160"/>
      <c r="AS160" s="247" t="s">
        <v>712</v>
      </c>
      <c r="AT160">
        <v>10017875267</v>
      </c>
    </row>
    <row r="161" spans="1:46" ht="15" hidden="1" x14ac:dyDescent="0.25">
      <c r="A161" s="246" t="s">
        <v>7439</v>
      </c>
      <c r="B161" s="247" t="s">
        <v>996</v>
      </c>
      <c r="C161" s="247" t="s">
        <v>719</v>
      </c>
      <c r="D161" s="247"/>
      <c r="E161" s="247">
        <v>10017875270</v>
      </c>
      <c r="F161" t="s">
        <v>5970</v>
      </c>
      <c r="G161" s="246" t="s">
        <v>1761</v>
      </c>
      <c r="H161" s="247" t="s">
        <v>113</v>
      </c>
      <c r="I161"/>
      <c r="J161" t="s">
        <v>3230</v>
      </c>
      <c r="K161" t="s">
        <v>5040</v>
      </c>
      <c r="L161" t="s">
        <v>3081</v>
      </c>
      <c r="M161" t="s">
        <v>4354</v>
      </c>
      <c r="N161" s="247" t="s">
        <v>720</v>
      </c>
      <c r="O161" s="247"/>
      <c r="Q161" t="s">
        <v>4355</v>
      </c>
      <c r="R161" t="s">
        <v>4355</v>
      </c>
      <c r="S161" s="247"/>
      <c r="T161" s="247" t="s">
        <v>5604</v>
      </c>
      <c r="V161" s="247"/>
      <c r="W161" s="247"/>
      <c r="X161" s="247" t="s">
        <v>3267</v>
      </c>
      <c r="Y161" s="247" t="s">
        <v>3104</v>
      </c>
      <c r="Z161"/>
      <c r="AA161" s="247" t="s">
        <v>115</v>
      </c>
      <c r="AB161" t="s">
        <v>4355</v>
      </c>
      <c r="AC161" t="s">
        <v>4355</v>
      </c>
      <c r="AD161"/>
      <c r="AE161" t="s">
        <v>4355</v>
      </c>
      <c r="AF161" t="s">
        <v>4357</v>
      </c>
      <c r="AG161"/>
      <c r="AH161"/>
      <c r="AI161"/>
      <c r="AJ161"/>
      <c r="AK161"/>
      <c r="AL161"/>
      <c r="AM161" t="s">
        <v>4358</v>
      </c>
      <c r="AN161" t="s">
        <v>4358</v>
      </c>
      <c r="AO161"/>
      <c r="AP161"/>
      <c r="AQ161" s="247" t="s">
        <v>5607</v>
      </c>
      <c r="AR161"/>
      <c r="AS161" s="247" t="s">
        <v>721</v>
      </c>
      <c r="AT161">
        <v>10017875270</v>
      </c>
    </row>
    <row r="162" spans="1:46" ht="15" hidden="1" x14ac:dyDescent="0.25">
      <c r="A162" s="246" t="s">
        <v>7439</v>
      </c>
      <c r="B162" s="247" t="s">
        <v>995</v>
      </c>
      <c r="C162" s="247" t="s">
        <v>716</v>
      </c>
      <c r="D162" s="247"/>
      <c r="E162" s="247">
        <v>10017875269</v>
      </c>
      <c r="F162" t="s">
        <v>5969</v>
      </c>
      <c r="G162" s="246" t="s">
        <v>1761</v>
      </c>
      <c r="H162" s="247" t="s">
        <v>113</v>
      </c>
      <c r="I162"/>
      <c r="J162" t="s">
        <v>3202</v>
      </c>
      <c r="K162" t="s">
        <v>5040</v>
      </c>
      <c r="L162" t="s">
        <v>3081</v>
      </c>
      <c r="M162" t="s">
        <v>4354</v>
      </c>
      <c r="N162" s="247" t="s">
        <v>717</v>
      </c>
      <c r="O162" s="247"/>
      <c r="Q162" t="s">
        <v>4355</v>
      </c>
      <c r="R162" t="s">
        <v>4355</v>
      </c>
      <c r="S162" s="247"/>
      <c r="T162" s="247" t="s">
        <v>5604</v>
      </c>
      <c r="V162" s="247"/>
      <c r="W162" s="247"/>
      <c r="X162" s="247" t="s">
        <v>3105</v>
      </c>
      <c r="Y162" s="247" t="s">
        <v>3103</v>
      </c>
      <c r="Z162"/>
      <c r="AA162" s="247" t="s">
        <v>115</v>
      </c>
      <c r="AB162" t="s">
        <v>4355</v>
      </c>
      <c r="AC162" t="s">
        <v>4355</v>
      </c>
      <c r="AD162"/>
      <c r="AE162" t="s">
        <v>4355</v>
      </c>
      <c r="AF162" t="s">
        <v>4357</v>
      </c>
      <c r="AG162"/>
      <c r="AH162"/>
      <c r="AI162"/>
      <c r="AJ162"/>
      <c r="AK162"/>
      <c r="AL162"/>
      <c r="AM162" t="s">
        <v>4358</v>
      </c>
      <c r="AN162" t="s">
        <v>4358</v>
      </c>
      <c r="AO162"/>
      <c r="AP162"/>
      <c r="AQ162" s="247" t="s">
        <v>5605</v>
      </c>
      <c r="AR162"/>
      <c r="AS162" s="247" t="s">
        <v>718</v>
      </c>
      <c r="AT162">
        <v>10017875269</v>
      </c>
    </row>
    <row r="163" spans="1:46" ht="15" hidden="1" x14ac:dyDescent="0.25">
      <c r="A163" s="246" t="s">
        <v>7439</v>
      </c>
      <c r="B163" s="247" t="s">
        <v>994</v>
      </c>
      <c r="C163" s="247" t="s">
        <v>713</v>
      </c>
      <c r="D163" s="247"/>
      <c r="E163" s="247">
        <v>10017875268</v>
      </c>
      <c r="F163" t="s">
        <v>5968</v>
      </c>
      <c r="G163" s="246" t="s">
        <v>1761</v>
      </c>
      <c r="H163" s="247" t="s">
        <v>113</v>
      </c>
      <c r="I163"/>
      <c r="J163" t="s">
        <v>3181</v>
      </c>
      <c r="K163" t="s">
        <v>5040</v>
      </c>
      <c r="L163" t="s">
        <v>3081</v>
      </c>
      <c r="M163" t="s">
        <v>4354</v>
      </c>
      <c r="N163" s="247" t="s">
        <v>714</v>
      </c>
      <c r="O163" s="247"/>
      <c r="Q163" t="s">
        <v>4355</v>
      </c>
      <c r="R163" t="s">
        <v>4355</v>
      </c>
      <c r="S163" s="247"/>
      <c r="T163" s="247" t="s">
        <v>3327</v>
      </c>
      <c r="V163" s="247"/>
      <c r="W163" s="247"/>
      <c r="X163" s="247" t="s">
        <v>3105</v>
      </c>
      <c r="Y163" s="247" t="s">
        <v>3152</v>
      </c>
      <c r="Z163"/>
      <c r="AA163" s="247" t="s">
        <v>115</v>
      </c>
      <c r="AB163" t="s">
        <v>4355</v>
      </c>
      <c r="AC163" t="s">
        <v>4355</v>
      </c>
      <c r="AD163"/>
      <c r="AE163" t="s">
        <v>4355</v>
      </c>
      <c r="AF163" t="s">
        <v>4357</v>
      </c>
      <c r="AG163"/>
      <c r="AH163"/>
      <c r="AI163"/>
      <c r="AJ163"/>
      <c r="AK163"/>
      <c r="AL163"/>
      <c r="AM163" t="s">
        <v>4358</v>
      </c>
      <c r="AN163" t="s">
        <v>4358</v>
      </c>
      <c r="AO163"/>
      <c r="AP163"/>
      <c r="AQ163" s="247" t="s">
        <v>5603</v>
      </c>
      <c r="AR163"/>
      <c r="AS163" s="247" t="s">
        <v>715</v>
      </c>
      <c r="AT163">
        <v>10017875268</v>
      </c>
    </row>
    <row r="164" spans="1:46" ht="15" hidden="1" x14ac:dyDescent="0.25">
      <c r="A164" s="246" t="s">
        <v>7439</v>
      </c>
      <c r="B164" s="247" t="s">
        <v>1023</v>
      </c>
      <c r="C164" s="247" t="s">
        <v>704</v>
      </c>
      <c r="D164" s="247"/>
      <c r="E164" s="247">
        <v>10017875265</v>
      </c>
      <c r="F164" t="s">
        <v>5965</v>
      </c>
      <c r="G164" s="246" t="s">
        <v>1761</v>
      </c>
      <c r="H164" s="247" t="s">
        <v>113</v>
      </c>
      <c r="I164"/>
      <c r="J164" t="s">
        <v>3276</v>
      </c>
      <c r="K164" t="s">
        <v>5040</v>
      </c>
      <c r="L164" t="s">
        <v>3081</v>
      </c>
      <c r="M164" t="s">
        <v>4354</v>
      </c>
      <c r="N164" s="247" t="s">
        <v>705</v>
      </c>
      <c r="O164" s="247"/>
      <c r="Q164" t="s">
        <v>4355</v>
      </c>
      <c r="R164" t="s">
        <v>4355</v>
      </c>
      <c r="S164" s="247"/>
      <c r="T164" s="247" t="s">
        <v>5597</v>
      </c>
      <c r="V164" s="247"/>
      <c r="W164" s="247"/>
      <c r="X164" s="247" t="s">
        <v>3105</v>
      </c>
      <c r="Y164" s="247" t="s">
        <v>3105</v>
      </c>
      <c r="Z164"/>
      <c r="AA164" s="247" t="s">
        <v>115</v>
      </c>
      <c r="AB164" t="s">
        <v>4355</v>
      </c>
      <c r="AC164" t="s">
        <v>4355</v>
      </c>
      <c r="AD164"/>
      <c r="AE164" t="s">
        <v>4355</v>
      </c>
      <c r="AF164" t="s">
        <v>4357</v>
      </c>
      <c r="AG164"/>
      <c r="AH164"/>
      <c r="AI164"/>
      <c r="AJ164"/>
      <c r="AK164"/>
      <c r="AL164"/>
      <c r="AM164" t="s">
        <v>4358</v>
      </c>
      <c r="AN164" t="s">
        <v>4358</v>
      </c>
      <c r="AO164"/>
      <c r="AP164"/>
      <c r="AQ164" s="247" t="s">
        <v>5598</v>
      </c>
      <c r="AR164"/>
      <c r="AS164" s="247" t="s">
        <v>706</v>
      </c>
      <c r="AT164">
        <v>10017875265</v>
      </c>
    </row>
    <row r="165" spans="1:46" ht="15" hidden="1" x14ac:dyDescent="0.25">
      <c r="A165" s="246" t="s">
        <v>7439</v>
      </c>
      <c r="B165" s="247" t="s">
        <v>992</v>
      </c>
      <c r="C165" s="247" t="s">
        <v>707</v>
      </c>
      <c r="D165" s="247"/>
      <c r="E165" s="247">
        <v>10017875266</v>
      </c>
      <c r="F165" t="s">
        <v>5966</v>
      </c>
      <c r="G165" s="246" t="s">
        <v>1761</v>
      </c>
      <c r="H165" s="247" t="s">
        <v>113</v>
      </c>
      <c r="I165"/>
      <c r="J165" t="s">
        <v>3277</v>
      </c>
      <c r="K165" t="s">
        <v>5040</v>
      </c>
      <c r="L165" t="s">
        <v>3081</v>
      </c>
      <c r="M165" t="s">
        <v>4354</v>
      </c>
      <c r="N165" s="247" t="s">
        <v>708</v>
      </c>
      <c r="O165" s="247"/>
      <c r="Q165" t="s">
        <v>4355</v>
      </c>
      <c r="R165" t="s">
        <v>4355</v>
      </c>
      <c r="S165" s="247"/>
      <c r="T165" s="247" t="s">
        <v>5597</v>
      </c>
      <c r="V165" s="247"/>
      <c r="W165" s="247"/>
      <c r="X165" s="247" t="s">
        <v>3250</v>
      </c>
      <c r="Y165" s="247" t="s">
        <v>3178</v>
      </c>
      <c r="Z165"/>
      <c r="AA165" s="247" t="s">
        <v>115</v>
      </c>
      <c r="AB165" t="s">
        <v>4355</v>
      </c>
      <c r="AC165" t="s">
        <v>4355</v>
      </c>
      <c r="AD165"/>
      <c r="AE165" t="s">
        <v>4355</v>
      </c>
      <c r="AF165" t="s">
        <v>4357</v>
      </c>
      <c r="AG165"/>
      <c r="AH165"/>
      <c r="AI165"/>
      <c r="AJ165"/>
      <c r="AK165"/>
      <c r="AL165"/>
      <c r="AM165" t="s">
        <v>4358</v>
      </c>
      <c r="AN165" t="s">
        <v>4358</v>
      </c>
      <c r="AO165"/>
      <c r="AP165"/>
      <c r="AQ165" s="247" t="s">
        <v>5600</v>
      </c>
      <c r="AR165"/>
      <c r="AS165" s="247" t="s">
        <v>709</v>
      </c>
      <c r="AT165">
        <v>10017875266</v>
      </c>
    </row>
    <row r="166" spans="1:46" ht="15" hidden="1" x14ac:dyDescent="0.25">
      <c r="A166" s="246" t="s">
        <v>7439</v>
      </c>
      <c r="B166" s="247" t="s">
        <v>1021</v>
      </c>
      <c r="C166" s="247" t="s">
        <v>641</v>
      </c>
      <c r="D166" s="247"/>
      <c r="E166" s="247">
        <v>10017875235</v>
      </c>
      <c r="F166" t="s">
        <v>5559</v>
      </c>
      <c r="G166" s="246" t="s">
        <v>1761</v>
      </c>
      <c r="H166" s="247" t="s">
        <v>113</v>
      </c>
      <c r="I166"/>
      <c r="J166" t="s">
        <v>3277</v>
      </c>
      <c r="K166" t="s">
        <v>5040</v>
      </c>
      <c r="L166" t="s">
        <v>3081</v>
      </c>
      <c r="M166" t="s">
        <v>4354</v>
      </c>
      <c r="N166" s="247" t="s">
        <v>642</v>
      </c>
      <c r="O166" s="247"/>
      <c r="Q166" t="s">
        <v>4355</v>
      </c>
      <c r="R166" t="s">
        <v>4355</v>
      </c>
      <c r="S166" s="247"/>
      <c r="T166" s="247" t="s">
        <v>5041</v>
      </c>
      <c r="V166" s="247"/>
      <c r="W166" s="247"/>
      <c r="X166" s="247" t="s">
        <v>3250</v>
      </c>
      <c r="Y166" s="247" t="s">
        <v>3250</v>
      </c>
      <c r="Z166"/>
      <c r="AA166" s="247" t="s">
        <v>776</v>
      </c>
      <c r="AB166" t="s">
        <v>4355</v>
      </c>
      <c r="AC166" t="s">
        <v>4355</v>
      </c>
      <c r="AD166"/>
      <c r="AE166" t="s">
        <v>4355</v>
      </c>
      <c r="AF166" t="s">
        <v>4357</v>
      </c>
      <c r="AG166"/>
      <c r="AH166"/>
      <c r="AI166"/>
      <c r="AJ166"/>
      <c r="AK166"/>
      <c r="AL166"/>
      <c r="AM166" t="s">
        <v>4358</v>
      </c>
      <c r="AN166" t="s">
        <v>4358</v>
      </c>
      <c r="AO166"/>
      <c r="AP166"/>
      <c r="AQ166" s="247" t="s">
        <v>5560</v>
      </c>
      <c r="AR166"/>
      <c r="AS166" s="247" t="s">
        <v>643</v>
      </c>
      <c r="AT166"/>
    </row>
    <row r="167" spans="1:46" ht="15" hidden="1" x14ac:dyDescent="0.25">
      <c r="A167" s="246" t="s">
        <v>7439</v>
      </c>
      <c r="B167" s="247" t="s">
        <v>990</v>
      </c>
      <c r="C167" s="247" t="s">
        <v>698</v>
      </c>
      <c r="D167" s="247"/>
      <c r="E167" s="247">
        <v>10017875263</v>
      </c>
      <c r="F167" t="s">
        <v>5963</v>
      </c>
      <c r="G167" s="246" t="s">
        <v>1761</v>
      </c>
      <c r="H167" s="247" t="s">
        <v>113</v>
      </c>
      <c r="I167"/>
      <c r="J167" t="s">
        <v>3103</v>
      </c>
      <c r="K167" t="s">
        <v>5040</v>
      </c>
      <c r="L167" t="s">
        <v>3081</v>
      </c>
      <c r="M167" t="s">
        <v>4354</v>
      </c>
      <c r="N167" s="247" t="s">
        <v>699</v>
      </c>
      <c r="O167" s="247"/>
      <c r="Q167" t="s">
        <v>4355</v>
      </c>
      <c r="R167" t="s">
        <v>4355</v>
      </c>
      <c r="S167" s="247"/>
      <c r="T167" s="247" t="s">
        <v>5592</v>
      </c>
      <c r="V167" s="247"/>
      <c r="W167" s="247"/>
      <c r="X167" s="247" t="s">
        <v>3176</v>
      </c>
      <c r="Y167" s="247" t="s">
        <v>3267</v>
      </c>
      <c r="Z167"/>
      <c r="AA167" s="247" t="s">
        <v>115</v>
      </c>
      <c r="AB167" t="s">
        <v>4355</v>
      </c>
      <c r="AC167" t="s">
        <v>4355</v>
      </c>
      <c r="AD167"/>
      <c r="AE167" t="s">
        <v>4355</v>
      </c>
      <c r="AF167" t="s">
        <v>4357</v>
      </c>
      <c r="AG167"/>
      <c r="AH167"/>
      <c r="AI167"/>
      <c r="AJ167"/>
      <c r="AK167"/>
      <c r="AL167"/>
      <c r="AM167" t="s">
        <v>4358</v>
      </c>
      <c r="AN167" t="s">
        <v>4358</v>
      </c>
      <c r="AO167"/>
      <c r="AP167"/>
      <c r="AQ167" s="247" t="s">
        <v>5593</v>
      </c>
      <c r="AR167"/>
      <c r="AS167" s="247" t="s">
        <v>700</v>
      </c>
      <c r="AT167">
        <v>10017875263</v>
      </c>
    </row>
    <row r="168" spans="1:46" ht="15" hidden="1" x14ac:dyDescent="0.25">
      <c r="A168" s="246" t="s">
        <v>7439</v>
      </c>
      <c r="B168" s="247" t="s">
        <v>989</v>
      </c>
      <c r="C168" s="247" t="s">
        <v>695</v>
      </c>
      <c r="D168" s="247"/>
      <c r="E168" s="247">
        <v>10017875262</v>
      </c>
      <c r="F168" t="s">
        <v>5962</v>
      </c>
      <c r="G168" s="246" t="s">
        <v>1761</v>
      </c>
      <c r="H168" s="247" t="s">
        <v>113</v>
      </c>
      <c r="I168"/>
      <c r="J168" t="s">
        <v>4374</v>
      </c>
      <c r="K168" t="s">
        <v>5040</v>
      </c>
      <c r="L168" t="s">
        <v>3081</v>
      </c>
      <c r="M168" t="s">
        <v>4354</v>
      </c>
      <c r="N168" s="247" t="s">
        <v>696</v>
      </c>
      <c r="O168" s="247"/>
      <c r="Q168" t="s">
        <v>4355</v>
      </c>
      <c r="R168" t="s">
        <v>4355</v>
      </c>
      <c r="S168" s="247"/>
      <c r="T168" s="247" t="s">
        <v>3327</v>
      </c>
      <c r="V168" s="247"/>
      <c r="W168" s="247"/>
      <c r="X168" s="247" t="s">
        <v>3206</v>
      </c>
      <c r="Y168" s="247" t="s">
        <v>3104</v>
      </c>
      <c r="Z168"/>
      <c r="AA168" s="247" t="s">
        <v>115</v>
      </c>
      <c r="AB168" t="s">
        <v>4355</v>
      </c>
      <c r="AC168" t="s">
        <v>4355</v>
      </c>
      <c r="AD168"/>
      <c r="AE168" t="s">
        <v>4355</v>
      </c>
      <c r="AF168" t="s">
        <v>4357</v>
      </c>
      <c r="AG168"/>
      <c r="AH168"/>
      <c r="AI168"/>
      <c r="AJ168"/>
      <c r="AK168"/>
      <c r="AL168"/>
      <c r="AM168" t="s">
        <v>4358</v>
      </c>
      <c r="AN168" t="s">
        <v>4358</v>
      </c>
      <c r="AO168"/>
      <c r="AP168"/>
      <c r="AQ168" s="247" t="s">
        <v>5591</v>
      </c>
      <c r="AR168"/>
      <c r="AS168" s="247" t="s">
        <v>697</v>
      </c>
      <c r="AT168">
        <v>10017875262</v>
      </c>
    </row>
    <row r="169" spans="1:46" ht="15" hidden="1" x14ac:dyDescent="0.25">
      <c r="A169" s="246" t="s">
        <v>7439</v>
      </c>
      <c r="B169" s="247" t="s">
        <v>988</v>
      </c>
      <c r="C169" s="247" t="s">
        <v>692</v>
      </c>
      <c r="D169" s="247"/>
      <c r="E169" s="247">
        <v>10017875261</v>
      </c>
      <c r="F169" t="s">
        <v>5960</v>
      </c>
      <c r="G169" s="246" t="s">
        <v>1761</v>
      </c>
      <c r="H169" s="247" t="s">
        <v>113</v>
      </c>
      <c r="I169"/>
      <c r="J169" t="s">
        <v>3229</v>
      </c>
      <c r="K169" t="s">
        <v>5040</v>
      </c>
      <c r="L169" t="s">
        <v>3081</v>
      </c>
      <c r="M169" t="s">
        <v>4354</v>
      </c>
      <c r="N169" s="247" t="s">
        <v>693</v>
      </c>
      <c r="O169" s="247"/>
      <c r="Q169" t="s">
        <v>4355</v>
      </c>
      <c r="R169" t="s">
        <v>4355</v>
      </c>
      <c r="S169" s="247"/>
      <c r="T169" s="247" t="s">
        <v>5588</v>
      </c>
      <c r="V169" s="247"/>
      <c r="W169" s="247"/>
      <c r="X169" s="247" t="s">
        <v>3206</v>
      </c>
      <c r="Y169" s="247" t="s">
        <v>3152</v>
      </c>
      <c r="Z169"/>
      <c r="AA169" s="247" t="s">
        <v>115</v>
      </c>
      <c r="AB169" t="s">
        <v>4355</v>
      </c>
      <c r="AC169" t="s">
        <v>4355</v>
      </c>
      <c r="AD169"/>
      <c r="AE169" t="s">
        <v>4355</v>
      </c>
      <c r="AF169" t="s">
        <v>4357</v>
      </c>
      <c r="AG169"/>
      <c r="AH169"/>
      <c r="AI169"/>
      <c r="AJ169"/>
      <c r="AK169"/>
      <c r="AL169"/>
      <c r="AM169" t="s">
        <v>4358</v>
      </c>
      <c r="AN169" t="s">
        <v>4358</v>
      </c>
      <c r="AO169"/>
      <c r="AP169"/>
      <c r="AQ169" s="247" t="s">
        <v>5589</v>
      </c>
      <c r="AR169"/>
      <c r="AS169" s="247" t="s">
        <v>694</v>
      </c>
      <c r="AT169">
        <v>10017875261</v>
      </c>
    </row>
    <row r="170" spans="1:46" ht="15" hidden="1" x14ac:dyDescent="0.25">
      <c r="A170" s="246" t="s">
        <v>7439</v>
      </c>
      <c r="B170" s="247" t="s">
        <v>987</v>
      </c>
      <c r="C170" s="247" t="s">
        <v>689</v>
      </c>
      <c r="D170" s="247"/>
      <c r="E170" s="247">
        <v>10017875260</v>
      </c>
      <c r="F170" t="s">
        <v>5961</v>
      </c>
      <c r="G170" s="246" t="s">
        <v>1761</v>
      </c>
      <c r="H170" s="247" t="s">
        <v>113</v>
      </c>
      <c r="I170"/>
      <c r="J170" t="s">
        <v>3304</v>
      </c>
      <c r="K170" t="s">
        <v>5040</v>
      </c>
      <c r="L170" t="s">
        <v>3081</v>
      </c>
      <c r="M170" t="s">
        <v>4354</v>
      </c>
      <c r="N170" s="247" t="s">
        <v>690</v>
      </c>
      <c r="O170" s="247"/>
      <c r="Q170" t="s">
        <v>4355</v>
      </c>
      <c r="R170" t="s">
        <v>4355</v>
      </c>
      <c r="S170" s="247"/>
      <c r="T170" s="247" t="s">
        <v>5583</v>
      </c>
      <c r="V170" s="247"/>
      <c r="W170" s="247"/>
      <c r="X170" s="247" t="s">
        <v>3206</v>
      </c>
      <c r="Y170" s="247" t="s">
        <v>3250</v>
      </c>
      <c r="Z170"/>
      <c r="AA170" s="247" t="s">
        <v>115</v>
      </c>
      <c r="AB170" t="s">
        <v>4355</v>
      </c>
      <c r="AC170" t="s">
        <v>4355</v>
      </c>
      <c r="AD170"/>
      <c r="AE170" t="s">
        <v>4355</v>
      </c>
      <c r="AF170" t="s">
        <v>4357</v>
      </c>
      <c r="AG170"/>
      <c r="AH170"/>
      <c r="AI170"/>
      <c r="AJ170"/>
      <c r="AK170"/>
      <c r="AL170"/>
      <c r="AM170" t="s">
        <v>4358</v>
      </c>
      <c r="AN170" t="s">
        <v>4358</v>
      </c>
      <c r="AO170"/>
      <c r="AP170"/>
      <c r="AQ170" s="247" t="s">
        <v>5587</v>
      </c>
      <c r="AR170"/>
      <c r="AS170" s="247" t="s">
        <v>691</v>
      </c>
      <c r="AT170">
        <v>10017875260</v>
      </c>
    </row>
    <row r="171" spans="1:46" ht="15" hidden="1" x14ac:dyDescent="0.25">
      <c r="A171" s="246" t="s">
        <v>7439</v>
      </c>
      <c r="B171" s="247" t="s">
        <v>986</v>
      </c>
      <c r="C171" s="247" t="s">
        <v>686</v>
      </c>
      <c r="D171" s="247"/>
      <c r="E171" s="247">
        <v>10017875259</v>
      </c>
      <c r="F171" t="s">
        <v>5960</v>
      </c>
      <c r="G171" s="246" t="s">
        <v>1761</v>
      </c>
      <c r="H171" s="247" t="s">
        <v>113</v>
      </c>
      <c r="I171"/>
      <c r="J171" t="s">
        <v>3308</v>
      </c>
      <c r="K171" t="s">
        <v>5040</v>
      </c>
      <c r="L171" t="s">
        <v>3081</v>
      </c>
      <c r="M171" t="s">
        <v>4354</v>
      </c>
      <c r="N171" s="247" t="s">
        <v>687</v>
      </c>
      <c r="O171" s="247"/>
      <c r="Q171" t="s">
        <v>4355</v>
      </c>
      <c r="R171" t="s">
        <v>4355</v>
      </c>
      <c r="S171" s="247"/>
      <c r="T171" s="247" t="s">
        <v>5585</v>
      </c>
      <c r="V171" s="247"/>
      <c r="W171" s="247"/>
      <c r="X171" s="247" t="s">
        <v>3106</v>
      </c>
      <c r="Y171" s="247" t="s">
        <v>3152</v>
      </c>
      <c r="Z171"/>
      <c r="AA171" s="247" t="s">
        <v>115</v>
      </c>
      <c r="AB171" t="s">
        <v>4355</v>
      </c>
      <c r="AC171" t="s">
        <v>4355</v>
      </c>
      <c r="AD171"/>
      <c r="AE171" t="s">
        <v>4355</v>
      </c>
      <c r="AF171" t="s">
        <v>4357</v>
      </c>
      <c r="AG171"/>
      <c r="AH171"/>
      <c r="AI171"/>
      <c r="AJ171"/>
      <c r="AK171"/>
      <c r="AL171"/>
      <c r="AM171" t="s">
        <v>4358</v>
      </c>
      <c r="AN171" t="s">
        <v>4358</v>
      </c>
      <c r="AO171"/>
      <c r="AP171"/>
      <c r="AQ171" s="247" t="s">
        <v>5586</v>
      </c>
      <c r="AR171"/>
      <c r="AS171" s="247" t="s">
        <v>688</v>
      </c>
      <c r="AT171">
        <v>10017875259</v>
      </c>
    </row>
    <row r="172" spans="1:46" ht="15" hidden="1" x14ac:dyDescent="0.25">
      <c r="A172" s="246" t="s">
        <v>7439</v>
      </c>
      <c r="B172" s="247" t="s">
        <v>985</v>
      </c>
      <c r="C172" s="247" t="s">
        <v>683</v>
      </c>
      <c r="D172" s="247"/>
      <c r="E172" s="247">
        <v>10017875258</v>
      </c>
      <c r="F172" t="s">
        <v>5959</v>
      </c>
      <c r="G172" s="246" t="s">
        <v>1761</v>
      </c>
      <c r="H172" s="247" t="s">
        <v>113</v>
      </c>
      <c r="I172"/>
      <c r="J172" t="s">
        <v>3216</v>
      </c>
      <c r="K172" t="s">
        <v>5040</v>
      </c>
      <c r="L172" t="s">
        <v>3081</v>
      </c>
      <c r="M172" t="s">
        <v>4354</v>
      </c>
      <c r="N172" s="247" t="s">
        <v>684</v>
      </c>
      <c r="O172" s="247"/>
      <c r="Q172" t="s">
        <v>4355</v>
      </c>
      <c r="R172" t="s">
        <v>4355</v>
      </c>
      <c r="S172" s="247"/>
      <c r="T172" s="247" t="s">
        <v>5583</v>
      </c>
      <c r="V172" s="247"/>
      <c r="W172" s="247"/>
      <c r="X172" s="247" t="s">
        <v>3106</v>
      </c>
      <c r="Y172" s="247" t="s">
        <v>3105</v>
      </c>
      <c r="Z172"/>
      <c r="AA172" s="247" t="s">
        <v>115</v>
      </c>
      <c r="AB172" t="s">
        <v>4355</v>
      </c>
      <c r="AC172" t="s">
        <v>4355</v>
      </c>
      <c r="AD172"/>
      <c r="AE172" t="s">
        <v>4355</v>
      </c>
      <c r="AF172" t="s">
        <v>4357</v>
      </c>
      <c r="AG172"/>
      <c r="AH172"/>
      <c r="AI172"/>
      <c r="AJ172"/>
      <c r="AK172"/>
      <c r="AL172"/>
      <c r="AM172" t="s">
        <v>4358</v>
      </c>
      <c r="AN172" t="s">
        <v>4358</v>
      </c>
      <c r="AO172"/>
      <c r="AP172"/>
      <c r="AQ172" s="247" t="s">
        <v>5584</v>
      </c>
      <c r="AR172"/>
      <c r="AS172" s="247" t="s">
        <v>685</v>
      </c>
      <c r="AT172">
        <v>10017875258</v>
      </c>
    </row>
    <row r="173" spans="1:46" ht="15" hidden="1" x14ac:dyDescent="0.25">
      <c r="A173" s="246" t="s">
        <v>7439</v>
      </c>
      <c r="B173" s="247" t="s">
        <v>984</v>
      </c>
      <c r="C173" s="247" t="s">
        <v>680</v>
      </c>
      <c r="D173" s="247"/>
      <c r="E173" s="247">
        <v>10017875257</v>
      </c>
      <c r="F173" t="s">
        <v>5958</v>
      </c>
      <c r="G173" s="246" t="s">
        <v>1761</v>
      </c>
      <c r="H173" s="247" t="s">
        <v>113</v>
      </c>
      <c r="I173"/>
      <c r="J173" t="s">
        <v>3275</v>
      </c>
      <c r="K173" t="s">
        <v>5040</v>
      </c>
      <c r="L173" t="s">
        <v>3081</v>
      </c>
      <c r="M173" t="s">
        <v>4354</v>
      </c>
      <c r="N173" s="247" t="s">
        <v>681</v>
      </c>
      <c r="O173" s="247"/>
      <c r="Q173" t="s">
        <v>4355</v>
      </c>
      <c r="R173" t="s">
        <v>4355</v>
      </c>
      <c r="S173" s="247"/>
      <c r="T173" s="247" t="s">
        <v>5581</v>
      </c>
      <c r="V173" s="247"/>
      <c r="W173" s="247"/>
      <c r="X173" s="247" t="s">
        <v>3106</v>
      </c>
      <c r="Y173" s="247" t="s">
        <v>3206</v>
      </c>
      <c r="Z173"/>
      <c r="AA173" s="247" t="s">
        <v>115</v>
      </c>
      <c r="AB173" t="s">
        <v>4355</v>
      </c>
      <c r="AC173" t="s">
        <v>4355</v>
      </c>
      <c r="AD173"/>
      <c r="AE173" t="s">
        <v>4355</v>
      </c>
      <c r="AF173" t="s">
        <v>4357</v>
      </c>
      <c r="AG173"/>
      <c r="AH173"/>
      <c r="AI173"/>
      <c r="AJ173"/>
      <c r="AK173"/>
      <c r="AL173"/>
      <c r="AM173" t="s">
        <v>4358</v>
      </c>
      <c r="AN173" t="s">
        <v>4358</v>
      </c>
      <c r="AO173"/>
      <c r="AP173"/>
      <c r="AQ173" s="247" t="s">
        <v>5582</v>
      </c>
      <c r="AR173"/>
      <c r="AS173" s="247" t="s">
        <v>682</v>
      </c>
      <c r="AT173">
        <v>10017875257</v>
      </c>
    </row>
    <row r="174" spans="1:46" ht="15" hidden="1" x14ac:dyDescent="0.25">
      <c r="A174" s="246" t="s">
        <v>7439</v>
      </c>
      <c r="B174" s="247" t="s">
        <v>5710</v>
      </c>
      <c r="C174" s="247" t="s">
        <v>5711</v>
      </c>
      <c r="D174" s="247"/>
      <c r="E174" s="247">
        <v>10017891453</v>
      </c>
      <c r="F174" t="s">
        <v>6101</v>
      </c>
      <c r="G174" s="246" t="s">
        <v>1761</v>
      </c>
      <c r="H174" s="247" t="s">
        <v>113</v>
      </c>
      <c r="I174"/>
      <c r="J174" t="s">
        <v>4370</v>
      </c>
      <c r="K174" t="s">
        <v>5712</v>
      </c>
      <c r="L174" t="s">
        <v>4493</v>
      </c>
      <c r="M174" t="s">
        <v>4354</v>
      </c>
      <c r="N174" s="247" t="s">
        <v>5713</v>
      </c>
      <c r="O174" s="247"/>
      <c r="Q174" t="s">
        <v>4355</v>
      </c>
      <c r="R174" t="s">
        <v>4355</v>
      </c>
      <c r="S174" s="247"/>
      <c r="T174" s="247" t="s">
        <v>5706</v>
      </c>
      <c r="V174" s="247"/>
      <c r="W174" s="247"/>
      <c r="X174" s="247" t="s">
        <v>3106</v>
      </c>
      <c r="Y174" s="247" t="s">
        <v>3106</v>
      </c>
      <c r="Z174"/>
      <c r="AA174" s="247" t="s">
        <v>115</v>
      </c>
      <c r="AB174" t="s">
        <v>4355</v>
      </c>
      <c r="AC174" t="s">
        <v>4355</v>
      </c>
      <c r="AD174"/>
      <c r="AE174" t="s">
        <v>4355</v>
      </c>
      <c r="AF174" t="s">
        <v>4357</v>
      </c>
      <c r="AG174"/>
      <c r="AH174"/>
      <c r="AI174"/>
      <c r="AJ174"/>
      <c r="AK174"/>
      <c r="AL174"/>
      <c r="AM174" t="s">
        <v>4358</v>
      </c>
      <c r="AN174" t="s">
        <v>4358</v>
      </c>
      <c r="AO174"/>
      <c r="AP174"/>
      <c r="AQ174" s="247" t="s">
        <v>5714</v>
      </c>
      <c r="AR174"/>
      <c r="AS174" s="247" t="s">
        <v>5715</v>
      </c>
      <c r="AT174">
        <v>10017891453</v>
      </c>
    </row>
    <row r="175" spans="1:46" ht="15" hidden="1" x14ac:dyDescent="0.25">
      <c r="A175" s="246" t="s">
        <v>7439</v>
      </c>
      <c r="B175" s="247" t="s">
        <v>3077</v>
      </c>
      <c r="C175" s="247" t="s">
        <v>3078</v>
      </c>
      <c r="D175" s="247" t="s">
        <v>3064</v>
      </c>
      <c r="E175" s="247">
        <v>10017888725</v>
      </c>
      <c r="F175"/>
      <c r="G175" s="246" t="s">
        <v>3079</v>
      </c>
      <c r="H175" s="247" t="s">
        <v>113</v>
      </c>
      <c r="I175"/>
      <c r="J175" t="s">
        <v>3125</v>
      </c>
      <c r="K175" t="s">
        <v>4960</v>
      </c>
      <c r="L175" t="s">
        <v>3081</v>
      </c>
      <c r="M175" t="s">
        <v>4882</v>
      </c>
      <c r="N175" s="247"/>
      <c r="O175" s="247" t="s">
        <v>3066</v>
      </c>
      <c r="Q175" t="s">
        <v>4355</v>
      </c>
      <c r="R175" t="s">
        <v>4355</v>
      </c>
      <c r="S175" s="247"/>
      <c r="T175" s="247" t="s">
        <v>6053</v>
      </c>
      <c r="V175" s="247"/>
      <c r="W175" s="247"/>
      <c r="X175" s="247"/>
      <c r="Y175" s="247"/>
      <c r="Z175" t="s">
        <v>4883</v>
      </c>
      <c r="AA175" s="247" t="s">
        <v>115</v>
      </c>
      <c r="AB175" t="s">
        <v>4355</v>
      </c>
      <c r="AC175" t="s">
        <v>4355</v>
      </c>
      <c r="AD175"/>
      <c r="AE175" t="s">
        <v>4355</v>
      </c>
      <c r="AF175" t="s">
        <v>4357</v>
      </c>
      <c r="AG175"/>
      <c r="AH175"/>
      <c r="AI175"/>
      <c r="AJ175"/>
      <c r="AK175"/>
      <c r="AL175"/>
      <c r="AM175" t="s">
        <v>4358</v>
      </c>
      <c r="AN175" t="s">
        <v>4358</v>
      </c>
      <c r="AO175"/>
      <c r="AP175"/>
      <c r="AQ175" s="247"/>
      <c r="AR175"/>
      <c r="AS175" s="247" t="s">
        <v>3067</v>
      </c>
      <c r="AT175">
        <v>10017888725</v>
      </c>
    </row>
    <row r="176" spans="1:46" ht="15" hidden="1" x14ac:dyDescent="0.25">
      <c r="A176" s="246" t="s">
        <v>7439</v>
      </c>
      <c r="B176" s="247" t="s">
        <v>3074</v>
      </c>
      <c r="C176" s="247" t="s">
        <v>3075</v>
      </c>
      <c r="D176" s="247" t="s">
        <v>3064</v>
      </c>
      <c r="E176" s="247">
        <v>10017888724</v>
      </c>
      <c r="F176"/>
      <c r="G176" s="246" t="s">
        <v>3076</v>
      </c>
      <c r="H176" s="247" t="s">
        <v>113</v>
      </c>
      <c r="I176"/>
      <c r="J176" t="s">
        <v>3113</v>
      </c>
      <c r="K176" t="s">
        <v>4960</v>
      </c>
      <c r="L176" t="s">
        <v>3081</v>
      </c>
      <c r="M176" t="s">
        <v>4882</v>
      </c>
      <c r="N176" s="247"/>
      <c r="O176" s="247" t="s">
        <v>3066</v>
      </c>
      <c r="Q176" t="s">
        <v>4355</v>
      </c>
      <c r="R176" t="s">
        <v>4355</v>
      </c>
      <c r="S176" s="247"/>
      <c r="T176" s="247" t="s">
        <v>6053</v>
      </c>
      <c r="V176" s="247"/>
      <c r="W176" s="247"/>
      <c r="X176" s="247"/>
      <c r="Y176" s="247"/>
      <c r="Z176" t="s">
        <v>4883</v>
      </c>
      <c r="AA176" s="247" t="s">
        <v>115</v>
      </c>
      <c r="AB176" t="s">
        <v>4355</v>
      </c>
      <c r="AC176" t="s">
        <v>4355</v>
      </c>
      <c r="AD176"/>
      <c r="AE176" t="s">
        <v>4355</v>
      </c>
      <c r="AF176" t="s">
        <v>4357</v>
      </c>
      <c r="AG176"/>
      <c r="AH176"/>
      <c r="AI176"/>
      <c r="AJ176"/>
      <c r="AK176"/>
      <c r="AL176"/>
      <c r="AM176" t="s">
        <v>4358</v>
      </c>
      <c r="AN176" t="s">
        <v>4358</v>
      </c>
      <c r="AO176"/>
      <c r="AP176"/>
      <c r="AQ176" s="247"/>
      <c r="AR176"/>
      <c r="AS176" s="247" t="s">
        <v>3067</v>
      </c>
      <c r="AT176">
        <v>10017888724</v>
      </c>
    </row>
    <row r="177" spans="1:46" ht="15" hidden="1" x14ac:dyDescent="0.25">
      <c r="A177" s="246" t="s">
        <v>7439</v>
      </c>
      <c r="B177" s="247" t="s">
        <v>3071</v>
      </c>
      <c r="C177" s="247" t="s">
        <v>3072</v>
      </c>
      <c r="D177" s="247" t="s">
        <v>3064</v>
      </c>
      <c r="E177" s="247">
        <v>10017888723</v>
      </c>
      <c r="F177"/>
      <c r="G177" s="246" t="s">
        <v>3073</v>
      </c>
      <c r="H177" s="247" t="s">
        <v>113</v>
      </c>
      <c r="I177"/>
      <c r="J177" t="s">
        <v>3116</v>
      </c>
      <c r="K177" t="s">
        <v>4960</v>
      </c>
      <c r="L177" t="s">
        <v>3081</v>
      </c>
      <c r="M177" t="s">
        <v>4882</v>
      </c>
      <c r="N177" s="247"/>
      <c r="O177" s="247" t="s">
        <v>3066</v>
      </c>
      <c r="Q177" t="s">
        <v>4355</v>
      </c>
      <c r="R177" t="s">
        <v>4355</v>
      </c>
      <c r="S177" s="247"/>
      <c r="T177" s="247" t="s">
        <v>6053</v>
      </c>
      <c r="V177" s="247"/>
      <c r="W177" s="247"/>
      <c r="X177" s="247"/>
      <c r="Y177" s="247"/>
      <c r="Z177" t="s">
        <v>4883</v>
      </c>
      <c r="AA177" s="247" t="s">
        <v>115</v>
      </c>
      <c r="AB177" t="s">
        <v>4355</v>
      </c>
      <c r="AC177" t="s">
        <v>4355</v>
      </c>
      <c r="AD177"/>
      <c r="AE177" t="s">
        <v>4355</v>
      </c>
      <c r="AF177" t="s">
        <v>4357</v>
      </c>
      <c r="AG177"/>
      <c r="AH177"/>
      <c r="AI177"/>
      <c r="AJ177"/>
      <c r="AK177"/>
      <c r="AL177"/>
      <c r="AM177" t="s">
        <v>4358</v>
      </c>
      <c r="AN177" t="s">
        <v>4358</v>
      </c>
      <c r="AO177"/>
      <c r="AP177"/>
      <c r="AQ177" s="247"/>
      <c r="AR177"/>
      <c r="AS177" s="247" t="s">
        <v>3067</v>
      </c>
      <c r="AT177">
        <v>10017888723</v>
      </c>
    </row>
    <row r="178" spans="1:46" ht="15" hidden="1" x14ac:dyDescent="0.25">
      <c r="A178" s="246" t="s">
        <v>7439</v>
      </c>
      <c r="B178" s="247" t="s">
        <v>3068</v>
      </c>
      <c r="C178" s="247" t="s">
        <v>3069</v>
      </c>
      <c r="D178" s="247" t="s">
        <v>3064</v>
      </c>
      <c r="E178" s="247">
        <v>10017888722</v>
      </c>
      <c r="F178"/>
      <c r="G178" s="246" t="s">
        <v>3070</v>
      </c>
      <c r="H178" s="247" t="s">
        <v>113</v>
      </c>
      <c r="I178"/>
      <c r="J178" t="s">
        <v>3120</v>
      </c>
      <c r="K178" t="s">
        <v>4959</v>
      </c>
      <c r="L178" t="s">
        <v>3081</v>
      </c>
      <c r="M178" t="s">
        <v>4882</v>
      </c>
      <c r="N178" s="247"/>
      <c r="O178" s="247" t="s">
        <v>3066</v>
      </c>
      <c r="Q178" t="s">
        <v>4355</v>
      </c>
      <c r="R178" t="s">
        <v>4355</v>
      </c>
      <c r="S178" s="247"/>
      <c r="T178" s="247" t="s">
        <v>6053</v>
      </c>
      <c r="V178" s="247"/>
      <c r="W178" s="247"/>
      <c r="X178" s="247"/>
      <c r="Y178" s="247"/>
      <c r="Z178" t="s">
        <v>4883</v>
      </c>
      <c r="AA178" s="247" t="s">
        <v>115</v>
      </c>
      <c r="AB178" t="s">
        <v>4355</v>
      </c>
      <c r="AC178" t="s">
        <v>4355</v>
      </c>
      <c r="AD178"/>
      <c r="AE178" t="s">
        <v>4355</v>
      </c>
      <c r="AF178" t="s">
        <v>4357</v>
      </c>
      <c r="AG178"/>
      <c r="AH178"/>
      <c r="AI178"/>
      <c r="AJ178"/>
      <c r="AK178"/>
      <c r="AL178"/>
      <c r="AM178" t="s">
        <v>4358</v>
      </c>
      <c r="AN178" t="s">
        <v>4358</v>
      </c>
      <c r="AO178"/>
      <c r="AP178"/>
      <c r="AQ178" s="247"/>
      <c r="AR178"/>
      <c r="AS178" s="247" t="s">
        <v>3067</v>
      </c>
      <c r="AT178">
        <v>10017888722</v>
      </c>
    </row>
    <row r="179" spans="1:46" ht="15" hidden="1" x14ac:dyDescent="0.25">
      <c r="A179" s="246" t="s">
        <v>7439</v>
      </c>
      <c r="B179" s="247" t="s">
        <v>3062</v>
      </c>
      <c r="C179" s="247" t="s">
        <v>3063</v>
      </c>
      <c r="D179" s="247" t="s">
        <v>3064</v>
      </c>
      <c r="E179" s="247">
        <v>10017888721</v>
      </c>
      <c r="F179"/>
      <c r="G179" s="246" t="s">
        <v>3065</v>
      </c>
      <c r="H179" s="247" t="s">
        <v>113</v>
      </c>
      <c r="I179"/>
      <c r="J179" t="s">
        <v>3081</v>
      </c>
      <c r="K179" t="s">
        <v>4959</v>
      </c>
      <c r="L179" t="s">
        <v>3081</v>
      </c>
      <c r="M179" t="s">
        <v>4882</v>
      </c>
      <c r="N179" s="247"/>
      <c r="O179" s="247" t="s">
        <v>3066</v>
      </c>
      <c r="Q179" t="s">
        <v>4355</v>
      </c>
      <c r="R179" t="s">
        <v>4355</v>
      </c>
      <c r="S179" s="247"/>
      <c r="T179" s="247" t="s">
        <v>6053</v>
      </c>
      <c r="V179" s="247"/>
      <c r="W179" s="247"/>
      <c r="X179" s="247"/>
      <c r="Y179" s="247"/>
      <c r="Z179" t="s">
        <v>4883</v>
      </c>
      <c r="AA179" s="247" t="s">
        <v>115</v>
      </c>
      <c r="AB179" t="s">
        <v>4355</v>
      </c>
      <c r="AC179" t="s">
        <v>4355</v>
      </c>
      <c r="AD179"/>
      <c r="AE179" t="s">
        <v>4355</v>
      </c>
      <c r="AF179" t="s">
        <v>4357</v>
      </c>
      <c r="AG179"/>
      <c r="AH179"/>
      <c r="AI179"/>
      <c r="AJ179"/>
      <c r="AK179"/>
      <c r="AL179"/>
      <c r="AM179" t="s">
        <v>4358</v>
      </c>
      <c r="AN179" t="s">
        <v>4358</v>
      </c>
      <c r="AO179"/>
      <c r="AP179"/>
      <c r="AQ179" s="247"/>
      <c r="AR179"/>
      <c r="AS179" s="247" t="s">
        <v>3067</v>
      </c>
      <c r="AT179">
        <v>10017888721</v>
      </c>
    </row>
    <row r="180" spans="1:46" ht="15" hidden="1" x14ac:dyDescent="0.25">
      <c r="A180" s="246" t="s">
        <v>7439</v>
      </c>
      <c r="B180" s="247" t="s">
        <v>3265</v>
      </c>
      <c r="C180" s="247" t="s">
        <v>3063</v>
      </c>
      <c r="D180" s="247"/>
      <c r="E180" s="247">
        <v>10017888719</v>
      </c>
      <c r="F180" t="s">
        <v>4860</v>
      </c>
      <c r="G180" s="246" t="s">
        <v>1819</v>
      </c>
      <c r="H180" s="247" t="s">
        <v>113</v>
      </c>
      <c r="I180"/>
      <c r="J180" t="s">
        <v>3090</v>
      </c>
      <c r="K180" t="s">
        <v>4866</v>
      </c>
      <c r="L180" t="s">
        <v>3081</v>
      </c>
      <c r="M180" t="s">
        <v>4354</v>
      </c>
      <c r="N180" s="247" t="s">
        <v>3066</v>
      </c>
      <c r="O180" s="247"/>
      <c r="Q180" t="s">
        <v>4355</v>
      </c>
      <c r="R180" t="s">
        <v>4355</v>
      </c>
      <c r="S180" s="247"/>
      <c r="T180" s="247" t="s">
        <v>6053</v>
      </c>
      <c r="V180" s="247" t="s">
        <v>3256</v>
      </c>
      <c r="W180" s="247" t="s">
        <v>3177</v>
      </c>
      <c r="X180" s="247" t="s">
        <v>3103</v>
      </c>
      <c r="Y180" s="247"/>
      <c r="Z180"/>
      <c r="AA180" s="247" t="s">
        <v>115</v>
      </c>
      <c r="AB180" t="s">
        <v>4355</v>
      </c>
      <c r="AC180" t="s">
        <v>4355</v>
      </c>
      <c r="AD180"/>
      <c r="AE180" t="s">
        <v>4355</v>
      </c>
      <c r="AF180" t="s">
        <v>4357</v>
      </c>
      <c r="AG180"/>
      <c r="AH180"/>
      <c r="AI180"/>
      <c r="AJ180"/>
      <c r="AK180"/>
      <c r="AL180"/>
      <c r="AM180" t="s">
        <v>4358</v>
      </c>
      <c r="AN180" t="s">
        <v>4358</v>
      </c>
      <c r="AO180"/>
      <c r="AP180"/>
      <c r="AQ180" s="247" t="s">
        <v>5687</v>
      </c>
      <c r="AR180"/>
      <c r="AS180" s="247" t="s">
        <v>3067</v>
      </c>
      <c r="AT180">
        <v>10017888719</v>
      </c>
    </row>
    <row r="181" spans="1:46" ht="15" hidden="1" x14ac:dyDescent="0.25">
      <c r="A181" s="246" t="s">
        <v>7439</v>
      </c>
      <c r="B181" s="247" t="s">
        <v>2807</v>
      </c>
      <c r="C181" s="247" t="s">
        <v>2808</v>
      </c>
      <c r="D181" s="247"/>
      <c r="E181" s="247">
        <v>10017880583</v>
      </c>
      <c r="F181" t="s">
        <v>4860</v>
      </c>
      <c r="G181" s="246" t="s">
        <v>1819</v>
      </c>
      <c r="H181" s="247" t="s">
        <v>775</v>
      </c>
      <c r="I181"/>
      <c r="J181" t="s">
        <v>3090</v>
      </c>
      <c r="K181" t="s">
        <v>4865</v>
      </c>
      <c r="L181" t="s">
        <v>3274</v>
      </c>
      <c r="M181" t="s">
        <v>4354</v>
      </c>
      <c r="N181" s="247" t="s">
        <v>2809</v>
      </c>
      <c r="O181" s="247"/>
      <c r="Q181" t="s">
        <v>4355</v>
      </c>
      <c r="R181" t="s">
        <v>4355</v>
      </c>
      <c r="S181" s="247"/>
      <c r="T181" s="247" t="s">
        <v>3722</v>
      </c>
      <c r="V181" s="247" t="s">
        <v>3256</v>
      </c>
      <c r="W181" s="247" t="s">
        <v>3263</v>
      </c>
      <c r="X181" s="247" t="s">
        <v>3261</v>
      </c>
      <c r="Y181" s="247"/>
      <c r="Z181"/>
      <c r="AA181" s="247" t="s">
        <v>776</v>
      </c>
      <c r="AB181" t="s">
        <v>4355</v>
      </c>
      <c r="AC181" t="s">
        <v>4355</v>
      </c>
      <c r="AD181"/>
      <c r="AE181" t="s">
        <v>4355</v>
      </c>
      <c r="AF181" t="s">
        <v>4357</v>
      </c>
      <c r="AG181"/>
      <c r="AH181"/>
      <c r="AI181"/>
      <c r="AJ181"/>
      <c r="AK181"/>
      <c r="AL181"/>
      <c r="AM181" t="s">
        <v>4358</v>
      </c>
      <c r="AN181" t="s">
        <v>4358</v>
      </c>
      <c r="AO181"/>
      <c r="AP181"/>
      <c r="AQ181" s="247" t="s">
        <v>2810</v>
      </c>
      <c r="AR181"/>
      <c r="AS181" s="247" t="s">
        <v>3264</v>
      </c>
      <c r="AT181"/>
    </row>
    <row r="182" spans="1:46" ht="15" hidden="1" x14ac:dyDescent="0.25">
      <c r="A182" s="246" t="s">
        <v>7439</v>
      </c>
      <c r="B182" s="247" t="s">
        <v>616</v>
      </c>
      <c r="C182" s="247" t="s">
        <v>617</v>
      </c>
      <c r="D182" s="247"/>
      <c r="E182" s="247">
        <v>10017875088</v>
      </c>
      <c r="F182" t="s">
        <v>4392</v>
      </c>
      <c r="G182" s="246" t="s">
        <v>1819</v>
      </c>
      <c r="H182" s="247" t="s">
        <v>113</v>
      </c>
      <c r="I182"/>
      <c r="J182" t="s">
        <v>3090</v>
      </c>
      <c r="K182" t="s">
        <v>4397</v>
      </c>
      <c r="L182" t="s">
        <v>3081</v>
      </c>
      <c r="M182" t="s">
        <v>4354</v>
      </c>
      <c r="N182" s="247" t="s">
        <v>618</v>
      </c>
      <c r="O182" s="247"/>
      <c r="Q182" t="s">
        <v>4355</v>
      </c>
      <c r="R182" t="s">
        <v>4355</v>
      </c>
      <c r="S182" s="247"/>
      <c r="T182" s="247" t="s">
        <v>5536</v>
      </c>
      <c r="V182" s="247" t="s">
        <v>3191</v>
      </c>
      <c r="W182" s="247" t="s">
        <v>3263</v>
      </c>
      <c r="X182" s="247" t="s">
        <v>3261</v>
      </c>
      <c r="Y182" s="247"/>
      <c r="Z182"/>
      <c r="AA182" s="247" t="s">
        <v>115</v>
      </c>
      <c r="AB182" t="s">
        <v>4355</v>
      </c>
      <c r="AC182" t="s">
        <v>4355</v>
      </c>
      <c r="AD182"/>
      <c r="AE182" t="s">
        <v>4355</v>
      </c>
      <c r="AF182" t="s">
        <v>4357</v>
      </c>
      <c r="AG182"/>
      <c r="AH182"/>
      <c r="AI182"/>
      <c r="AJ182"/>
      <c r="AK182"/>
      <c r="AL182"/>
      <c r="AM182" t="s">
        <v>4358</v>
      </c>
      <c r="AN182" t="s">
        <v>4358</v>
      </c>
      <c r="AO182"/>
      <c r="AP182"/>
      <c r="AQ182" s="247" t="s">
        <v>5558</v>
      </c>
      <c r="AR182"/>
      <c r="AS182" s="247" t="s">
        <v>619</v>
      </c>
      <c r="AT182">
        <v>10017875088</v>
      </c>
    </row>
    <row r="183" spans="1:46" ht="15" hidden="1" x14ac:dyDescent="0.25">
      <c r="A183" s="246" t="s">
        <v>7439</v>
      </c>
      <c r="B183" s="247" t="s">
        <v>2803</v>
      </c>
      <c r="C183" s="247" t="s">
        <v>2804</v>
      </c>
      <c r="D183" s="247"/>
      <c r="E183" s="247">
        <v>10017880581</v>
      </c>
      <c r="F183" t="s">
        <v>4860</v>
      </c>
      <c r="G183" s="246" t="s">
        <v>1819</v>
      </c>
      <c r="H183" s="247" t="s">
        <v>775</v>
      </c>
      <c r="I183"/>
      <c r="J183" t="s">
        <v>3090</v>
      </c>
      <c r="K183" t="s">
        <v>4864</v>
      </c>
      <c r="L183" t="s">
        <v>3274</v>
      </c>
      <c r="M183" t="s">
        <v>4354</v>
      </c>
      <c r="N183" s="247" t="s">
        <v>2805</v>
      </c>
      <c r="O183" s="247"/>
      <c r="Q183" t="s">
        <v>4355</v>
      </c>
      <c r="R183" t="s">
        <v>4355</v>
      </c>
      <c r="S183" s="247"/>
      <c r="T183" s="247" t="s">
        <v>3722</v>
      </c>
      <c r="V183" s="247" t="s">
        <v>3256</v>
      </c>
      <c r="W183" s="247" t="s">
        <v>3261</v>
      </c>
      <c r="X183" s="247" t="s">
        <v>3182</v>
      </c>
      <c r="Y183" s="247"/>
      <c r="Z183"/>
      <c r="AA183" s="247" t="s">
        <v>776</v>
      </c>
      <c r="AB183" t="s">
        <v>4355</v>
      </c>
      <c r="AC183" t="s">
        <v>4355</v>
      </c>
      <c r="AD183"/>
      <c r="AE183" t="s">
        <v>4355</v>
      </c>
      <c r="AF183" t="s">
        <v>4357</v>
      </c>
      <c r="AG183"/>
      <c r="AH183"/>
      <c r="AI183"/>
      <c r="AJ183"/>
      <c r="AK183"/>
      <c r="AL183"/>
      <c r="AM183" t="s">
        <v>4358</v>
      </c>
      <c r="AN183" t="s">
        <v>4358</v>
      </c>
      <c r="AO183"/>
      <c r="AP183"/>
      <c r="AQ183" s="247" t="s">
        <v>2806</v>
      </c>
      <c r="AR183"/>
      <c r="AS183" s="247" t="s">
        <v>3262</v>
      </c>
      <c r="AT183"/>
    </row>
    <row r="184" spans="1:46" ht="15" hidden="1" x14ac:dyDescent="0.25">
      <c r="A184" s="246" t="s">
        <v>7439</v>
      </c>
      <c r="B184" s="247" t="s">
        <v>612</v>
      </c>
      <c r="C184" s="247" t="s">
        <v>613</v>
      </c>
      <c r="D184" s="247"/>
      <c r="E184" s="247">
        <v>10017875086</v>
      </c>
      <c r="F184" t="s">
        <v>4392</v>
      </c>
      <c r="G184" s="246" t="s">
        <v>1819</v>
      </c>
      <c r="H184" s="247" t="s">
        <v>113</v>
      </c>
      <c r="I184"/>
      <c r="J184" t="s">
        <v>3090</v>
      </c>
      <c r="K184" t="s">
        <v>4396</v>
      </c>
      <c r="L184" t="s">
        <v>3081</v>
      </c>
      <c r="M184" t="s">
        <v>4354</v>
      </c>
      <c r="N184" s="247" t="s">
        <v>614</v>
      </c>
      <c r="O184" s="247"/>
      <c r="Q184" t="s">
        <v>4355</v>
      </c>
      <c r="R184" t="s">
        <v>4355</v>
      </c>
      <c r="S184" s="247"/>
      <c r="T184" s="247" t="s">
        <v>5536</v>
      </c>
      <c r="V184" s="247" t="s">
        <v>3191</v>
      </c>
      <c r="W184" s="247" t="s">
        <v>3261</v>
      </c>
      <c r="X184" s="247" t="s">
        <v>3182</v>
      </c>
      <c r="Y184" s="247"/>
      <c r="Z184"/>
      <c r="AA184" s="247" t="s">
        <v>115</v>
      </c>
      <c r="AB184" t="s">
        <v>4355</v>
      </c>
      <c r="AC184" t="s">
        <v>4355</v>
      </c>
      <c r="AD184"/>
      <c r="AE184" t="s">
        <v>4355</v>
      </c>
      <c r="AF184" t="s">
        <v>4357</v>
      </c>
      <c r="AG184"/>
      <c r="AH184"/>
      <c r="AI184"/>
      <c r="AJ184"/>
      <c r="AK184"/>
      <c r="AL184"/>
      <c r="AM184" t="s">
        <v>4358</v>
      </c>
      <c r="AN184" t="s">
        <v>4358</v>
      </c>
      <c r="AO184"/>
      <c r="AP184"/>
      <c r="AQ184" s="247" t="s">
        <v>5557</v>
      </c>
      <c r="AR184"/>
      <c r="AS184" s="247" t="s">
        <v>615</v>
      </c>
      <c r="AT184">
        <v>10017875086</v>
      </c>
    </row>
    <row r="185" spans="1:46" ht="15" hidden="1" x14ac:dyDescent="0.25">
      <c r="A185" s="246" t="s">
        <v>7439</v>
      </c>
      <c r="B185" s="247" t="s">
        <v>2799</v>
      </c>
      <c r="C185" s="247" t="s">
        <v>2800</v>
      </c>
      <c r="D185" s="247"/>
      <c r="E185" s="247">
        <v>10017880578</v>
      </c>
      <c r="F185" t="s">
        <v>4860</v>
      </c>
      <c r="G185" s="246" t="s">
        <v>1819</v>
      </c>
      <c r="H185" s="247" t="s">
        <v>775</v>
      </c>
      <c r="I185"/>
      <c r="J185" t="s">
        <v>3090</v>
      </c>
      <c r="K185" t="s">
        <v>4863</v>
      </c>
      <c r="L185" t="s">
        <v>3274</v>
      </c>
      <c r="M185" t="s">
        <v>4354</v>
      </c>
      <c r="N185" s="247" t="s">
        <v>2801</v>
      </c>
      <c r="O185" s="247"/>
      <c r="Q185" t="s">
        <v>4355</v>
      </c>
      <c r="R185" t="s">
        <v>4355</v>
      </c>
      <c r="S185" s="247"/>
      <c r="T185" s="247" t="s">
        <v>3722</v>
      </c>
      <c r="V185" s="247" t="s">
        <v>3256</v>
      </c>
      <c r="W185" s="247" t="s">
        <v>3182</v>
      </c>
      <c r="X185" s="247" t="s">
        <v>3102</v>
      </c>
      <c r="Y185" s="247"/>
      <c r="Z185"/>
      <c r="AA185" s="247" t="s">
        <v>776</v>
      </c>
      <c r="AB185" t="s">
        <v>4355</v>
      </c>
      <c r="AC185" t="s">
        <v>4355</v>
      </c>
      <c r="AD185"/>
      <c r="AE185" t="s">
        <v>4355</v>
      </c>
      <c r="AF185" t="s">
        <v>4357</v>
      </c>
      <c r="AG185"/>
      <c r="AH185"/>
      <c r="AI185"/>
      <c r="AJ185"/>
      <c r="AK185"/>
      <c r="AL185"/>
      <c r="AM185" t="s">
        <v>4358</v>
      </c>
      <c r="AN185" t="s">
        <v>4358</v>
      </c>
      <c r="AO185"/>
      <c r="AP185"/>
      <c r="AQ185" s="247" t="s">
        <v>2802</v>
      </c>
      <c r="AR185"/>
      <c r="AS185" s="247" t="s">
        <v>3260</v>
      </c>
      <c r="AT185"/>
    </row>
    <row r="186" spans="1:46" ht="15" hidden="1" x14ac:dyDescent="0.25">
      <c r="A186" s="246" t="s">
        <v>7439</v>
      </c>
      <c r="B186" s="247" t="s">
        <v>608</v>
      </c>
      <c r="C186" s="247" t="s">
        <v>609</v>
      </c>
      <c r="D186" s="247"/>
      <c r="E186" s="247">
        <v>10017875084</v>
      </c>
      <c r="F186" t="s">
        <v>4392</v>
      </c>
      <c r="G186" s="246" t="s">
        <v>1819</v>
      </c>
      <c r="H186" s="247" t="s">
        <v>113</v>
      </c>
      <c r="I186"/>
      <c r="J186" t="s">
        <v>3090</v>
      </c>
      <c r="K186" t="s">
        <v>4395</v>
      </c>
      <c r="L186" t="s">
        <v>3081</v>
      </c>
      <c r="M186" t="s">
        <v>4354</v>
      </c>
      <c r="N186" s="247" t="s">
        <v>610</v>
      </c>
      <c r="O186" s="247"/>
      <c r="Q186" t="s">
        <v>4355</v>
      </c>
      <c r="R186" t="s">
        <v>4355</v>
      </c>
      <c r="S186" s="247"/>
      <c r="T186" s="247" t="s">
        <v>5536</v>
      </c>
      <c r="V186" s="247" t="s">
        <v>3191</v>
      </c>
      <c r="W186" s="247" t="s">
        <v>3182</v>
      </c>
      <c r="X186" s="247" t="s">
        <v>3102</v>
      </c>
      <c r="Y186" s="247"/>
      <c r="Z186"/>
      <c r="AA186" s="247" t="s">
        <v>115</v>
      </c>
      <c r="AB186" t="s">
        <v>4355</v>
      </c>
      <c r="AC186" t="s">
        <v>4355</v>
      </c>
      <c r="AD186"/>
      <c r="AE186" t="s">
        <v>4355</v>
      </c>
      <c r="AF186" t="s">
        <v>4357</v>
      </c>
      <c r="AG186"/>
      <c r="AH186"/>
      <c r="AI186"/>
      <c r="AJ186"/>
      <c r="AK186"/>
      <c r="AL186"/>
      <c r="AM186" t="s">
        <v>4358</v>
      </c>
      <c r="AN186" t="s">
        <v>4358</v>
      </c>
      <c r="AO186"/>
      <c r="AP186"/>
      <c r="AQ186" s="247" t="s">
        <v>5555</v>
      </c>
      <c r="AR186"/>
      <c r="AS186" s="247" t="s">
        <v>611</v>
      </c>
      <c r="AT186">
        <v>10017875084</v>
      </c>
    </row>
    <row r="187" spans="1:46" ht="15" hidden="1" x14ac:dyDescent="0.25">
      <c r="A187" s="246" t="s">
        <v>7439</v>
      </c>
      <c r="B187" s="247" t="s">
        <v>2795</v>
      </c>
      <c r="C187" s="247" t="s">
        <v>2796</v>
      </c>
      <c r="D187" s="247"/>
      <c r="E187" s="247">
        <v>10017880576</v>
      </c>
      <c r="F187" t="s">
        <v>4860</v>
      </c>
      <c r="G187" s="246" t="s">
        <v>1819</v>
      </c>
      <c r="H187" s="247" t="s">
        <v>775</v>
      </c>
      <c r="I187"/>
      <c r="J187" t="s">
        <v>3090</v>
      </c>
      <c r="K187" t="s">
        <v>4862</v>
      </c>
      <c r="L187" t="s">
        <v>3274</v>
      </c>
      <c r="M187" t="s">
        <v>4354</v>
      </c>
      <c r="N187" s="247" t="s">
        <v>2797</v>
      </c>
      <c r="O187" s="247"/>
      <c r="Q187" t="s">
        <v>4355</v>
      </c>
      <c r="R187" t="s">
        <v>4355</v>
      </c>
      <c r="S187" s="247"/>
      <c r="T187" s="247" t="s">
        <v>3722</v>
      </c>
      <c r="V187" s="247" t="s">
        <v>3256</v>
      </c>
      <c r="W187" s="247" t="s">
        <v>3258</v>
      </c>
      <c r="X187" s="247" t="s">
        <v>3202</v>
      </c>
      <c r="Y187" s="247"/>
      <c r="Z187"/>
      <c r="AA187" s="247" t="s">
        <v>776</v>
      </c>
      <c r="AB187" t="s">
        <v>4355</v>
      </c>
      <c r="AC187" t="s">
        <v>4355</v>
      </c>
      <c r="AD187"/>
      <c r="AE187" t="s">
        <v>4355</v>
      </c>
      <c r="AF187" t="s">
        <v>4357</v>
      </c>
      <c r="AG187"/>
      <c r="AH187"/>
      <c r="AI187"/>
      <c r="AJ187"/>
      <c r="AK187"/>
      <c r="AL187"/>
      <c r="AM187" t="s">
        <v>4358</v>
      </c>
      <c r="AN187" t="s">
        <v>4358</v>
      </c>
      <c r="AO187"/>
      <c r="AP187"/>
      <c r="AQ187" s="247" t="s">
        <v>2798</v>
      </c>
      <c r="AR187"/>
      <c r="AS187" s="247" t="s">
        <v>3259</v>
      </c>
      <c r="AT187"/>
    </row>
    <row r="188" spans="1:46" ht="15" hidden="1" x14ac:dyDescent="0.25">
      <c r="A188" s="246" t="s">
        <v>7439</v>
      </c>
      <c r="B188" s="247" t="s">
        <v>604</v>
      </c>
      <c r="C188" s="247" t="s">
        <v>605</v>
      </c>
      <c r="D188" s="247"/>
      <c r="E188" s="247">
        <v>10017875081</v>
      </c>
      <c r="F188" t="s">
        <v>4392</v>
      </c>
      <c r="G188" s="246" t="s">
        <v>1819</v>
      </c>
      <c r="H188" s="247" t="s">
        <v>113</v>
      </c>
      <c r="I188"/>
      <c r="J188" t="s">
        <v>3090</v>
      </c>
      <c r="K188" t="s">
        <v>4394</v>
      </c>
      <c r="L188" t="s">
        <v>3081</v>
      </c>
      <c r="M188" t="s">
        <v>4354</v>
      </c>
      <c r="N188" s="247" t="s">
        <v>606</v>
      </c>
      <c r="O188" s="247"/>
      <c r="Q188" t="s">
        <v>4355</v>
      </c>
      <c r="R188" t="s">
        <v>4355</v>
      </c>
      <c r="S188" s="247"/>
      <c r="T188" s="247" t="s">
        <v>5536</v>
      </c>
      <c r="V188" s="247" t="s">
        <v>3191</v>
      </c>
      <c r="W188" s="247" t="s">
        <v>3258</v>
      </c>
      <c r="X188" s="247" t="s">
        <v>3202</v>
      </c>
      <c r="Y188" s="247"/>
      <c r="Z188"/>
      <c r="AA188" s="247" t="s">
        <v>115</v>
      </c>
      <c r="AB188" t="s">
        <v>4355</v>
      </c>
      <c r="AC188" t="s">
        <v>4355</v>
      </c>
      <c r="AD188"/>
      <c r="AE188" t="s">
        <v>4355</v>
      </c>
      <c r="AF188" t="s">
        <v>4357</v>
      </c>
      <c r="AG188"/>
      <c r="AH188"/>
      <c r="AI188"/>
      <c r="AJ188"/>
      <c r="AK188"/>
      <c r="AL188"/>
      <c r="AM188" t="s">
        <v>4358</v>
      </c>
      <c r="AN188" t="s">
        <v>4358</v>
      </c>
      <c r="AO188"/>
      <c r="AP188"/>
      <c r="AQ188" s="247" t="s">
        <v>5554</v>
      </c>
      <c r="AR188"/>
      <c r="AS188" s="247" t="s">
        <v>607</v>
      </c>
      <c r="AT188">
        <v>10017875081</v>
      </c>
    </row>
    <row r="189" spans="1:46" ht="15" hidden="1" x14ac:dyDescent="0.25">
      <c r="A189" s="246" t="s">
        <v>7439</v>
      </c>
      <c r="B189" s="247" t="s">
        <v>2791</v>
      </c>
      <c r="C189" s="247" t="s">
        <v>2792</v>
      </c>
      <c r="D189" s="247"/>
      <c r="E189" s="247">
        <v>10017880574</v>
      </c>
      <c r="F189" t="s">
        <v>4860</v>
      </c>
      <c r="G189" s="246" t="s">
        <v>1819</v>
      </c>
      <c r="H189" s="247" t="s">
        <v>775</v>
      </c>
      <c r="I189"/>
      <c r="J189" t="s">
        <v>3090</v>
      </c>
      <c r="K189" t="s">
        <v>4861</v>
      </c>
      <c r="L189" t="s">
        <v>3274</v>
      </c>
      <c r="M189" t="s">
        <v>4354</v>
      </c>
      <c r="N189" s="247" t="s">
        <v>2793</v>
      </c>
      <c r="O189" s="247"/>
      <c r="Q189" t="s">
        <v>4355</v>
      </c>
      <c r="R189" t="s">
        <v>4355</v>
      </c>
      <c r="S189" s="247"/>
      <c r="T189" s="247" t="s">
        <v>3722</v>
      </c>
      <c r="V189" s="247" t="s">
        <v>3256</v>
      </c>
      <c r="W189" s="247" t="s">
        <v>3177</v>
      </c>
      <c r="X189" s="247" t="s">
        <v>3103</v>
      </c>
      <c r="Y189" s="247"/>
      <c r="Z189"/>
      <c r="AA189" s="247" t="s">
        <v>776</v>
      </c>
      <c r="AB189" t="s">
        <v>4355</v>
      </c>
      <c r="AC189" t="s">
        <v>4355</v>
      </c>
      <c r="AD189"/>
      <c r="AE189" t="s">
        <v>4355</v>
      </c>
      <c r="AF189" t="s">
        <v>4357</v>
      </c>
      <c r="AG189"/>
      <c r="AH189"/>
      <c r="AI189"/>
      <c r="AJ189"/>
      <c r="AK189"/>
      <c r="AL189"/>
      <c r="AM189" t="s">
        <v>4358</v>
      </c>
      <c r="AN189" t="s">
        <v>4358</v>
      </c>
      <c r="AO189"/>
      <c r="AP189"/>
      <c r="AQ189" s="247" t="s">
        <v>2794</v>
      </c>
      <c r="AR189"/>
      <c r="AS189" s="247" t="s">
        <v>3257</v>
      </c>
      <c r="AT189"/>
    </row>
    <row r="190" spans="1:46" ht="15" hidden="1" x14ac:dyDescent="0.25">
      <c r="A190" s="246" t="s">
        <v>7439</v>
      </c>
      <c r="B190" s="247" t="s">
        <v>600</v>
      </c>
      <c r="C190" s="247" t="s">
        <v>601</v>
      </c>
      <c r="D190" s="247"/>
      <c r="E190" s="247">
        <v>10017875076</v>
      </c>
      <c r="F190" t="s">
        <v>4392</v>
      </c>
      <c r="G190" s="246" t="s">
        <v>1819</v>
      </c>
      <c r="H190" s="247" t="s">
        <v>113</v>
      </c>
      <c r="I190"/>
      <c r="J190" t="s">
        <v>3090</v>
      </c>
      <c r="K190" t="s">
        <v>4393</v>
      </c>
      <c r="L190" t="s">
        <v>3081</v>
      </c>
      <c r="M190" t="s">
        <v>4354</v>
      </c>
      <c r="N190" s="247" t="s">
        <v>602</v>
      </c>
      <c r="O190" s="247"/>
      <c r="Q190" t="s">
        <v>4355</v>
      </c>
      <c r="R190" t="s">
        <v>4355</v>
      </c>
      <c r="S190" s="247"/>
      <c r="T190" s="247" t="s">
        <v>5536</v>
      </c>
      <c r="V190" s="247" t="s">
        <v>3191</v>
      </c>
      <c r="W190" s="247" t="s">
        <v>3177</v>
      </c>
      <c r="X190" s="247" t="s">
        <v>3103</v>
      </c>
      <c r="Y190" s="247"/>
      <c r="Z190"/>
      <c r="AA190" s="247" t="s">
        <v>115</v>
      </c>
      <c r="AB190" t="s">
        <v>4355</v>
      </c>
      <c r="AC190" t="s">
        <v>4355</v>
      </c>
      <c r="AD190"/>
      <c r="AE190" t="s">
        <v>4355</v>
      </c>
      <c r="AF190" t="s">
        <v>4357</v>
      </c>
      <c r="AG190"/>
      <c r="AH190"/>
      <c r="AI190"/>
      <c r="AJ190"/>
      <c r="AK190"/>
      <c r="AL190"/>
      <c r="AM190" t="s">
        <v>4358</v>
      </c>
      <c r="AN190" t="s">
        <v>4358</v>
      </c>
      <c r="AO190"/>
      <c r="AP190"/>
      <c r="AQ190" s="247" t="s">
        <v>5553</v>
      </c>
      <c r="AR190"/>
      <c r="AS190" s="247" t="s">
        <v>603</v>
      </c>
      <c r="AT190">
        <v>10017875076</v>
      </c>
    </row>
    <row r="191" spans="1:46" ht="15" hidden="1" x14ac:dyDescent="0.25">
      <c r="A191" s="246" t="s">
        <v>7439</v>
      </c>
      <c r="B191" s="247" t="s">
        <v>3320</v>
      </c>
      <c r="C191" s="247" t="s">
        <v>3321</v>
      </c>
      <c r="D191" s="247"/>
      <c r="E191" s="247">
        <v>10017888659</v>
      </c>
      <c r="F191"/>
      <c r="G191" s="246"/>
      <c r="H191" s="247" t="s">
        <v>113</v>
      </c>
      <c r="I191"/>
      <c r="J191" t="s">
        <v>3090</v>
      </c>
      <c r="K191" t="s">
        <v>5121</v>
      </c>
      <c r="L191" t="s">
        <v>3081</v>
      </c>
      <c r="M191" t="s">
        <v>4354</v>
      </c>
      <c r="N191" s="247" t="s">
        <v>3322</v>
      </c>
      <c r="O191" s="247"/>
      <c r="Q191" t="s">
        <v>4355</v>
      </c>
      <c r="R191" t="s">
        <v>4355</v>
      </c>
      <c r="S191" s="247"/>
      <c r="T191" s="247" t="s">
        <v>3090</v>
      </c>
      <c r="V191" s="247" t="s">
        <v>3191</v>
      </c>
      <c r="W191" s="247"/>
      <c r="X191" s="247" t="s">
        <v>3174</v>
      </c>
      <c r="Y191" s="247" t="s">
        <v>3296</v>
      </c>
      <c r="Z191"/>
      <c r="AA191" s="247" t="s">
        <v>776</v>
      </c>
      <c r="AB191" t="s">
        <v>4355</v>
      </c>
      <c r="AC191" t="s">
        <v>4355</v>
      </c>
      <c r="AD191"/>
      <c r="AE191" t="s">
        <v>4355</v>
      </c>
      <c r="AF191" t="s">
        <v>4357</v>
      </c>
      <c r="AG191"/>
      <c r="AH191"/>
      <c r="AI191"/>
      <c r="AJ191"/>
      <c r="AK191"/>
      <c r="AL191"/>
      <c r="AM191" t="s">
        <v>4358</v>
      </c>
      <c r="AN191" t="s">
        <v>4358</v>
      </c>
      <c r="AO191"/>
      <c r="AP191"/>
      <c r="AQ191" s="247"/>
      <c r="AR191"/>
      <c r="AS191" s="247" t="s">
        <v>3323</v>
      </c>
      <c r="AT191">
        <v>10017888659</v>
      </c>
    </row>
    <row r="192" spans="1:46" ht="15" hidden="1" x14ac:dyDescent="0.25">
      <c r="A192" s="246" t="s">
        <v>7439</v>
      </c>
      <c r="B192" s="247" t="s">
        <v>7718</v>
      </c>
      <c r="C192" s="247" t="s">
        <v>7719</v>
      </c>
      <c r="D192" s="247"/>
      <c r="E192" s="247">
        <v>10017892915</v>
      </c>
      <c r="F192"/>
      <c r="G192" s="246"/>
      <c r="H192" s="247" t="s">
        <v>113</v>
      </c>
      <c r="I192"/>
      <c r="J192" t="s">
        <v>3090</v>
      </c>
      <c r="K192" t="s">
        <v>7720</v>
      </c>
      <c r="L192" t="s">
        <v>4493</v>
      </c>
      <c r="M192" t="s">
        <v>4354</v>
      </c>
      <c r="N192" s="247" t="s">
        <v>7721</v>
      </c>
      <c r="O192" s="247"/>
      <c r="Q192" t="s">
        <v>4355</v>
      </c>
      <c r="R192" t="s">
        <v>4355</v>
      </c>
      <c r="S192" s="247"/>
      <c r="T192" s="247"/>
      <c r="V192" s="247"/>
      <c r="W192" s="247"/>
      <c r="X192" s="247"/>
      <c r="Y192" s="247"/>
      <c r="Z192"/>
      <c r="AA192" s="247" t="s">
        <v>776</v>
      </c>
      <c r="AB192" t="s">
        <v>4355</v>
      </c>
      <c r="AC192" t="s">
        <v>4355</v>
      </c>
      <c r="AD192"/>
      <c r="AE192" t="s">
        <v>4355</v>
      </c>
      <c r="AF192" t="s">
        <v>4357</v>
      </c>
      <c r="AG192"/>
      <c r="AH192"/>
      <c r="AI192"/>
      <c r="AJ192"/>
      <c r="AK192"/>
      <c r="AL192"/>
      <c r="AM192" t="s">
        <v>4358</v>
      </c>
      <c r="AN192" t="s">
        <v>4358</v>
      </c>
      <c r="AO192"/>
      <c r="AP192"/>
      <c r="AQ192" s="247" t="s">
        <v>7722</v>
      </c>
      <c r="AR192"/>
      <c r="AS192" s="247" t="s">
        <v>7723</v>
      </c>
      <c r="AT192"/>
    </row>
    <row r="193" spans="1:46" ht="15" hidden="1" x14ac:dyDescent="0.25">
      <c r="A193" s="246" t="s">
        <v>7439</v>
      </c>
      <c r="B193" s="247" t="s">
        <v>388</v>
      </c>
      <c r="C193" s="247" t="s">
        <v>389</v>
      </c>
      <c r="D193" s="247"/>
      <c r="E193" s="247">
        <v>10017870643</v>
      </c>
      <c r="F193" t="s">
        <v>4519</v>
      </c>
      <c r="G193" s="246" t="s">
        <v>1786</v>
      </c>
      <c r="H193" s="247" t="s">
        <v>775</v>
      </c>
      <c r="I193"/>
      <c r="J193" t="s">
        <v>3081</v>
      </c>
      <c r="K193" t="s">
        <v>4521</v>
      </c>
      <c r="L193" t="s">
        <v>3081</v>
      </c>
      <c r="M193" t="s">
        <v>4354</v>
      </c>
      <c r="N193" s="247" t="s">
        <v>390</v>
      </c>
      <c r="O193" s="247"/>
      <c r="Q193" t="s">
        <v>4355</v>
      </c>
      <c r="R193" t="s">
        <v>4355</v>
      </c>
      <c r="S193" s="247"/>
      <c r="T193" s="247" t="s">
        <v>3266</v>
      </c>
      <c r="V193" s="247"/>
      <c r="W193" s="247" t="s">
        <v>3134</v>
      </c>
      <c r="X193" s="247" t="s">
        <v>3106</v>
      </c>
      <c r="Y193" s="247"/>
      <c r="Z193"/>
      <c r="AA193" s="247" t="s">
        <v>776</v>
      </c>
      <c r="AB193" t="s">
        <v>4355</v>
      </c>
      <c r="AC193" t="s">
        <v>4355</v>
      </c>
      <c r="AD193"/>
      <c r="AE193" t="s">
        <v>4355</v>
      </c>
      <c r="AF193" t="s">
        <v>4357</v>
      </c>
      <c r="AG193"/>
      <c r="AH193"/>
      <c r="AI193"/>
      <c r="AJ193"/>
      <c r="AK193"/>
      <c r="AL193"/>
      <c r="AM193" t="s">
        <v>4358</v>
      </c>
      <c r="AN193" t="s">
        <v>4358</v>
      </c>
      <c r="AO193"/>
      <c r="AP193"/>
      <c r="AQ193" s="247" t="s">
        <v>1300</v>
      </c>
      <c r="AR193"/>
      <c r="AS193" s="247" t="s">
        <v>2635</v>
      </c>
      <c r="AT193"/>
    </row>
    <row r="194" spans="1:46" ht="15" hidden="1" x14ac:dyDescent="0.25">
      <c r="A194" s="246" t="s">
        <v>7439</v>
      </c>
      <c r="B194" s="247" t="s">
        <v>427</v>
      </c>
      <c r="C194" s="247" t="s">
        <v>428</v>
      </c>
      <c r="D194" s="247"/>
      <c r="E194" s="247">
        <v>10017871943</v>
      </c>
      <c r="F194" t="s">
        <v>4519</v>
      </c>
      <c r="G194" s="246" t="s">
        <v>1786</v>
      </c>
      <c r="H194" s="247" t="s">
        <v>775</v>
      </c>
      <c r="I194"/>
      <c r="J194" t="s">
        <v>3081</v>
      </c>
      <c r="K194" t="s">
        <v>4525</v>
      </c>
      <c r="L194" t="s">
        <v>3081</v>
      </c>
      <c r="M194" t="s">
        <v>4354</v>
      </c>
      <c r="N194" s="247" t="s">
        <v>429</v>
      </c>
      <c r="O194" s="247"/>
      <c r="Q194" t="s">
        <v>4355</v>
      </c>
      <c r="R194" t="s">
        <v>4355</v>
      </c>
      <c r="S194" s="247"/>
      <c r="T194" s="247" t="s">
        <v>3266</v>
      </c>
      <c r="V194" s="247"/>
      <c r="W194" s="247" t="s">
        <v>3134</v>
      </c>
      <c r="X194" s="247" t="s">
        <v>3106</v>
      </c>
      <c r="Y194" s="247"/>
      <c r="Z194"/>
      <c r="AA194" s="247" t="s">
        <v>776</v>
      </c>
      <c r="AB194" t="s">
        <v>4355</v>
      </c>
      <c r="AC194" t="s">
        <v>4355</v>
      </c>
      <c r="AD194"/>
      <c r="AE194" t="s">
        <v>4355</v>
      </c>
      <c r="AF194" t="s">
        <v>4357</v>
      </c>
      <c r="AG194"/>
      <c r="AH194"/>
      <c r="AI194"/>
      <c r="AJ194"/>
      <c r="AK194"/>
      <c r="AL194"/>
      <c r="AM194" t="s">
        <v>4358</v>
      </c>
      <c r="AN194" t="s">
        <v>4358</v>
      </c>
      <c r="AO194"/>
      <c r="AP194"/>
      <c r="AQ194" s="247" t="s">
        <v>1313</v>
      </c>
      <c r="AR194"/>
      <c r="AS194" s="247" t="s">
        <v>2648</v>
      </c>
      <c r="AT194"/>
    </row>
    <row r="195" spans="1:46" ht="15" hidden="1" x14ac:dyDescent="0.25">
      <c r="A195" s="246" t="s">
        <v>7439</v>
      </c>
      <c r="B195" s="247" t="s">
        <v>424</v>
      </c>
      <c r="C195" s="247" t="s">
        <v>425</v>
      </c>
      <c r="D195" s="247"/>
      <c r="E195" s="247">
        <v>10017871843</v>
      </c>
      <c r="F195" t="s">
        <v>4519</v>
      </c>
      <c r="G195" s="246" t="s">
        <v>1786</v>
      </c>
      <c r="H195" s="247" t="s">
        <v>775</v>
      </c>
      <c r="I195"/>
      <c r="J195" t="s">
        <v>3304</v>
      </c>
      <c r="K195" t="s">
        <v>4525</v>
      </c>
      <c r="L195" t="s">
        <v>3081</v>
      </c>
      <c r="M195" t="s">
        <v>4354</v>
      </c>
      <c r="N195" s="247" t="s">
        <v>426</v>
      </c>
      <c r="O195" s="247"/>
      <c r="Q195" t="s">
        <v>4355</v>
      </c>
      <c r="R195" t="s">
        <v>4355</v>
      </c>
      <c r="S195" s="247"/>
      <c r="T195" s="247" t="s">
        <v>3266</v>
      </c>
      <c r="V195" s="247"/>
      <c r="W195" s="247" t="s">
        <v>3101</v>
      </c>
      <c r="X195" s="247" t="s">
        <v>3268</v>
      </c>
      <c r="Y195" s="247"/>
      <c r="Z195"/>
      <c r="AA195" s="247" t="s">
        <v>776</v>
      </c>
      <c r="AB195" t="s">
        <v>4355</v>
      </c>
      <c r="AC195" t="s">
        <v>4355</v>
      </c>
      <c r="AD195"/>
      <c r="AE195" t="s">
        <v>4355</v>
      </c>
      <c r="AF195" t="s">
        <v>4357</v>
      </c>
      <c r="AG195"/>
      <c r="AH195"/>
      <c r="AI195"/>
      <c r="AJ195"/>
      <c r="AK195"/>
      <c r="AL195"/>
      <c r="AM195" t="s">
        <v>4358</v>
      </c>
      <c r="AN195" t="s">
        <v>4358</v>
      </c>
      <c r="AO195"/>
      <c r="AP195"/>
      <c r="AQ195" s="247" t="s">
        <v>1312</v>
      </c>
      <c r="AR195"/>
      <c r="AS195" s="247" t="s">
        <v>2647</v>
      </c>
      <c r="AT195"/>
    </row>
    <row r="196" spans="1:46" ht="15" hidden="1" x14ac:dyDescent="0.25">
      <c r="A196" s="246" t="s">
        <v>7439</v>
      </c>
      <c r="B196" s="247" t="s">
        <v>466</v>
      </c>
      <c r="C196" s="247" t="s">
        <v>467</v>
      </c>
      <c r="D196" s="247"/>
      <c r="E196" s="247">
        <v>10017873243</v>
      </c>
      <c r="F196" t="s">
        <v>4519</v>
      </c>
      <c r="G196" s="246" t="s">
        <v>1786</v>
      </c>
      <c r="H196" s="247" t="s">
        <v>775</v>
      </c>
      <c r="I196"/>
      <c r="J196" t="s">
        <v>3304</v>
      </c>
      <c r="K196" t="s">
        <v>4527</v>
      </c>
      <c r="L196" t="s">
        <v>3081</v>
      </c>
      <c r="M196" t="s">
        <v>4354</v>
      </c>
      <c r="N196" s="247" t="s">
        <v>468</v>
      </c>
      <c r="O196" s="247"/>
      <c r="Q196" t="s">
        <v>4355</v>
      </c>
      <c r="R196" t="s">
        <v>4355</v>
      </c>
      <c r="S196" s="247"/>
      <c r="T196" s="247" t="s">
        <v>3266</v>
      </c>
      <c r="V196" s="247"/>
      <c r="W196" s="247" t="s">
        <v>3101</v>
      </c>
      <c r="X196" s="247" t="s">
        <v>3268</v>
      </c>
      <c r="Y196" s="247"/>
      <c r="Z196"/>
      <c r="AA196" s="247" t="s">
        <v>776</v>
      </c>
      <c r="AB196" t="s">
        <v>4355</v>
      </c>
      <c r="AC196" t="s">
        <v>4355</v>
      </c>
      <c r="AD196"/>
      <c r="AE196" t="s">
        <v>4355</v>
      </c>
      <c r="AF196" t="s">
        <v>4357</v>
      </c>
      <c r="AG196"/>
      <c r="AH196"/>
      <c r="AI196"/>
      <c r="AJ196"/>
      <c r="AK196"/>
      <c r="AL196"/>
      <c r="AM196" t="s">
        <v>4358</v>
      </c>
      <c r="AN196" t="s">
        <v>4358</v>
      </c>
      <c r="AO196"/>
      <c r="AP196"/>
      <c r="AQ196" s="247" t="s">
        <v>1325</v>
      </c>
      <c r="AR196"/>
      <c r="AS196" s="247" t="s">
        <v>2661</v>
      </c>
      <c r="AT196"/>
    </row>
    <row r="197" spans="1:46" ht="15" hidden="1" x14ac:dyDescent="0.25">
      <c r="A197" s="246" t="s">
        <v>7439</v>
      </c>
      <c r="B197" s="247" t="s">
        <v>421</v>
      </c>
      <c r="C197" s="247" t="s">
        <v>422</v>
      </c>
      <c r="D197" s="247"/>
      <c r="E197" s="247">
        <v>10017871743</v>
      </c>
      <c r="F197" t="s">
        <v>4519</v>
      </c>
      <c r="G197" s="246" t="s">
        <v>1786</v>
      </c>
      <c r="H197" s="247" t="s">
        <v>775</v>
      </c>
      <c r="I197"/>
      <c r="J197" t="s">
        <v>3104</v>
      </c>
      <c r="K197" t="s">
        <v>4524</v>
      </c>
      <c r="L197" t="s">
        <v>3081</v>
      </c>
      <c r="M197" t="s">
        <v>4354</v>
      </c>
      <c r="N197" s="247" t="s">
        <v>423</v>
      </c>
      <c r="O197" s="247"/>
      <c r="Q197" t="s">
        <v>4355</v>
      </c>
      <c r="R197" t="s">
        <v>4355</v>
      </c>
      <c r="S197" s="247"/>
      <c r="T197" s="247" t="s">
        <v>3266</v>
      </c>
      <c r="V197" s="247"/>
      <c r="W197" s="247" t="s">
        <v>3101</v>
      </c>
      <c r="X197" s="247" t="s">
        <v>3183</v>
      </c>
      <c r="Y197" s="247"/>
      <c r="Z197"/>
      <c r="AA197" s="247" t="s">
        <v>776</v>
      </c>
      <c r="AB197" t="s">
        <v>4355</v>
      </c>
      <c r="AC197" t="s">
        <v>4355</v>
      </c>
      <c r="AD197"/>
      <c r="AE197" t="s">
        <v>4355</v>
      </c>
      <c r="AF197" t="s">
        <v>4357</v>
      </c>
      <c r="AG197"/>
      <c r="AH197"/>
      <c r="AI197"/>
      <c r="AJ197"/>
      <c r="AK197"/>
      <c r="AL197"/>
      <c r="AM197" t="s">
        <v>4358</v>
      </c>
      <c r="AN197" t="s">
        <v>4358</v>
      </c>
      <c r="AO197"/>
      <c r="AP197"/>
      <c r="AQ197" s="247" t="s">
        <v>1311</v>
      </c>
      <c r="AR197"/>
      <c r="AS197" s="247" t="s">
        <v>2646</v>
      </c>
      <c r="AT197"/>
    </row>
    <row r="198" spans="1:46" ht="15" hidden="1" x14ac:dyDescent="0.25">
      <c r="A198" s="246" t="s">
        <v>7439</v>
      </c>
      <c r="B198" s="247" t="s">
        <v>463</v>
      </c>
      <c r="C198" s="247" t="s">
        <v>464</v>
      </c>
      <c r="D198" s="247"/>
      <c r="E198" s="247">
        <v>10017873143</v>
      </c>
      <c r="F198" t="s">
        <v>4519</v>
      </c>
      <c r="G198" s="246" t="s">
        <v>1786</v>
      </c>
      <c r="H198" s="247" t="s">
        <v>775</v>
      </c>
      <c r="I198"/>
      <c r="J198" t="s">
        <v>3104</v>
      </c>
      <c r="K198" t="s">
        <v>4527</v>
      </c>
      <c r="L198" t="s">
        <v>3081</v>
      </c>
      <c r="M198" t="s">
        <v>4354</v>
      </c>
      <c r="N198" s="247" t="s">
        <v>465</v>
      </c>
      <c r="O198" s="247"/>
      <c r="Q198" t="s">
        <v>4355</v>
      </c>
      <c r="R198" t="s">
        <v>4355</v>
      </c>
      <c r="S198" s="247"/>
      <c r="T198" s="247" t="s">
        <v>3266</v>
      </c>
      <c r="V198" s="247"/>
      <c r="W198" s="247" t="s">
        <v>3101</v>
      </c>
      <c r="X198" s="247" t="s">
        <v>3183</v>
      </c>
      <c r="Y198" s="247"/>
      <c r="Z198"/>
      <c r="AA198" s="247" t="s">
        <v>776</v>
      </c>
      <c r="AB198" t="s">
        <v>4355</v>
      </c>
      <c r="AC198" t="s">
        <v>4355</v>
      </c>
      <c r="AD198"/>
      <c r="AE198" t="s">
        <v>4355</v>
      </c>
      <c r="AF198" t="s">
        <v>4357</v>
      </c>
      <c r="AG198"/>
      <c r="AH198"/>
      <c r="AI198"/>
      <c r="AJ198"/>
      <c r="AK198"/>
      <c r="AL198"/>
      <c r="AM198" t="s">
        <v>4358</v>
      </c>
      <c r="AN198" t="s">
        <v>4358</v>
      </c>
      <c r="AO198"/>
      <c r="AP198"/>
      <c r="AQ198" s="247" t="s">
        <v>1324</v>
      </c>
      <c r="AR198"/>
      <c r="AS198" s="247" t="s">
        <v>2660</v>
      </c>
      <c r="AT198"/>
    </row>
    <row r="199" spans="1:46" ht="15" hidden="1" x14ac:dyDescent="0.25">
      <c r="A199" s="246" t="s">
        <v>7439</v>
      </c>
      <c r="B199" s="247" t="s">
        <v>418</v>
      </c>
      <c r="C199" s="247" t="s">
        <v>419</v>
      </c>
      <c r="D199" s="247"/>
      <c r="E199" s="247">
        <v>10017871643</v>
      </c>
      <c r="F199" t="s">
        <v>4519</v>
      </c>
      <c r="G199" s="246" t="s">
        <v>1786</v>
      </c>
      <c r="H199" s="247" t="s">
        <v>775</v>
      </c>
      <c r="I199"/>
      <c r="J199" t="s">
        <v>3216</v>
      </c>
      <c r="K199" t="s">
        <v>4524</v>
      </c>
      <c r="L199" t="s">
        <v>3081</v>
      </c>
      <c r="M199" t="s">
        <v>4354</v>
      </c>
      <c r="N199" s="247" t="s">
        <v>420</v>
      </c>
      <c r="O199" s="247"/>
      <c r="Q199" t="s">
        <v>4355</v>
      </c>
      <c r="R199" t="s">
        <v>4355</v>
      </c>
      <c r="S199" s="247"/>
      <c r="T199" s="247" t="s">
        <v>3266</v>
      </c>
      <c r="V199" s="247"/>
      <c r="W199" s="247" t="s">
        <v>3102</v>
      </c>
      <c r="X199" s="247" t="s">
        <v>3261</v>
      </c>
      <c r="Y199" s="247"/>
      <c r="Z199"/>
      <c r="AA199" s="247" t="s">
        <v>776</v>
      </c>
      <c r="AB199" t="s">
        <v>4355</v>
      </c>
      <c r="AC199" t="s">
        <v>4355</v>
      </c>
      <c r="AD199"/>
      <c r="AE199" t="s">
        <v>4355</v>
      </c>
      <c r="AF199" t="s">
        <v>4357</v>
      </c>
      <c r="AG199"/>
      <c r="AH199"/>
      <c r="AI199"/>
      <c r="AJ199"/>
      <c r="AK199"/>
      <c r="AL199"/>
      <c r="AM199" t="s">
        <v>4358</v>
      </c>
      <c r="AN199" t="s">
        <v>4358</v>
      </c>
      <c r="AO199"/>
      <c r="AP199"/>
      <c r="AQ199" s="247" t="s">
        <v>1310</v>
      </c>
      <c r="AR199"/>
      <c r="AS199" s="247" t="s">
        <v>2645</v>
      </c>
      <c r="AT199"/>
    </row>
    <row r="200" spans="1:46" ht="15" hidden="1" x14ac:dyDescent="0.25">
      <c r="A200" s="246" t="s">
        <v>7439</v>
      </c>
      <c r="B200" s="247" t="s">
        <v>460</v>
      </c>
      <c r="C200" s="247" t="s">
        <v>461</v>
      </c>
      <c r="D200" s="247"/>
      <c r="E200" s="247">
        <v>10017873043</v>
      </c>
      <c r="F200" t="s">
        <v>4519</v>
      </c>
      <c r="G200" s="246" t="s">
        <v>1786</v>
      </c>
      <c r="H200" s="247" t="s">
        <v>775</v>
      </c>
      <c r="I200"/>
      <c r="J200" t="s">
        <v>3216</v>
      </c>
      <c r="K200" t="s">
        <v>4527</v>
      </c>
      <c r="L200" t="s">
        <v>3081</v>
      </c>
      <c r="M200" t="s">
        <v>4354</v>
      </c>
      <c r="N200" s="247" t="s">
        <v>462</v>
      </c>
      <c r="O200" s="247"/>
      <c r="Q200" t="s">
        <v>4355</v>
      </c>
      <c r="R200" t="s">
        <v>4355</v>
      </c>
      <c r="S200" s="247"/>
      <c r="T200" s="247" t="s">
        <v>3266</v>
      </c>
      <c r="V200" s="247"/>
      <c r="W200" s="247" t="s">
        <v>3102</v>
      </c>
      <c r="X200" s="247" t="s">
        <v>3261</v>
      </c>
      <c r="Y200" s="247"/>
      <c r="Z200"/>
      <c r="AA200" s="247" t="s">
        <v>776</v>
      </c>
      <c r="AB200" t="s">
        <v>4355</v>
      </c>
      <c r="AC200" t="s">
        <v>4355</v>
      </c>
      <c r="AD200"/>
      <c r="AE200" t="s">
        <v>4355</v>
      </c>
      <c r="AF200" t="s">
        <v>4357</v>
      </c>
      <c r="AG200"/>
      <c r="AH200"/>
      <c r="AI200"/>
      <c r="AJ200"/>
      <c r="AK200"/>
      <c r="AL200"/>
      <c r="AM200" t="s">
        <v>4358</v>
      </c>
      <c r="AN200" t="s">
        <v>4358</v>
      </c>
      <c r="AO200"/>
      <c r="AP200"/>
      <c r="AQ200" s="247" t="s">
        <v>1323</v>
      </c>
      <c r="AR200"/>
      <c r="AS200" s="247" t="s">
        <v>2659</v>
      </c>
      <c r="AT200"/>
    </row>
    <row r="201" spans="1:46" ht="15" hidden="1" x14ac:dyDescent="0.25">
      <c r="A201" s="246" t="s">
        <v>7439</v>
      </c>
      <c r="B201" s="247" t="s">
        <v>415</v>
      </c>
      <c r="C201" s="247" t="s">
        <v>416</v>
      </c>
      <c r="D201" s="247"/>
      <c r="E201" s="247">
        <v>10017871543</v>
      </c>
      <c r="F201" t="s">
        <v>4519</v>
      </c>
      <c r="G201" s="246" t="s">
        <v>1786</v>
      </c>
      <c r="H201" s="247" t="s">
        <v>775</v>
      </c>
      <c r="I201"/>
      <c r="J201" t="s">
        <v>4370</v>
      </c>
      <c r="K201" t="s">
        <v>4524</v>
      </c>
      <c r="L201" t="s">
        <v>3081</v>
      </c>
      <c r="M201" t="s">
        <v>4354</v>
      </c>
      <c r="N201" s="247" t="s">
        <v>417</v>
      </c>
      <c r="O201" s="247"/>
      <c r="Q201" t="s">
        <v>4355</v>
      </c>
      <c r="R201" t="s">
        <v>4355</v>
      </c>
      <c r="S201" s="247"/>
      <c r="T201" s="247" t="s">
        <v>3266</v>
      </c>
      <c r="V201" s="247"/>
      <c r="W201" s="247" t="s">
        <v>3177</v>
      </c>
      <c r="X201" s="247" t="s">
        <v>3183</v>
      </c>
      <c r="Y201" s="247"/>
      <c r="Z201"/>
      <c r="AA201" s="247" t="s">
        <v>776</v>
      </c>
      <c r="AB201" t="s">
        <v>4355</v>
      </c>
      <c r="AC201" t="s">
        <v>4355</v>
      </c>
      <c r="AD201"/>
      <c r="AE201" t="s">
        <v>4355</v>
      </c>
      <c r="AF201" t="s">
        <v>4357</v>
      </c>
      <c r="AG201"/>
      <c r="AH201"/>
      <c r="AI201"/>
      <c r="AJ201"/>
      <c r="AK201"/>
      <c r="AL201"/>
      <c r="AM201" t="s">
        <v>4358</v>
      </c>
      <c r="AN201" t="s">
        <v>4358</v>
      </c>
      <c r="AO201"/>
      <c r="AP201"/>
      <c r="AQ201" s="247" t="s">
        <v>1309</v>
      </c>
      <c r="AR201"/>
      <c r="AS201" s="247" t="s">
        <v>2644</v>
      </c>
      <c r="AT201"/>
    </row>
    <row r="202" spans="1:46" ht="15" hidden="1" x14ac:dyDescent="0.25">
      <c r="A202" s="246" t="s">
        <v>7439</v>
      </c>
      <c r="B202" s="247" t="s">
        <v>457</v>
      </c>
      <c r="C202" s="247" t="s">
        <v>458</v>
      </c>
      <c r="D202" s="247"/>
      <c r="E202" s="247">
        <v>10017872943</v>
      </c>
      <c r="F202" t="s">
        <v>4519</v>
      </c>
      <c r="G202" s="246" t="s">
        <v>1786</v>
      </c>
      <c r="H202" s="247" t="s">
        <v>775</v>
      </c>
      <c r="I202"/>
      <c r="J202" t="s">
        <v>4370</v>
      </c>
      <c r="K202" t="s">
        <v>4527</v>
      </c>
      <c r="L202" t="s">
        <v>3081</v>
      </c>
      <c r="M202" t="s">
        <v>4354</v>
      </c>
      <c r="N202" s="247" t="s">
        <v>459</v>
      </c>
      <c r="O202" s="247"/>
      <c r="Q202" t="s">
        <v>4355</v>
      </c>
      <c r="R202" t="s">
        <v>4355</v>
      </c>
      <c r="S202" s="247"/>
      <c r="T202" s="247" t="s">
        <v>3266</v>
      </c>
      <c r="V202" s="247"/>
      <c r="W202" s="247" t="s">
        <v>3177</v>
      </c>
      <c r="X202" s="247" t="s">
        <v>3183</v>
      </c>
      <c r="Y202" s="247"/>
      <c r="Z202"/>
      <c r="AA202" s="247" t="s">
        <v>776</v>
      </c>
      <c r="AB202" t="s">
        <v>4355</v>
      </c>
      <c r="AC202" t="s">
        <v>4355</v>
      </c>
      <c r="AD202"/>
      <c r="AE202" t="s">
        <v>4355</v>
      </c>
      <c r="AF202" t="s">
        <v>4357</v>
      </c>
      <c r="AG202"/>
      <c r="AH202"/>
      <c r="AI202"/>
      <c r="AJ202"/>
      <c r="AK202"/>
      <c r="AL202"/>
      <c r="AM202" t="s">
        <v>4358</v>
      </c>
      <c r="AN202" t="s">
        <v>4358</v>
      </c>
      <c r="AO202"/>
      <c r="AP202"/>
      <c r="AQ202" s="247" t="s">
        <v>1322</v>
      </c>
      <c r="AR202"/>
      <c r="AS202" s="247" t="s">
        <v>2658</v>
      </c>
      <c r="AT202"/>
    </row>
    <row r="203" spans="1:46" ht="15" hidden="1" x14ac:dyDescent="0.25">
      <c r="A203" s="246" t="s">
        <v>7439</v>
      </c>
      <c r="B203" s="247" t="s">
        <v>412</v>
      </c>
      <c r="C203" s="247" t="s">
        <v>413</v>
      </c>
      <c r="D203" s="247"/>
      <c r="E203" s="247">
        <v>10017871443</v>
      </c>
      <c r="F203" t="s">
        <v>4519</v>
      </c>
      <c r="G203" s="246" t="s">
        <v>1786</v>
      </c>
      <c r="H203" s="247" t="s">
        <v>775</v>
      </c>
      <c r="I203"/>
      <c r="J203" t="s">
        <v>3272</v>
      </c>
      <c r="K203" t="s">
        <v>4523</v>
      </c>
      <c r="L203" t="s">
        <v>3081</v>
      </c>
      <c r="M203" t="s">
        <v>4354</v>
      </c>
      <c r="N203" s="247" t="s">
        <v>414</v>
      </c>
      <c r="O203" s="247"/>
      <c r="Q203" t="s">
        <v>4355</v>
      </c>
      <c r="R203" t="s">
        <v>4355</v>
      </c>
      <c r="S203" s="247"/>
      <c r="T203" s="247" t="s">
        <v>3266</v>
      </c>
      <c r="V203" s="247"/>
      <c r="W203" s="247" t="s">
        <v>3177</v>
      </c>
      <c r="X203" s="247" t="s">
        <v>3101</v>
      </c>
      <c r="Y203" s="247"/>
      <c r="Z203"/>
      <c r="AA203" s="247" t="s">
        <v>776</v>
      </c>
      <c r="AB203" t="s">
        <v>4355</v>
      </c>
      <c r="AC203" t="s">
        <v>4355</v>
      </c>
      <c r="AD203"/>
      <c r="AE203" t="s">
        <v>4355</v>
      </c>
      <c r="AF203" t="s">
        <v>4357</v>
      </c>
      <c r="AG203"/>
      <c r="AH203"/>
      <c r="AI203"/>
      <c r="AJ203"/>
      <c r="AK203"/>
      <c r="AL203"/>
      <c r="AM203" t="s">
        <v>4358</v>
      </c>
      <c r="AN203" t="s">
        <v>4358</v>
      </c>
      <c r="AO203"/>
      <c r="AP203"/>
      <c r="AQ203" s="247" t="s">
        <v>1308</v>
      </c>
      <c r="AR203"/>
      <c r="AS203" s="247" t="s">
        <v>2643</v>
      </c>
      <c r="AT203"/>
    </row>
    <row r="204" spans="1:46" ht="15" hidden="1" x14ac:dyDescent="0.25">
      <c r="A204" s="246" t="s">
        <v>7439</v>
      </c>
      <c r="B204" s="247" t="s">
        <v>454</v>
      </c>
      <c r="C204" s="247" t="s">
        <v>455</v>
      </c>
      <c r="D204" s="247"/>
      <c r="E204" s="247">
        <v>10017872843</v>
      </c>
      <c r="F204" t="s">
        <v>4519</v>
      </c>
      <c r="G204" s="246" t="s">
        <v>1786</v>
      </c>
      <c r="H204" s="247" t="s">
        <v>775</v>
      </c>
      <c r="I204"/>
      <c r="J204" t="s">
        <v>3272</v>
      </c>
      <c r="K204" t="s">
        <v>4526</v>
      </c>
      <c r="L204" t="s">
        <v>3081</v>
      </c>
      <c r="M204" t="s">
        <v>4354</v>
      </c>
      <c r="N204" s="247" t="s">
        <v>456</v>
      </c>
      <c r="O204" s="247"/>
      <c r="Q204" t="s">
        <v>4355</v>
      </c>
      <c r="R204" t="s">
        <v>4355</v>
      </c>
      <c r="S204" s="247"/>
      <c r="T204" s="247" t="s">
        <v>3266</v>
      </c>
      <c r="V204" s="247"/>
      <c r="W204" s="247" t="s">
        <v>3177</v>
      </c>
      <c r="X204" s="247" t="s">
        <v>3101</v>
      </c>
      <c r="Y204" s="247"/>
      <c r="Z204"/>
      <c r="AA204" s="247" t="s">
        <v>776</v>
      </c>
      <c r="AB204" t="s">
        <v>4355</v>
      </c>
      <c r="AC204" t="s">
        <v>4355</v>
      </c>
      <c r="AD204"/>
      <c r="AE204" t="s">
        <v>4355</v>
      </c>
      <c r="AF204" t="s">
        <v>4357</v>
      </c>
      <c r="AG204"/>
      <c r="AH204"/>
      <c r="AI204"/>
      <c r="AJ204"/>
      <c r="AK204"/>
      <c r="AL204"/>
      <c r="AM204" t="s">
        <v>4358</v>
      </c>
      <c r="AN204" t="s">
        <v>4358</v>
      </c>
      <c r="AO204"/>
      <c r="AP204"/>
      <c r="AQ204" s="247" t="s">
        <v>1321</v>
      </c>
      <c r="AR204"/>
      <c r="AS204" s="247" t="s">
        <v>2657</v>
      </c>
      <c r="AT204"/>
    </row>
    <row r="205" spans="1:46" ht="15" hidden="1" x14ac:dyDescent="0.25">
      <c r="A205" s="246" t="s">
        <v>7439</v>
      </c>
      <c r="B205" s="247" t="s">
        <v>409</v>
      </c>
      <c r="C205" s="247" t="s">
        <v>410</v>
      </c>
      <c r="D205" s="247"/>
      <c r="E205" s="247">
        <v>10017871343</v>
      </c>
      <c r="F205" t="s">
        <v>4519</v>
      </c>
      <c r="G205" s="246" t="s">
        <v>1786</v>
      </c>
      <c r="H205" s="247" t="s">
        <v>775</v>
      </c>
      <c r="I205"/>
      <c r="J205" t="s">
        <v>3248</v>
      </c>
      <c r="K205" t="s">
        <v>4523</v>
      </c>
      <c r="L205" t="s">
        <v>3081</v>
      </c>
      <c r="M205" t="s">
        <v>4354</v>
      </c>
      <c r="N205" s="247" t="s">
        <v>411</v>
      </c>
      <c r="O205" s="247"/>
      <c r="Q205" t="s">
        <v>4355</v>
      </c>
      <c r="R205" t="s">
        <v>4355</v>
      </c>
      <c r="S205" s="247"/>
      <c r="T205" s="247" t="s">
        <v>3266</v>
      </c>
      <c r="V205" s="247"/>
      <c r="W205" s="247" t="s">
        <v>3181</v>
      </c>
      <c r="X205" s="247" t="s">
        <v>3102</v>
      </c>
      <c r="Y205" s="247"/>
      <c r="Z205"/>
      <c r="AA205" s="247" t="s">
        <v>776</v>
      </c>
      <c r="AB205" t="s">
        <v>4355</v>
      </c>
      <c r="AC205" t="s">
        <v>4355</v>
      </c>
      <c r="AD205"/>
      <c r="AE205" t="s">
        <v>4355</v>
      </c>
      <c r="AF205" t="s">
        <v>4357</v>
      </c>
      <c r="AG205"/>
      <c r="AH205"/>
      <c r="AI205"/>
      <c r="AJ205"/>
      <c r="AK205"/>
      <c r="AL205"/>
      <c r="AM205" t="s">
        <v>4358</v>
      </c>
      <c r="AN205" t="s">
        <v>4358</v>
      </c>
      <c r="AO205"/>
      <c r="AP205"/>
      <c r="AQ205" s="247" t="s">
        <v>1307</v>
      </c>
      <c r="AR205"/>
      <c r="AS205" s="247" t="s">
        <v>2642</v>
      </c>
      <c r="AT205"/>
    </row>
    <row r="206" spans="1:46" ht="15" hidden="1" x14ac:dyDescent="0.25">
      <c r="A206" s="246" t="s">
        <v>7439</v>
      </c>
      <c r="B206" s="247" t="s">
        <v>451</v>
      </c>
      <c r="C206" s="247" t="s">
        <v>452</v>
      </c>
      <c r="D206" s="247"/>
      <c r="E206" s="247">
        <v>10017872743</v>
      </c>
      <c r="F206" t="s">
        <v>4519</v>
      </c>
      <c r="G206" s="246" t="s">
        <v>1786</v>
      </c>
      <c r="H206" s="247" t="s">
        <v>775</v>
      </c>
      <c r="I206"/>
      <c r="J206" t="s">
        <v>3248</v>
      </c>
      <c r="K206" t="s">
        <v>4526</v>
      </c>
      <c r="L206" t="s">
        <v>3081</v>
      </c>
      <c r="M206" t="s">
        <v>4354</v>
      </c>
      <c r="N206" s="247" t="s">
        <v>453</v>
      </c>
      <c r="O206" s="247"/>
      <c r="Q206" t="s">
        <v>4355</v>
      </c>
      <c r="R206" t="s">
        <v>4355</v>
      </c>
      <c r="S206" s="247"/>
      <c r="T206" s="247" t="s">
        <v>3266</v>
      </c>
      <c r="V206" s="247"/>
      <c r="W206" s="247" t="s">
        <v>3181</v>
      </c>
      <c r="X206" s="247" t="s">
        <v>3102</v>
      </c>
      <c r="Y206" s="247"/>
      <c r="Z206"/>
      <c r="AA206" s="247" t="s">
        <v>776</v>
      </c>
      <c r="AB206" t="s">
        <v>4355</v>
      </c>
      <c r="AC206" t="s">
        <v>4355</v>
      </c>
      <c r="AD206"/>
      <c r="AE206" t="s">
        <v>4355</v>
      </c>
      <c r="AF206" t="s">
        <v>4357</v>
      </c>
      <c r="AG206"/>
      <c r="AH206"/>
      <c r="AI206"/>
      <c r="AJ206"/>
      <c r="AK206"/>
      <c r="AL206"/>
      <c r="AM206" t="s">
        <v>4358</v>
      </c>
      <c r="AN206" t="s">
        <v>4358</v>
      </c>
      <c r="AO206"/>
      <c r="AP206"/>
      <c r="AQ206" s="247" t="s">
        <v>1320</v>
      </c>
      <c r="AR206"/>
      <c r="AS206" s="247" t="s">
        <v>2656</v>
      </c>
      <c r="AT206"/>
    </row>
    <row r="207" spans="1:46" ht="15" hidden="1" x14ac:dyDescent="0.25">
      <c r="A207" s="246" t="s">
        <v>7439</v>
      </c>
      <c r="B207" s="247" t="s">
        <v>406</v>
      </c>
      <c r="C207" s="247" t="s">
        <v>407</v>
      </c>
      <c r="D207" s="247"/>
      <c r="E207" s="247">
        <v>10017871243</v>
      </c>
      <c r="F207" t="s">
        <v>4519</v>
      </c>
      <c r="G207" s="246" t="s">
        <v>1786</v>
      </c>
      <c r="H207" s="247" t="s">
        <v>775</v>
      </c>
      <c r="I207"/>
      <c r="J207" t="s">
        <v>3105</v>
      </c>
      <c r="K207" t="s">
        <v>4522</v>
      </c>
      <c r="L207" t="s">
        <v>3081</v>
      </c>
      <c r="M207" t="s">
        <v>4354</v>
      </c>
      <c r="N207" s="247" t="s">
        <v>408</v>
      </c>
      <c r="O207" s="247"/>
      <c r="Q207" t="s">
        <v>4355</v>
      </c>
      <c r="R207" t="s">
        <v>4355</v>
      </c>
      <c r="S207" s="247"/>
      <c r="T207" s="247" t="s">
        <v>3266</v>
      </c>
      <c r="V207" s="247"/>
      <c r="W207" s="247" t="s">
        <v>3103</v>
      </c>
      <c r="X207" s="247" t="s">
        <v>3177</v>
      </c>
      <c r="Y207" s="247"/>
      <c r="Z207"/>
      <c r="AA207" s="247" t="s">
        <v>776</v>
      </c>
      <c r="AB207" t="s">
        <v>4355</v>
      </c>
      <c r="AC207" t="s">
        <v>4355</v>
      </c>
      <c r="AD207"/>
      <c r="AE207" t="s">
        <v>4355</v>
      </c>
      <c r="AF207" t="s">
        <v>4357</v>
      </c>
      <c r="AG207"/>
      <c r="AH207"/>
      <c r="AI207"/>
      <c r="AJ207"/>
      <c r="AK207"/>
      <c r="AL207"/>
      <c r="AM207" t="s">
        <v>4358</v>
      </c>
      <c r="AN207" t="s">
        <v>4358</v>
      </c>
      <c r="AO207"/>
      <c r="AP207"/>
      <c r="AQ207" s="247" t="s">
        <v>1306</v>
      </c>
      <c r="AR207"/>
      <c r="AS207" s="247" t="s">
        <v>2641</v>
      </c>
      <c r="AT207"/>
    </row>
    <row r="208" spans="1:46" ht="15" hidden="1" x14ac:dyDescent="0.25">
      <c r="A208" s="246" t="s">
        <v>7439</v>
      </c>
      <c r="B208" s="247" t="s">
        <v>448</v>
      </c>
      <c r="C208" s="247" t="s">
        <v>449</v>
      </c>
      <c r="D208" s="247"/>
      <c r="E208" s="247">
        <v>10017872643</v>
      </c>
      <c r="F208" t="s">
        <v>4519</v>
      </c>
      <c r="G208" s="246" t="s">
        <v>1786</v>
      </c>
      <c r="H208" s="247" t="s">
        <v>775</v>
      </c>
      <c r="I208"/>
      <c r="J208" t="s">
        <v>3105</v>
      </c>
      <c r="K208" t="s">
        <v>4526</v>
      </c>
      <c r="L208" t="s">
        <v>3081</v>
      </c>
      <c r="M208" t="s">
        <v>4354</v>
      </c>
      <c r="N208" s="247" t="s">
        <v>450</v>
      </c>
      <c r="O208" s="247"/>
      <c r="Q208" t="s">
        <v>4355</v>
      </c>
      <c r="R208" t="s">
        <v>4355</v>
      </c>
      <c r="S208" s="247"/>
      <c r="T208" s="247" t="s">
        <v>3266</v>
      </c>
      <c r="V208" s="247"/>
      <c r="W208" s="247" t="s">
        <v>3103</v>
      </c>
      <c r="X208" s="247" t="s">
        <v>3177</v>
      </c>
      <c r="Y208" s="247"/>
      <c r="Z208"/>
      <c r="AA208" s="247" t="s">
        <v>776</v>
      </c>
      <c r="AB208" t="s">
        <v>4355</v>
      </c>
      <c r="AC208" t="s">
        <v>4355</v>
      </c>
      <c r="AD208"/>
      <c r="AE208" t="s">
        <v>4355</v>
      </c>
      <c r="AF208" t="s">
        <v>4357</v>
      </c>
      <c r="AG208"/>
      <c r="AH208"/>
      <c r="AI208"/>
      <c r="AJ208"/>
      <c r="AK208"/>
      <c r="AL208"/>
      <c r="AM208" t="s">
        <v>4358</v>
      </c>
      <c r="AN208" t="s">
        <v>4358</v>
      </c>
      <c r="AO208"/>
      <c r="AP208"/>
      <c r="AQ208" s="247" t="s">
        <v>1319</v>
      </c>
      <c r="AR208"/>
      <c r="AS208" s="247" t="s">
        <v>2655</v>
      </c>
      <c r="AT208"/>
    </row>
    <row r="209" spans="1:46" ht="15" hidden="1" x14ac:dyDescent="0.25">
      <c r="A209" s="246" t="s">
        <v>7439</v>
      </c>
      <c r="B209" s="247" t="s">
        <v>403</v>
      </c>
      <c r="C209" s="247" t="s">
        <v>404</v>
      </c>
      <c r="D209" s="247"/>
      <c r="E209" s="247">
        <v>10017871143</v>
      </c>
      <c r="F209" t="s">
        <v>4519</v>
      </c>
      <c r="G209" s="246" t="s">
        <v>1786</v>
      </c>
      <c r="H209" s="247" t="s">
        <v>775</v>
      </c>
      <c r="I209"/>
      <c r="J209" t="s">
        <v>3176</v>
      </c>
      <c r="K209" t="s">
        <v>4522</v>
      </c>
      <c r="L209" t="s">
        <v>3081</v>
      </c>
      <c r="M209" t="s">
        <v>4354</v>
      </c>
      <c r="N209" s="247" t="s">
        <v>405</v>
      </c>
      <c r="O209" s="247"/>
      <c r="Q209" t="s">
        <v>4355</v>
      </c>
      <c r="R209" t="s">
        <v>4355</v>
      </c>
      <c r="S209" s="247"/>
      <c r="T209" s="247" t="s">
        <v>3266</v>
      </c>
      <c r="V209" s="247"/>
      <c r="W209" s="247" t="s">
        <v>3104</v>
      </c>
      <c r="X209" s="247" t="s">
        <v>3181</v>
      </c>
      <c r="Y209" s="247"/>
      <c r="Z209"/>
      <c r="AA209" s="247" t="s">
        <v>776</v>
      </c>
      <c r="AB209" t="s">
        <v>4355</v>
      </c>
      <c r="AC209" t="s">
        <v>4355</v>
      </c>
      <c r="AD209"/>
      <c r="AE209" t="s">
        <v>4355</v>
      </c>
      <c r="AF209" t="s">
        <v>4357</v>
      </c>
      <c r="AG209"/>
      <c r="AH209"/>
      <c r="AI209"/>
      <c r="AJ209"/>
      <c r="AK209"/>
      <c r="AL209"/>
      <c r="AM209" t="s">
        <v>4358</v>
      </c>
      <c r="AN209" t="s">
        <v>4358</v>
      </c>
      <c r="AO209"/>
      <c r="AP209"/>
      <c r="AQ209" s="247" t="s">
        <v>1305</v>
      </c>
      <c r="AR209"/>
      <c r="AS209" s="247" t="s">
        <v>2640</v>
      </c>
      <c r="AT209"/>
    </row>
    <row r="210" spans="1:46" ht="15" hidden="1" x14ac:dyDescent="0.25">
      <c r="A210" s="246" t="s">
        <v>7439</v>
      </c>
      <c r="B210" s="247" t="s">
        <v>445</v>
      </c>
      <c r="C210" s="247" t="s">
        <v>446</v>
      </c>
      <c r="D210" s="247"/>
      <c r="E210" s="247">
        <v>10017872543</v>
      </c>
      <c r="F210" t="s">
        <v>4519</v>
      </c>
      <c r="G210" s="246" t="s">
        <v>1786</v>
      </c>
      <c r="H210" s="247" t="s">
        <v>775</v>
      </c>
      <c r="I210"/>
      <c r="J210" t="s">
        <v>3176</v>
      </c>
      <c r="K210" t="s">
        <v>4526</v>
      </c>
      <c r="L210" t="s">
        <v>3081</v>
      </c>
      <c r="M210" t="s">
        <v>4354</v>
      </c>
      <c r="N210" s="247" t="s">
        <v>447</v>
      </c>
      <c r="O210" s="247"/>
      <c r="Q210" t="s">
        <v>4355</v>
      </c>
      <c r="R210" t="s">
        <v>4355</v>
      </c>
      <c r="S210" s="247"/>
      <c r="T210" s="247" t="s">
        <v>3266</v>
      </c>
      <c r="V210" s="247"/>
      <c r="W210" s="247" t="s">
        <v>3104</v>
      </c>
      <c r="X210" s="247" t="s">
        <v>3181</v>
      </c>
      <c r="Y210" s="247"/>
      <c r="Z210"/>
      <c r="AA210" s="247" t="s">
        <v>776</v>
      </c>
      <c r="AB210" t="s">
        <v>4355</v>
      </c>
      <c r="AC210" t="s">
        <v>4355</v>
      </c>
      <c r="AD210"/>
      <c r="AE210" t="s">
        <v>4355</v>
      </c>
      <c r="AF210" t="s">
        <v>4357</v>
      </c>
      <c r="AG210"/>
      <c r="AH210"/>
      <c r="AI210"/>
      <c r="AJ210"/>
      <c r="AK210"/>
      <c r="AL210"/>
      <c r="AM210" t="s">
        <v>4358</v>
      </c>
      <c r="AN210" t="s">
        <v>4358</v>
      </c>
      <c r="AO210"/>
      <c r="AP210"/>
      <c r="AQ210" s="247" t="s">
        <v>1318</v>
      </c>
      <c r="AR210"/>
      <c r="AS210" s="247" t="s">
        <v>2654</v>
      </c>
      <c r="AT210"/>
    </row>
    <row r="211" spans="1:46" ht="15" hidden="1" x14ac:dyDescent="0.25">
      <c r="A211" s="246" t="s">
        <v>7439</v>
      </c>
      <c r="B211" s="247" t="s">
        <v>385</v>
      </c>
      <c r="C211" s="247" t="s">
        <v>386</v>
      </c>
      <c r="D211" s="247"/>
      <c r="E211" s="247">
        <v>10017870543</v>
      </c>
      <c r="F211" t="s">
        <v>4519</v>
      </c>
      <c r="G211" s="246" t="s">
        <v>1786</v>
      </c>
      <c r="H211" s="247" t="s">
        <v>775</v>
      </c>
      <c r="I211"/>
      <c r="J211" t="s">
        <v>3247</v>
      </c>
      <c r="K211" t="s">
        <v>4520</v>
      </c>
      <c r="L211" t="s">
        <v>3081</v>
      </c>
      <c r="M211" t="s">
        <v>4354</v>
      </c>
      <c r="N211" s="247" t="s">
        <v>387</v>
      </c>
      <c r="O211" s="247"/>
      <c r="Q211" t="s">
        <v>4355</v>
      </c>
      <c r="R211" t="s">
        <v>4355</v>
      </c>
      <c r="S211" s="247"/>
      <c r="T211" s="247" t="s">
        <v>3266</v>
      </c>
      <c r="V211" s="247"/>
      <c r="W211" s="247" t="s">
        <v>3152</v>
      </c>
      <c r="X211" s="247" t="s">
        <v>3103</v>
      </c>
      <c r="Y211" s="247"/>
      <c r="Z211"/>
      <c r="AA211" s="247" t="s">
        <v>776</v>
      </c>
      <c r="AB211" t="s">
        <v>4355</v>
      </c>
      <c r="AC211" t="s">
        <v>4355</v>
      </c>
      <c r="AD211"/>
      <c r="AE211" t="s">
        <v>4355</v>
      </c>
      <c r="AF211" t="s">
        <v>4357</v>
      </c>
      <c r="AG211"/>
      <c r="AH211"/>
      <c r="AI211"/>
      <c r="AJ211"/>
      <c r="AK211"/>
      <c r="AL211"/>
      <c r="AM211" t="s">
        <v>4358</v>
      </c>
      <c r="AN211" t="s">
        <v>4358</v>
      </c>
      <c r="AO211"/>
      <c r="AP211"/>
      <c r="AQ211" s="247" t="s">
        <v>1299</v>
      </c>
      <c r="AR211"/>
      <c r="AS211" s="247" t="s">
        <v>2634</v>
      </c>
      <c r="AT211"/>
    </row>
    <row r="212" spans="1:46" ht="15" hidden="1" x14ac:dyDescent="0.25">
      <c r="A212" s="246" t="s">
        <v>7439</v>
      </c>
      <c r="B212" s="247" t="s">
        <v>442</v>
      </c>
      <c r="C212" s="247" t="s">
        <v>443</v>
      </c>
      <c r="D212" s="247"/>
      <c r="E212" s="247">
        <v>10017872443</v>
      </c>
      <c r="F212" t="s">
        <v>4519</v>
      </c>
      <c r="G212" s="246" t="s">
        <v>1786</v>
      </c>
      <c r="H212" s="247" t="s">
        <v>775</v>
      </c>
      <c r="I212"/>
      <c r="J212" t="s">
        <v>3247</v>
      </c>
      <c r="K212" t="s">
        <v>4526</v>
      </c>
      <c r="L212" t="s">
        <v>3081</v>
      </c>
      <c r="M212" t="s">
        <v>4354</v>
      </c>
      <c r="N212" s="247" t="s">
        <v>444</v>
      </c>
      <c r="O212" s="247"/>
      <c r="Q212" t="s">
        <v>4355</v>
      </c>
      <c r="R212" t="s">
        <v>4355</v>
      </c>
      <c r="S212" s="247"/>
      <c r="T212" s="247" t="s">
        <v>3266</v>
      </c>
      <c r="V212" s="247"/>
      <c r="W212" s="247" t="s">
        <v>3152</v>
      </c>
      <c r="X212" s="247" t="s">
        <v>3103</v>
      </c>
      <c r="Y212" s="247"/>
      <c r="Z212"/>
      <c r="AA212" s="247" t="s">
        <v>776</v>
      </c>
      <c r="AB212" t="s">
        <v>4355</v>
      </c>
      <c r="AC212" t="s">
        <v>4355</v>
      </c>
      <c r="AD212"/>
      <c r="AE212" t="s">
        <v>4355</v>
      </c>
      <c r="AF212" t="s">
        <v>4357</v>
      </c>
      <c r="AG212"/>
      <c r="AH212"/>
      <c r="AI212"/>
      <c r="AJ212"/>
      <c r="AK212"/>
      <c r="AL212"/>
      <c r="AM212" t="s">
        <v>4358</v>
      </c>
      <c r="AN212" t="s">
        <v>4358</v>
      </c>
      <c r="AO212"/>
      <c r="AP212"/>
      <c r="AQ212" s="247" t="s">
        <v>1317</v>
      </c>
      <c r="AR212"/>
      <c r="AS212" s="247" t="s">
        <v>2653</v>
      </c>
      <c r="AT212"/>
    </row>
    <row r="213" spans="1:46" ht="15" hidden="1" x14ac:dyDescent="0.25">
      <c r="A213" s="246" t="s">
        <v>7439</v>
      </c>
      <c r="B213" s="247" t="s">
        <v>400</v>
      </c>
      <c r="C213" s="247" t="s">
        <v>401</v>
      </c>
      <c r="D213" s="247"/>
      <c r="E213" s="247">
        <v>10017871043</v>
      </c>
      <c r="F213" t="s">
        <v>4519</v>
      </c>
      <c r="G213" s="246" t="s">
        <v>1786</v>
      </c>
      <c r="H213" s="247" t="s">
        <v>775</v>
      </c>
      <c r="I213"/>
      <c r="J213" t="s">
        <v>3185</v>
      </c>
      <c r="K213" t="s">
        <v>4522</v>
      </c>
      <c r="L213" t="s">
        <v>3081</v>
      </c>
      <c r="M213" t="s">
        <v>4354</v>
      </c>
      <c r="N213" s="247" t="s">
        <v>402</v>
      </c>
      <c r="O213" s="247"/>
      <c r="Q213" t="s">
        <v>4355</v>
      </c>
      <c r="R213" t="s">
        <v>4355</v>
      </c>
      <c r="S213" s="247"/>
      <c r="T213" s="247" t="s">
        <v>3266</v>
      </c>
      <c r="V213" s="247"/>
      <c r="W213" s="247" t="s">
        <v>3178</v>
      </c>
      <c r="X213" s="247" t="s">
        <v>3104</v>
      </c>
      <c r="Y213" s="247"/>
      <c r="Z213"/>
      <c r="AA213" s="247" t="s">
        <v>776</v>
      </c>
      <c r="AB213" t="s">
        <v>4355</v>
      </c>
      <c r="AC213" t="s">
        <v>4355</v>
      </c>
      <c r="AD213"/>
      <c r="AE213" t="s">
        <v>4355</v>
      </c>
      <c r="AF213" t="s">
        <v>4357</v>
      </c>
      <c r="AG213"/>
      <c r="AH213"/>
      <c r="AI213"/>
      <c r="AJ213"/>
      <c r="AK213"/>
      <c r="AL213"/>
      <c r="AM213" t="s">
        <v>4358</v>
      </c>
      <c r="AN213" t="s">
        <v>4358</v>
      </c>
      <c r="AO213"/>
      <c r="AP213"/>
      <c r="AQ213" s="247" t="s">
        <v>1304</v>
      </c>
      <c r="AR213"/>
      <c r="AS213" s="247" t="s">
        <v>2639</v>
      </c>
      <c r="AT213"/>
    </row>
    <row r="214" spans="1:46" ht="15" hidden="1" x14ac:dyDescent="0.25">
      <c r="A214" s="246" t="s">
        <v>7439</v>
      </c>
      <c r="B214" s="247" t="s">
        <v>439</v>
      </c>
      <c r="C214" s="247" t="s">
        <v>440</v>
      </c>
      <c r="D214" s="247"/>
      <c r="E214" s="247">
        <v>10017872343</v>
      </c>
      <c r="F214" t="s">
        <v>4519</v>
      </c>
      <c r="G214" s="246" t="s">
        <v>1786</v>
      </c>
      <c r="H214" s="247" t="s">
        <v>775</v>
      </c>
      <c r="I214"/>
      <c r="J214" t="s">
        <v>3185</v>
      </c>
      <c r="K214" t="s">
        <v>4525</v>
      </c>
      <c r="L214" t="s">
        <v>3081</v>
      </c>
      <c r="M214" t="s">
        <v>4354</v>
      </c>
      <c r="N214" s="247" t="s">
        <v>441</v>
      </c>
      <c r="O214" s="247"/>
      <c r="Q214" t="s">
        <v>4355</v>
      </c>
      <c r="R214" t="s">
        <v>4355</v>
      </c>
      <c r="S214" s="247"/>
      <c r="T214" s="247" t="s">
        <v>3266</v>
      </c>
      <c r="V214" s="247"/>
      <c r="W214" s="247" t="s">
        <v>3178</v>
      </c>
      <c r="X214" s="247" t="s">
        <v>3104</v>
      </c>
      <c r="Y214" s="247"/>
      <c r="Z214"/>
      <c r="AA214" s="247" t="s">
        <v>776</v>
      </c>
      <c r="AB214" t="s">
        <v>4355</v>
      </c>
      <c r="AC214" t="s">
        <v>4355</v>
      </c>
      <c r="AD214"/>
      <c r="AE214" t="s">
        <v>4355</v>
      </c>
      <c r="AF214" t="s">
        <v>4357</v>
      </c>
      <c r="AG214"/>
      <c r="AH214"/>
      <c r="AI214"/>
      <c r="AJ214"/>
      <c r="AK214"/>
      <c r="AL214"/>
      <c r="AM214" t="s">
        <v>4358</v>
      </c>
      <c r="AN214" t="s">
        <v>4358</v>
      </c>
      <c r="AO214"/>
      <c r="AP214"/>
      <c r="AQ214" s="247" t="s">
        <v>1304</v>
      </c>
      <c r="AR214"/>
      <c r="AS214" s="247" t="s">
        <v>2652</v>
      </c>
      <c r="AT214"/>
    </row>
    <row r="215" spans="1:46" ht="15" hidden="1" x14ac:dyDescent="0.25">
      <c r="A215" s="246" t="s">
        <v>7439</v>
      </c>
      <c r="B215" s="247" t="s">
        <v>397</v>
      </c>
      <c r="C215" s="247" t="s">
        <v>398</v>
      </c>
      <c r="D215" s="247"/>
      <c r="E215" s="247">
        <v>10017870943</v>
      </c>
      <c r="F215" t="s">
        <v>4519</v>
      </c>
      <c r="G215" s="246" t="s">
        <v>1786</v>
      </c>
      <c r="H215" s="247" t="s">
        <v>775</v>
      </c>
      <c r="I215"/>
      <c r="J215" t="s">
        <v>3132</v>
      </c>
      <c r="K215" t="s">
        <v>4522</v>
      </c>
      <c r="L215" t="s">
        <v>3081</v>
      </c>
      <c r="M215" t="s">
        <v>4354</v>
      </c>
      <c r="N215" s="247" t="s">
        <v>399</v>
      </c>
      <c r="O215" s="247"/>
      <c r="Q215" t="s">
        <v>4355</v>
      </c>
      <c r="R215" t="s">
        <v>4355</v>
      </c>
      <c r="S215" s="247"/>
      <c r="T215" s="247" t="s">
        <v>3266</v>
      </c>
      <c r="V215" s="247"/>
      <c r="W215" s="247" t="s">
        <v>3105</v>
      </c>
      <c r="X215" s="247" t="s">
        <v>3152</v>
      </c>
      <c r="Y215" s="247"/>
      <c r="Z215"/>
      <c r="AA215" s="247" t="s">
        <v>776</v>
      </c>
      <c r="AB215" t="s">
        <v>4355</v>
      </c>
      <c r="AC215" t="s">
        <v>4355</v>
      </c>
      <c r="AD215"/>
      <c r="AE215" t="s">
        <v>4355</v>
      </c>
      <c r="AF215" t="s">
        <v>4357</v>
      </c>
      <c r="AG215"/>
      <c r="AH215"/>
      <c r="AI215"/>
      <c r="AJ215"/>
      <c r="AK215"/>
      <c r="AL215"/>
      <c r="AM215" t="s">
        <v>4358</v>
      </c>
      <c r="AN215" t="s">
        <v>4358</v>
      </c>
      <c r="AO215"/>
      <c r="AP215"/>
      <c r="AQ215" s="247" t="s">
        <v>1303</v>
      </c>
      <c r="AR215"/>
      <c r="AS215" s="247" t="s">
        <v>2638</v>
      </c>
      <c r="AT215"/>
    </row>
    <row r="216" spans="1:46" ht="15" hidden="1" x14ac:dyDescent="0.25">
      <c r="A216" s="246" t="s">
        <v>7439</v>
      </c>
      <c r="B216" s="247" t="s">
        <v>436</v>
      </c>
      <c r="C216" s="247" t="s">
        <v>437</v>
      </c>
      <c r="D216" s="247"/>
      <c r="E216" s="247">
        <v>10017872243</v>
      </c>
      <c r="F216" t="s">
        <v>4519</v>
      </c>
      <c r="G216" s="246" t="s">
        <v>1786</v>
      </c>
      <c r="H216" s="247" t="s">
        <v>775</v>
      </c>
      <c r="I216"/>
      <c r="J216" t="s">
        <v>3132</v>
      </c>
      <c r="K216" t="s">
        <v>4525</v>
      </c>
      <c r="L216" t="s">
        <v>3081</v>
      </c>
      <c r="M216" t="s">
        <v>4354</v>
      </c>
      <c r="N216" s="247" t="s">
        <v>438</v>
      </c>
      <c r="O216" s="247"/>
      <c r="Q216" t="s">
        <v>4355</v>
      </c>
      <c r="R216" t="s">
        <v>4355</v>
      </c>
      <c r="S216" s="247"/>
      <c r="T216" s="247" t="s">
        <v>3266</v>
      </c>
      <c r="V216" s="247"/>
      <c r="W216" s="247" t="s">
        <v>3105</v>
      </c>
      <c r="X216" s="247" t="s">
        <v>3152</v>
      </c>
      <c r="Y216" s="247"/>
      <c r="Z216"/>
      <c r="AA216" s="247" t="s">
        <v>776</v>
      </c>
      <c r="AB216" t="s">
        <v>4355</v>
      </c>
      <c r="AC216" t="s">
        <v>4355</v>
      </c>
      <c r="AD216"/>
      <c r="AE216" t="s">
        <v>4355</v>
      </c>
      <c r="AF216" t="s">
        <v>4357</v>
      </c>
      <c r="AG216"/>
      <c r="AH216"/>
      <c r="AI216"/>
      <c r="AJ216"/>
      <c r="AK216"/>
      <c r="AL216"/>
      <c r="AM216" t="s">
        <v>4358</v>
      </c>
      <c r="AN216" t="s">
        <v>4358</v>
      </c>
      <c r="AO216"/>
      <c r="AP216"/>
      <c r="AQ216" s="247" t="s">
        <v>1316</v>
      </c>
      <c r="AR216"/>
      <c r="AS216" s="247" t="s">
        <v>2651</v>
      </c>
      <c r="AT216"/>
    </row>
    <row r="217" spans="1:46" ht="15" hidden="1" x14ac:dyDescent="0.25">
      <c r="A217" s="246" t="s">
        <v>7439</v>
      </c>
      <c r="B217" s="247" t="s">
        <v>394</v>
      </c>
      <c r="C217" s="247" t="s">
        <v>395</v>
      </c>
      <c r="D217" s="247"/>
      <c r="E217" s="247">
        <v>10017870843</v>
      </c>
      <c r="F217" t="s">
        <v>4519</v>
      </c>
      <c r="G217" s="246" t="s">
        <v>1786</v>
      </c>
      <c r="H217" s="247" t="s">
        <v>775</v>
      </c>
      <c r="I217"/>
      <c r="J217" t="s">
        <v>3125</v>
      </c>
      <c r="K217" t="s">
        <v>4521</v>
      </c>
      <c r="L217" t="s">
        <v>3081</v>
      </c>
      <c r="M217" t="s">
        <v>4354</v>
      </c>
      <c r="N217" s="247" t="s">
        <v>396</v>
      </c>
      <c r="O217" s="247"/>
      <c r="Q217" t="s">
        <v>4355</v>
      </c>
      <c r="R217" t="s">
        <v>4355</v>
      </c>
      <c r="S217" s="247"/>
      <c r="T217" s="247" t="s">
        <v>3266</v>
      </c>
      <c r="V217" s="247"/>
      <c r="W217" s="247" t="s">
        <v>3176</v>
      </c>
      <c r="X217" s="247" t="s">
        <v>3267</v>
      </c>
      <c r="Y217" s="247"/>
      <c r="Z217"/>
      <c r="AA217" s="247" t="s">
        <v>776</v>
      </c>
      <c r="AB217" t="s">
        <v>4355</v>
      </c>
      <c r="AC217" t="s">
        <v>4355</v>
      </c>
      <c r="AD217"/>
      <c r="AE217" t="s">
        <v>4355</v>
      </c>
      <c r="AF217" t="s">
        <v>4357</v>
      </c>
      <c r="AG217"/>
      <c r="AH217"/>
      <c r="AI217"/>
      <c r="AJ217"/>
      <c r="AK217"/>
      <c r="AL217"/>
      <c r="AM217" t="s">
        <v>4358</v>
      </c>
      <c r="AN217" t="s">
        <v>4358</v>
      </c>
      <c r="AO217"/>
      <c r="AP217"/>
      <c r="AQ217" s="247" t="s">
        <v>1302</v>
      </c>
      <c r="AR217"/>
      <c r="AS217" s="247" t="s">
        <v>2637</v>
      </c>
      <c r="AT217"/>
    </row>
    <row r="218" spans="1:46" ht="15" hidden="1" x14ac:dyDescent="0.25">
      <c r="A218" s="246" t="s">
        <v>7439</v>
      </c>
      <c r="B218" s="247" t="s">
        <v>433</v>
      </c>
      <c r="C218" s="247" t="s">
        <v>434</v>
      </c>
      <c r="D218" s="247"/>
      <c r="E218" s="247">
        <v>10017872143</v>
      </c>
      <c r="F218" t="s">
        <v>4519</v>
      </c>
      <c r="G218" s="246" t="s">
        <v>1786</v>
      </c>
      <c r="H218" s="247" t="s">
        <v>775</v>
      </c>
      <c r="I218"/>
      <c r="J218" t="s">
        <v>3125</v>
      </c>
      <c r="K218" t="s">
        <v>4525</v>
      </c>
      <c r="L218" t="s">
        <v>3081</v>
      </c>
      <c r="M218" t="s">
        <v>4354</v>
      </c>
      <c r="N218" s="247" t="s">
        <v>435</v>
      </c>
      <c r="O218" s="247"/>
      <c r="Q218" t="s">
        <v>4355</v>
      </c>
      <c r="R218" t="s">
        <v>4355</v>
      </c>
      <c r="S218" s="247"/>
      <c r="T218" s="247" t="s">
        <v>3266</v>
      </c>
      <c r="V218" s="247"/>
      <c r="W218" s="247" t="s">
        <v>3176</v>
      </c>
      <c r="X218" s="247" t="s">
        <v>3267</v>
      </c>
      <c r="Y218" s="247"/>
      <c r="Z218"/>
      <c r="AA218" s="247" t="s">
        <v>776</v>
      </c>
      <c r="AB218" t="s">
        <v>4355</v>
      </c>
      <c r="AC218" t="s">
        <v>4355</v>
      </c>
      <c r="AD218"/>
      <c r="AE218" t="s">
        <v>4355</v>
      </c>
      <c r="AF218" t="s">
        <v>4357</v>
      </c>
      <c r="AG218"/>
      <c r="AH218"/>
      <c r="AI218"/>
      <c r="AJ218"/>
      <c r="AK218"/>
      <c r="AL218"/>
      <c r="AM218" t="s">
        <v>4358</v>
      </c>
      <c r="AN218" t="s">
        <v>4358</v>
      </c>
      <c r="AO218"/>
      <c r="AP218"/>
      <c r="AQ218" s="247" t="s">
        <v>1315</v>
      </c>
      <c r="AR218"/>
      <c r="AS218" s="247" t="s">
        <v>2650</v>
      </c>
      <c r="AT218"/>
    </row>
    <row r="219" spans="1:46" ht="15" hidden="1" x14ac:dyDescent="0.25">
      <c r="A219" s="246" t="s">
        <v>7439</v>
      </c>
      <c r="B219" s="247" t="s">
        <v>391</v>
      </c>
      <c r="C219" s="247" t="s">
        <v>392</v>
      </c>
      <c r="D219" s="247"/>
      <c r="E219" s="247">
        <v>10017870743</v>
      </c>
      <c r="F219" t="s">
        <v>4519</v>
      </c>
      <c r="G219" s="246" t="s">
        <v>1786</v>
      </c>
      <c r="H219" s="247" t="s">
        <v>775</v>
      </c>
      <c r="I219"/>
      <c r="J219" t="s">
        <v>3116</v>
      </c>
      <c r="K219" t="s">
        <v>4521</v>
      </c>
      <c r="L219" t="s">
        <v>3081</v>
      </c>
      <c r="M219" t="s">
        <v>4354</v>
      </c>
      <c r="N219" s="247" t="s">
        <v>393</v>
      </c>
      <c r="O219" s="247"/>
      <c r="Q219" t="s">
        <v>4355</v>
      </c>
      <c r="R219" t="s">
        <v>4355</v>
      </c>
      <c r="S219" s="247"/>
      <c r="T219" s="247" t="s">
        <v>3266</v>
      </c>
      <c r="V219" s="247"/>
      <c r="W219" s="247" t="s">
        <v>3106</v>
      </c>
      <c r="X219" s="247" t="s">
        <v>3105</v>
      </c>
      <c r="Y219" s="247"/>
      <c r="Z219"/>
      <c r="AA219" s="247" t="s">
        <v>776</v>
      </c>
      <c r="AB219" t="s">
        <v>4355</v>
      </c>
      <c r="AC219" t="s">
        <v>4355</v>
      </c>
      <c r="AD219"/>
      <c r="AE219" t="s">
        <v>4355</v>
      </c>
      <c r="AF219" t="s">
        <v>4357</v>
      </c>
      <c r="AG219"/>
      <c r="AH219"/>
      <c r="AI219"/>
      <c r="AJ219"/>
      <c r="AK219"/>
      <c r="AL219"/>
      <c r="AM219" t="s">
        <v>4358</v>
      </c>
      <c r="AN219" t="s">
        <v>4358</v>
      </c>
      <c r="AO219"/>
      <c r="AP219"/>
      <c r="AQ219" s="247" t="s">
        <v>1301</v>
      </c>
      <c r="AR219"/>
      <c r="AS219" s="247" t="s">
        <v>2636</v>
      </c>
      <c r="AT219"/>
    </row>
    <row r="220" spans="1:46" ht="15" hidden="1" x14ac:dyDescent="0.25">
      <c r="A220" s="246" t="s">
        <v>7439</v>
      </c>
      <c r="B220" s="247" t="s">
        <v>430</v>
      </c>
      <c r="C220" s="247" t="s">
        <v>431</v>
      </c>
      <c r="D220" s="247"/>
      <c r="E220" s="247">
        <v>10017872043</v>
      </c>
      <c r="F220" t="s">
        <v>4519</v>
      </c>
      <c r="G220" s="246" t="s">
        <v>1786</v>
      </c>
      <c r="H220" s="247" t="s">
        <v>775</v>
      </c>
      <c r="I220"/>
      <c r="J220" t="s">
        <v>3116</v>
      </c>
      <c r="K220" t="s">
        <v>4525</v>
      </c>
      <c r="L220" t="s">
        <v>3081</v>
      </c>
      <c r="M220" t="s">
        <v>4354</v>
      </c>
      <c r="N220" s="247" t="s">
        <v>432</v>
      </c>
      <c r="O220" s="247"/>
      <c r="Q220" t="s">
        <v>4355</v>
      </c>
      <c r="R220" t="s">
        <v>4355</v>
      </c>
      <c r="S220" s="247"/>
      <c r="T220" s="247" t="s">
        <v>3266</v>
      </c>
      <c r="V220" s="247"/>
      <c r="W220" s="247" t="s">
        <v>3106</v>
      </c>
      <c r="X220" s="247" t="s">
        <v>3105</v>
      </c>
      <c r="Y220" s="247"/>
      <c r="Z220"/>
      <c r="AA220" s="247" t="s">
        <v>776</v>
      </c>
      <c r="AB220" t="s">
        <v>4355</v>
      </c>
      <c r="AC220" t="s">
        <v>4355</v>
      </c>
      <c r="AD220"/>
      <c r="AE220" t="s">
        <v>4355</v>
      </c>
      <c r="AF220" t="s">
        <v>4357</v>
      </c>
      <c r="AG220"/>
      <c r="AH220"/>
      <c r="AI220"/>
      <c r="AJ220"/>
      <c r="AK220"/>
      <c r="AL220"/>
      <c r="AM220" t="s">
        <v>4358</v>
      </c>
      <c r="AN220" t="s">
        <v>4358</v>
      </c>
      <c r="AO220"/>
      <c r="AP220"/>
      <c r="AQ220" s="247" t="s">
        <v>1314</v>
      </c>
      <c r="AR220"/>
      <c r="AS220" s="247" t="s">
        <v>2649</v>
      </c>
      <c r="AT220"/>
    </row>
    <row r="221" spans="1:46" ht="15" hidden="1" x14ac:dyDescent="0.25">
      <c r="A221" s="246" t="s">
        <v>7439</v>
      </c>
      <c r="B221" s="247" t="s">
        <v>1928</v>
      </c>
      <c r="C221" s="247" t="s">
        <v>1929</v>
      </c>
      <c r="D221" s="247"/>
      <c r="E221" s="247">
        <v>10017879170</v>
      </c>
      <c r="F221" t="s">
        <v>4407</v>
      </c>
      <c r="G221" s="246" t="s">
        <v>2662</v>
      </c>
      <c r="H221" s="247" t="s">
        <v>113</v>
      </c>
      <c r="I221"/>
      <c r="J221" t="s">
        <v>3102</v>
      </c>
      <c r="K221" t="s">
        <v>4408</v>
      </c>
      <c r="L221" t="s">
        <v>3081</v>
      </c>
      <c r="M221" t="s">
        <v>4354</v>
      </c>
      <c r="N221" s="247" t="s">
        <v>1930</v>
      </c>
      <c r="O221" s="247"/>
      <c r="Q221" t="s">
        <v>4355</v>
      </c>
      <c r="R221" t="s">
        <v>4355</v>
      </c>
      <c r="S221" s="247"/>
      <c r="T221" s="247" t="s">
        <v>5625</v>
      </c>
      <c r="V221" s="247" t="s">
        <v>3191</v>
      </c>
      <c r="W221" s="247" t="s">
        <v>3104</v>
      </c>
      <c r="X221" s="247" t="s">
        <v>3185</v>
      </c>
      <c r="Y221" s="247"/>
      <c r="Z221"/>
      <c r="AA221" s="247" t="s">
        <v>115</v>
      </c>
      <c r="AB221" t="s">
        <v>4355</v>
      </c>
      <c r="AC221" t="s">
        <v>4355</v>
      </c>
      <c r="AD221"/>
      <c r="AE221" t="s">
        <v>4355</v>
      </c>
      <c r="AF221" t="s">
        <v>4357</v>
      </c>
      <c r="AG221"/>
      <c r="AH221"/>
      <c r="AI221"/>
      <c r="AJ221"/>
      <c r="AK221"/>
      <c r="AL221"/>
      <c r="AM221" t="s">
        <v>4358</v>
      </c>
      <c r="AN221" t="s">
        <v>4358</v>
      </c>
      <c r="AO221"/>
      <c r="AP221"/>
      <c r="AQ221" s="247" t="s">
        <v>1931</v>
      </c>
      <c r="AR221"/>
      <c r="AS221" s="247" t="s">
        <v>1932</v>
      </c>
      <c r="AT221">
        <v>10017879170</v>
      </c>
    </row>
    <row r="222" spans="1:46" ht="15" hidden="1" x14ac:dyDescent="0.25">
      <c r="A222" s="246" t="s">
        <v>7439</v>
      </c>
      <c r="B222" s="247" t="s">
        <v>2350</v>
      </c>
      <c r="C222" s="247" t="s">
        <v>2351</v>
      </c>
      <c r="D222" s="247"/>
      <c r="E222" s="247">
        <v>10017879021</v>
      </c>
      <c r="F222" t="s">
        <v>4407</v>
      </c>
      <c r="G222" s="246" t="s">
        <v>2662</v>
      </c>
      <c r="H222" s="247" t="s">
        <v>113</v>
      </c>
      <c r="I222"/>
      <c r="J222" t="s">
        <v>4382</v>
      </c>
      <c r="K222" t="s">
        <v>4408</v>
      </c>
      <c r="L222" t="s">
        <v>3081</v>
      </c>
      <c r="M222" t="s">
        <v>4354</v>
      </c>
      <c r="N222" s="247" t="s">
        <v>2352</v>
      </c>
      <c r="O222" s="247"/>
      <c r="Q222" t="s">
        <v>4355</v>
      </c>
      <c r="R222" t="s">
        <v>4355</v>
      </c>
      <c r="S222" s="247"/>
      <c r="T222" s="247" t="s">
        <v>5625</v>
      </c>
      <c r="V222" s="247" t="s">
        <v>3191</v>
      </c>
      <c r="W222" s="247" t="s">
        <v>3104</v>
      </c>
      <c r="X222" s="247" t="s">
        <v>3185</v>
      </c>
      <c r="Y222" s="247"/>
      <c r="Z222"/>
      <c r="AA222" s="247" t="s">
        <v>115</v>
      </c>
      <c r="AB222" t="s">
        <v>4355</v>
      </c>
      <c r="AC222" t="s">
        <v>4355</v>
      </c>
      <c r="AD222"/>
      <c r="AE222" t="s">
        <v>4355</v>
      </c>
      <c r="AF222" t="s">
        <v>4357</v>
      </c>
      <c r="AG222"/>
      <c r="AH222"/>
      <c r="AI222"/>
      <c r="AJ222"/>
      <c r="AK222"/>
      <c r="AL222"/>
      <c r="AM222" t="s">
        <v>4358</v>
      </c>
      <c r="AN222" t="s">
        <v>4358</v>
      </c>
      <c r="AO222"/>
      <c r="AP222"/>
      <c r="AQ222" s="247" t="s">
        <v>2353</v>
      </c>
      <c r="AR222"/>
      <c r="AS222" s="247" t="s">
        <v>2354</v>
      </c>
      <c r="AT222">
        <v>10017879021</v>
      </c>
    </row>
    <row r="223" spans="1:46" ht="15" hidden="1" x14ac:dyDescent="0.25">
      <c r="A223" s="246" t="s">
        <v>7439</v>
      </c>
      <c r="B223" s="247" t="s">
        <v>1923</v>
      </c>
      <c r="C223" s="247" t="s">
        <v>1924</v>
      </c>
      <c r="D223" s="247"/>
      <c r="E223" s="247">
        <v>10017879150</v>
      </c>
      <c r="F223" t="s">
        <v>4407</v>
      </c>
      <c r="G223" s="246" t="s">
        <v>2662</v>
      </c>
      <c r="H223" s="247" t="s">
        <v>113</v>
      </c>
      <c r="I223"/>
      <c r="J223" t="s">
        <v>3309</v>
      </c>
      <c r="K223" t="s">
        <v>4408</v>
      </c>
      <c r="L223" t="s">
        <v>3081</v>
      </c>
      <c r="M223" t="s">
        <v>4354</v>
      </c>
      <c r="N223" s="247" t="s">
        <v>1925</v>
      </c>
      <c r="O223" s="247"/>
      <c r="Q223" t="s">
        <v>4355</v>
      </c>
      <c r="R223" t="s">
        <v>4355</v>
      </c>
      <c r="S223" s="247"/>
      <c r="T223" s="247" t="s">
        <v>5662</v>
      </c>
      <c r="V223" s="247" t="s">
        <v>3191</v>
      </c>
      <c r="W223" s="247" t="s">
        <v>3152</v>
      </c>
      <c r="X223" s="247" t="s">
        <v>3185</v>
      </c>
      <c r="Y223" s="247"/>
      <c r="Z223"/>
      <c r="AA223" s="247" t="s">
        <v>115</v>
      </c>
      <c r="AB223" t="s">
        <v>4355</v>
      </c>
      <c r="AC223" t="s">
        <v>4355</v>
      </c>
      <c r="AD223"/>
      <c r="AE223" t="s">
        <v>4355</v>
      </c>
      <c r="AF223" t="s">
        <v>4357</v>
      </c>
      <c r="AG223"/>
      <c r="AH223"/>
      <c r="AI223"/>
      <c r="AJ223"/>
      <c r="AK223"/>
      <c r="AL223"/>
      <c r="AM223" t="s">
        <v>4358</v>
      </c>
      <c r="AN223" t="s">
        <v>4358</v>
      </c>
      <c r="AO223"/>
      <c r="AP223"/>
      <c r="AQ223" s="247" t="s">
        <v>1926</v>
      </c>
      <c r="AR223"/>
      <c r="AS223" s="247" t="s">
        <v>1927</v>
      </c>
      <c r="AT223">
        <v>10017879150</v>
      </c>
    </row>
    <row r="224" spans="1:46" ht="15" hidden="1" x14ac:dyDescent="0.25">
      <c r="A224" s="246" t="s">
        <v>7439</v>
      </c>
      <c r="B224" s="247" t="s">
        <v>2345</v>
      </c>
      <c r="C224" s="247" t="s">
        <v>2346</v>
      </c>
      <c r="D224" s="247"/>
      <c r="E224" s="247">
        <v>10017879020</v>
      </c>
      <c r="F224" t="s">
        <v>4407</v>
      </c>
      <c r="G224" s="246" t="s">
        <v>2662</v>
      </c>
      <c r="H224" s="247" t="s">
        <v>113</v>
      </c>
      <c r="I224"/>
      <c r="J224" t="s">
        <v>4378</v>
      </c>
      <c r="K224" t="s">
        <v>4408</v>
      </c>
      <c r="L224" t="s">
        <v>3081</v>
      </c>
      <c r="M224" t="s">
        <v>4354</v>
      </c>
      <c r="N224" s="247" t="s">
        <v>2347</v>
      </c>
      <c r="O224" s="247"/>
      <c r="Q224" t="s">
        <v>4355</v>
      </c>
      <c r="R224" t="s">
        <v>4355</v>
      </c>
      <c r="S224" s="247"/>
      <c r="T224" s="247" t="s">
        <v>5662</v>
      </c>
      <c r="V224" s="247" t="s">
        <v>3191</v>
      </c>
      <c r="W224" s="247" t="s">
        <v>3152</v>
      </c>
      <c r="X224" s="247" t="s">
        <v>3185</v>
      </c>
      <c r="Y224" s="247"/>
      <c r="Z224"/>
      <c r="AA224" s="247" t="s">
        <v>115</v>
      </c>
      <c r="AB224" t="s">
        <v>4355</v>
      </c>
      <c r="AC224" t="s">
        <v>4355</v>
      </c>
      <c r="AD224"/>
      <c r="AE224" t="s">
        <v>4355</v>
      </c>
      <c r="AF224" t="s">
        <v>4357</v>
      </c>
      <c r="AG224"/>
      <c r="AH224"/>
      <c r="AI224"/>
      <c r="AJ224"/>
      <c r="AK224"/>
      <c r="AL224"/>
      <c r="AM224" t="s">
        <v>4358</v>
      </c>
      <c r="AN224" t="s">
        <v>4358</v>
      </c>
      <c r="AO224"/>
      <c r="AP224"/>
      <c r="AQ224" s="247" t="s">
        <v>2348</v>
      </c>
      <c r="AR224"/>
      <c r="AS224" s="247" t="s">
        <v>2349</v>
      </c>
      <c r="AT224">
        <v>10017879020</v>
      </c>
    </row>
    <row r="225" spans="1:46" ht="15" hidden="1" x14ac:dyDescent="0.25">
      <c r="A225" s="246" t="s">
        <v>7439</v>
      </c>
      <c r="B225" s="247" t="s">
        <v>1918</v>
      </c>
      <c r="C225" s="247" t="s">
        <v>1919</v>
      </c>
      <c r="D225" s="247"/>
      <c r="E225" s="247">
        <v>10017879130</v>
      </c>
      <c r="F225" t="s">
        <v>4407</v>
      </c>
      <c r="G225" s="246" t="s">
        <v>2662</v>
      </c>
      <c r="H225" s="247" t="s">
        <v>113</v>
      </c>
      <c r="I225"/>
      <c r="J225" t="s">
        <v>4381</v>
      </c>
      <c r="K225" t="s">
        <v>4445</v>
      </c>
      <c r="L225" t="s">
        <v>3081</v>
      </c>
      <c r="M225" t="s">
        <v>4354</v>
      </c>
      <c r="N225" s="247" t="s">
        <v>1920</v>
      </c>
      <c r="O225" s="247"/>
      <c r="Q225" t="s">
        <v>4355</v>
      </c>
      <c r="R225" t="s">
        <v>4355</v>
      </c>
      <c r="S225" s="247"/>
      <c r="T225" s="247" t="s">
        <v>5662</v>
      </c>
      <c r="V225" s="247" t="s">
        <v>3191</v>
      </c>
      <c r="W225" s="247" t="s">
        <v>3206</v>
      </c>
      <c r="X225" s="247" t="s">
        <v>3185</v>
      </c>
      <c r="Y225" s="247"/>
      <c r="Z225"/>
      <c r="AA225" s="247" t="s">
        <v>115</v>
      </c>
      <c r="AB225" t="s">
        <v>4355</v>
      </c>
      <c r="AC225" t="s">
        <v>4355</v>
      </c>
      <c r="AD225"/>
      <c r="AE225" t="s">
        <v>4355</v>
      </c>
      <c r="AF225" t="s">
        <v>4357</v>
      </c>
      <c r="AG225"/>
      <c r="AH225"/>
      <c r="AI225"/>
      <c r="AJ225"/>
      <c r="AK225"/>
      <c r="AL225"/>
      <c r="AM225" t="s">
        <v>4358</v>
      </c>
      <c r="AN225" t="s">
        <v>4358</v>
      </c>
      <c r="AO225"/>
      <c r="AP225"/>
      <c r="AQ225" s="247" t="s">
        <v>1921</v>
      </c>
      <c r="AR225"/>
      <c r="AS225" s="247" t="s">
        <v>1922</v>
      </c>
      <c r="AT225">
        <v>10017879130</v>
      </c>
    </row>
    <row r="226" spans="1:46" ht="15" hidden="1" x14ac:dyDescent="0.25">
      <c r="A226" s="246" t="s">
        <v>7439</v>
      </c>
      <c r="B226" s="247" t="s">
        <v>2340</v>
      </c>
      <c r="C226" s="247" t="s">
        <v>2341</v>
      </c>
      <c r="D226" s="247"/>
      <c r="E226" s="247">
        <v>10017879019</v>
      </c>
      <c r="F226" t="s">
        <v>4407</v>
      </c>
      <c r="G226" s="246" t="s">
        <v>2662</v>
      </c>
      <c r="H226" s="247" t="s">
        <v>113</v>
      </c>
      <c r="I226"/>
      <c r="J226" t="s">
        <v>3365</v>
      </c>
      <c r="K226" t="s">
        <v>4445</v>
      </c>
      <c r="L226" t="s">
        <v>3081</v>
      </c>
      <c r="M226" t="s">
        <v>4354</v>
      </c>
      <c r="N226" s="247" t="s">
        <v>2342</v>
      </c>
      <c r="O226" s="247"/>
      <c r="Q226" t="s">
        <v>4355</v>
      </c>
      <c r="R226" t="s">
        <v>4355</v>
      </c>
      <c r="S226" s="247"/>
      <c r="T226" s="247" t="s">
        <v>5662</v>
      </c>
      <c r="V226" s="247" t="s">
        <v>3191</v>
      </c>
      <c r="W226" s="247" t="s">
        <v>3206</v>
      </c>
      <c r="X226" s="247" t="s">
        <v>3185</v>
      </c>
      <c r="Y226" s="247"/>
      <c r="Z226"/>
      <c r="AA226" s="247" t="s">
        <v>115</v>
      </c>
      <c r="AB226" t="s">
        <v>4355</v>
      </c>
      <c r="AC226" t="s">
        <v>4355</v>
      </c>
      <c r="AD226"/>
      <c r="AE226" t="s">
        <v>4355</v>
      </c>
      <c r="AF226" t="s">
        <v>4357</v>
      </c>
      <c r="AG226"/>
      <c r="AH226"/>
      <c r="AI226"/>
      <c r="AJ226"/>
      <c r="AK226"/>
      <c r="AL226"/>
      <c r="AM226" t="s">
        <v>4358</v>
      </c>
      <c r="AN226" t="s">
        <v>4358</v>
      </c>
      <c r="AO226"/>
      <c r="AP226"/>
      <c r="AQ226" s="247" t="s">
        <v>2343</v>
      </c>
      <c r="AR226"/>
      <c r="AS226" s="247" t="s">
        <v>2344</v>
      </c>
      <c r="AT226">
        <v>10017879019</v>
      </c>
    </row>
    <row r="227" spans="1:46" ht="15" hidden="1" x14ac:dyDescent="0.25">
      <c r="A227" s="246" t="s">
        <v>7439</v>
      </c>
      <c r="B227" s="247" t="s">
        <v>1913</v>
      </c>
      <c r="C227" s="247" t="s">
        <v>1914</v>
      </c>
      <c r="D227" s="247"/>
      <c r="E227" s="247">
        <v>10017879110</v>
      </c>
      <c r="F227" t="s">
        <v>4407</v>
      </c>
      <c r="G227" s="246" t="s">
        <v>2662</v>
      </c>
      <c r="H227" s="247" t="s">
        <v>113</v>
      </c>
      <c r="I227"/>
      <c r="J227" t="s">
        <v>3173</v>
      </c>
      <c r="K227" t="s">
        <v>4445</v>
      </c>
      <c r="L227" t="s">
        <v>3081</v>
      </c>
      <c r="M227" t="s">
        <v>4354</v>
      </c>
      <c r="N227" s="247" t="s">
        <v>1915</v>
      </c>
      <c r="O227" s="247"/>
      <c r="Q227" t="s">
        <v>4355</v>
      </c>
      <c r="R227" t="s">
        <v>4355</v>
      </c>
      <c r="S227" s="247"/>
      <c r="T227" s="247" t="s">
        <v>5662</v>
      </c>
      <c r="V227" s="247" t="s">
        <v>3191</v>
      </c>
      <c r="W227" s="247" t="s">
        <v>3103</v>
      </c>
      <c r="X227" s="247" t="s">
        <v>3134</v>
      </c>
      <c r="Y227" s="247"/>
      <c r="Z227"/>
      <c r="AA227" s="247" t="s">
        <v>115</v>
      </c>
      <c r="AB227" t="s">
        <v>4355</v>
      </c>
      <c r="AC227" t="s">
        <v>4355</v>
      </c>
      <c r="AD227"/>
      <c r="AE227" t="s">
        <v>4355</v>
      </c>
      <c r="AF227" t="s">
        <v>4357</v>
      </c>
      <c r="AG227"/>
      <c r="AH227"/>
      <c r="AI227"/>
      <c r="AJ227"/>
      <c r="AK227"/>
      <c r="AL227"/>
      <c r="AM227" t="s">
        <v>4358</v>
      </c>
      <c r="AN227" t="s">
        <v>4358</v>
      </c>
      <c r="AO227"/>
      <c r="AP227"/>
      <c r="AQ227" s="247" t="s">
        <v>1916</v>
      </c>
      <c r="AR227"/>
      <c r="AS227" s="247" t="s">
        <v>1917</v>
      </c>
      <c r="AT227">
        <v>10017879110</v>
      </c>
    </row>
    <row r="228" spans="1:46" ht="15" hidden="1" x14ac:dyDescent="0.25">
      <c r="A228" s="246" t="s">
        <v>7439</v>
      </c>
      <c r="B228" s="247" t="s">
        <v>2335</v>
      </c>
      <c r="C228" s="247" t="s">
        <v>2336</v>
      </c>
      <c r="D228" s="247"/>
      <c r="E228" s="247">
        <v>10017879018</v>
      </c>
      <c r="F228" t="s">
        <v>4407</v>
      </c>
      <c r="G228" s="246" t="s">
        <v>2662</v>
      </c>
      <c r="H228" s="247" t="s">
        <v>113</v>
      </c>
      <c r="I228"/>
      <c r="J228" t="s">
        <v>3177</v>
      </c>
      <c r="K228" t="s">
        <v>4445</v>
      </c>
      <c r="L228" t="s">
        <v>3081</v>
      </c>
      <c r="M228" t="s">
        <v>4354</v>
      </c>
      <c r="N228" s="247" t="s">
        <v>2337</v>
      </c>
      <c r="O228" s="247"/>
      <c r="Q228" t="s">
        <v>4355</v>
      </c>
      <c r="R228" t="s">
        <v>4355</v>
      </c>
      <c r="S228" s="247"/>
      <c r="T228" s="247" t="s">
        <v>5662</v>
      </c>
      <c r="V228" s="247" t="s">
        <v>3191</v>
      </c>
      <c r="W228" s="247" t="s">
        <v>3103</v>
      </c>
      <c r="X228" s="247" t="s">
        <v>3134</v>
      </c>
      <c r="Y228" s="247"/>
      <c r="Z228"/>
      <c r="AA228" s="247" t="s">
        <v>115</v>
      </c>
      <c r="AB228" t="s">
        <v>4355</v>
      </c>
      <c r="AC228" t="s">
        <v>4355</v>
      </c>
      <c r="AD228"/>
      <c r="AE228" t="s">
        <v>4355</v>
      </c>
      <c r="AF228" t="s">
        <v>4357</v>
      </c>
      <c r="AG228"/>
      <c r="AH228"/>
      <c r="AI228"/>
      <c r="AJ228"/>
      <c r="AK228"/>
      <c r="AL228"/>
      <c r="AM228" t="s">
        <v>4358</v>
      </c>
      <c r="AN228" t="s">
        <v>4358</v>
      </c>
      <c r="AO228"/>
      <c r="AP228"/>
      <c r="AQ228" s="247" t="s">
        <v>2338</v>
      </c>
      <c r="AR228"/>
      <c r="AS228" s="247" t="s">
        <v>2339</v>
      </c>
      <c r="AT228">
        <v>10017879018</v>
      </c>
    </row>
    <row r="229" spans="1:46" ht="15" hidden="1" x14ac:dyDescent="0.25">
      <c r="A229" s="246" t="s">
        <v>7439</v>
      </c>
      <c r="B229" s="247" t="s">
        <v>1908</v>
      </c>
      <c r="C229" s="247" t="s">
        <v>1909</v>
      </c>
      <c r="D229" s="247"/>
      <c r="E229" s="247">
        <v>10017879090</v>
      </c>
      <c r="F229" t="s">
        <v>4407</v>
      </c>
      <c r="G229" s="246" t="s">
        <v>2662</v>
      </c>
      <c r="H229" s="247" t="s">
        <v>113</v>
      </c>
      <c r="I229"/>
      <c r="J229" t="s">
        <v>3202</v>
      </c>
      <c r="K229" t="s">
        <v>4445</v>
      </c>
      <c r="L229" t="s">
        <v>3081</v>
      </c>
      <c r="M229" t="s">
        <v>4354</v>
      </c>
      <c r="N229" s="247" t="s">
        <v>1910</v>
      </c>
      <c r="O229" s="247"/>
      <c r="Q229" t="s">
        <v>4355</v>
      </c>
      <c r="R229" t="s">
        <v>4355</v>
      </c>
      <c r="S229" s="247"/>
      <c r="T229" s="247" t="s">
        <v>5662</v>
      </c>
      <c r="V229" s="247" t="s">
        <v>3191</v>
      </c>
      <c r="W229" s="247" t="s">
        <v>3104</v>
      </c>
      <c r="X229" s="247" t="s">
        <v>3134</v>
      </c>
      <c r="Y229" s="247"/>
      <c r="Z229"/>
      <c r="AA229" s="247" t="s">
        <v>115</v>
      </c>
      <c r="AB229" t="s">
        <v>4355</v>
      </c>
      <c r="AC229" t="s">
        <v>4355</v>
      </c>
      <c r="AD229"/>
      <c r="AE229" t="s">
        <v>4355</v>
      </c>
      <c r="AF229" t="s">
        <v>4357</v>
      </c>
      <c r="AG229"/>
      <c r="AH229"/>
      <c r="AI229"/>
      <c r="AJ229"/>
      <c r="AK229"/>
      <c r="AL229"/>
      <c r="AM229" t="s">
        <v>4358</v>
      </c>
      <c r="AN229" t="s">
        <v>4358</v>
      </c>
      <c r="AO229"/>
      <c r="AP229"/>
      <c r="AQ229" s="247" t="s">
        <v>1911</v>
      </c>
      <c r="AR229"/>
      <c r="AS229" s="247" t="s">
        <v>1912</v>
      </c>
      <c r="AT229">
        <v>10017879090</v>
      </c>
    </row>
    <row r="230" spans="1:46" ht="15" hidden="1" x14ac:dyDescent="0.25">
      <c r="A230" s="246" t="s">
        <v>7439</v>
      </c>
      <c r="B230" s="247" t="s">
        <v>2330</v>
      </c>
      <c r="C230" s="247" t="s">
        <v>2331</v>
      </c>
      <c r="D230" s="247"/>
      <c r="E230" s="247">
        <v>10017879017</v>
      </c>
      <c r="F230" t="s">
        <v>4407</v>
      </c>
      <c r="G230" s="246" t="s">
        <v>2662</v>
      </c>
      <c r="H230" s="247" t="s">
        <v>113</v>
      </c>
      <c r="I230"/>
      <c r="J230" t="s">
        <v>3230</v>
      </c>
      <c r="K230" t="s">
        <v>4445</v>
      </c>
      <c r="L230" t="s">
        <v>3081</v>
      </c>
      <c r="M230" t="s">
        <v>4354</v>
      </c>
      <c r="N230" s="247" t="s">
        <v>2332</v>
      </c>
      <c r="O230" s="247"/>
      <c r="Q230" t="s">
        <v>4355</v>
      </c>
      <c r="R230" t="s">
        <v>4355</v>
      </c>
      <c r="S230" s="247"/>
      <c r="T230" s="247" t="s">
        <v>5662</v>
      </c>
      <c r="V230" s="247" t="s">
        <v>3191</v>
      </c>
      <c r="W230" s="247" t="s">
        <v>3104</v>
      </c>
      <c r="X230" s="247" t="s">
        <v>3134</v>
      </c>
      <c r="Y230" s="247"/>
      <c r="Z230"/>
      <c r="AA230" s="247" t="s">
        <v>115</v>
      </c>
      <c r="AB230" t="s">
        <v>4355</v>
      </c>
      <c r="AC230" t="s">
        <v>4355</v>
      </c>
      <c r="AD230"/>
      <c r="AE230" t="s">
        <v>4355</v>
      </c>
      <c r="AF230" t="s">
        <v>4357</v>
      </c>
      <c r="AG230"/>
      <c r="AH230"/>
      <c r="AI230"/>
      <c r="AJ230"/>
      <c r="AK230"/>
      <c r="AL230"/>
      <c r="AM230" t="s">
        <v>4358</v>
      </c>
      <c r="AN230" t="s">
        <v>4358</v>
      </c>
      <c r="AO230"/>
      <c r="AP230"/>
      <c r="AQ230" s="247" t="s">
        <v>2333</v>
      </c>
      <c r="AR230"/>
      <c r="AS230" s="247" t="s">
        <v>2334</v>
      </c>
      <c r="AT230">
        <v>10017879017</v>
      </c>
    </row>
    <row r="231" spans="1:46" ht="15" hidden="1" x14ac:dyDescent="0.25">
      <c r="A231" s="246" t="s">
        <v>7439</v>
      </c>
      <c r="B231" s="247" t="s">
        <v>2325</v>
      </c>
      <c r="C231" s="247" t="s">
        <v>2326</v>
      </c>
      <c r="D231" s="247"/>
      <c r="E231" s="247">
        <v>10017879016</v>
      </c>
      <c r="F231" t="s">
        <v>4407</v>
      </c>
      <c r="G231" s="246" t="s">
        <v>2662</v>
      </c>
      <c r="H231" s="247" t="s">
        <v>113</v>
      </c>
      <c r="I231"/>
      <c r="J231" t="s">
        <v>4369</v>
      </c>
      <c r="K231" t="s">
        <v>4445</v>
      </c>
      <c r="L231" t="s">
        <v>3081</v>
      </c>
      <c r="M231" t="s">
        <v>4354</v>
      </c>
      <c r="N231" s="247" t="s">
        <v>2327</v>
      </c>
      <c r="O231" s="247"/>
      <c r="Q231" t="s">
        <v>4355</v>
      </c>
      <c r="R231" t="s">
        <v>4355</v>
      </c>
      <c r="S231" s="247"/>
      <c r="T231" s="247" t="s">
        <v>5674</v>
      </c>
      <c r="V231" s="247" t="s">
        <v>3191</v>
      </c>
      <c r="W231" s="247" t="s">
        <v>3152</v>
      </c>
      <c r="X231" s="247" t="s">
        <v>3134</v>
      </c>
      <c r="Y231" s="247"/>
      <c r="Z231"/>
      <c r="AA231" s="247" t="s">
        <v>115</v>
      </c>
      <c r="AB231" t="s">
        <v>4355</v>
      </c>
      <c r="AC231" t="s">
        <v>4355</v>
      </c>
      <c r="AD231"/>
      <c r="AE231" t="s">
        <v>4355</v>
      </c>
      <c r="AF231" t="s">
        <v>4357</v>
      </c>
      <c r="AG231"/>
      <c r="AH231"/>
      <c r="AI231"/>
      <c r="AJ231"/>
      <c r="AK231"/>
      <c r="AL231"/>
      <c r="AM231" t="s">
        <v>4358</v>
      </c>
      <c r="AN231" t="s">
        <v>4358</v>
      </c>
      <c r="AO231"/>
      <c r="AP231"/>
      <c r="AQ231" s="247" t="s">
        <v>2328</v>
      </c>
      <c r="AR231"/>
      <c r="AS231" s="247" t="s">
        <v>2329</v>
      </c>
      <c r="AT231">
        <v>10017879016</v>
      </c>
    </row>
    <row r="232" spans="1:46" ht="15" hidden="1" x14ac:dyDescent="0.25">
      <c r="A232" s="246" t="s">
        <v>7439</v>
      </c>
      <c r="B232" s="247" t="s">
        <v>2320</v>
      </c>
      <c r="C232" s="247" t="s">
        <v>2321</v>
      </c>
      <c r="D232" s="247"/>
      <c r="E232" s="247">
        <v>10017879015</v>
      </c>
      <c r="F232" t="s">
        <v>4407</v>
      </c>
      <c r="G232" s="246" t="s">
        <v>2662</v>
      </c>
      <c r="H232" s="247" t="s">
        <v>113</v>
      </c>
      <c r="I232"/>
      <c r="J232" t="s">
        <v>3181</v>
      </c>
      <c r="K232" t="s">
        <v>4445</v>
      </c>
      <c r="L232" t="s">
        <v>3081</v>
      </c>
      <c r="M232" t="s">
        <v>4354</v>
      </c>
      <c r="N232" s="247" t="s">
        <v>2322</v>
      </c>
      <c r="O232" s="247"/>
      <c r="Q232" t="s">
        <v>4355</v>
      </c>
      <c r="R232" t="s">
        <v>4355</v>
      </c>
      <c r="S232" s="247"/>
      <c r="T232" s="247" t="s">
        <v>5674</v>
      </c>
      <c r="V232" s="247" t="s">
        <v>3191</v>
      </c>
      <c r="W232" s="247" t="s">
        <v>3105</v>
      </c>
      <c r="X232" s="247" t="s">
        <v>3134</v>
      </c>
      <c r="Y232" s="247"/>
      <c r="Z232"/>
      <c r="AA232" s="247" t="s">
        <v>115</v>
      </c>
      <c r="AB232" t="s">
        <v>4355</v>
      </c>
      <c r="AC232" t="s">
        <v>4355</v>
      </c>
      <c r="AD232"/>
      <c r="AE232" t="s">
        <v>4355</v>
      </c>
      <c r="AF232" t="s">
        <v>4357</v>
      </c>
      <c r="AG232"/>
      <c r="AH232"/>
      <c r="AI232"/>
      <c r="AJ232"/>
      <c r="AK232"/>
      <c r="AL232"/>
      <c r="AM232" t="s">
        <v>4358</v>
      </c>
      <c r="AN232" t="s">
        <v>4358</v>
      </c>
      <c r="AO232"/>
      <c r="AP232"/>
      <c r="AQ232" s="247" t="s">
        <v>2323</v>
      </c>
      <c r="AR232"/>
      <c r="AS232" s="247" t="s">
        <v>2324</v>
      </c>
      <c r="AT232">
        <v>10017879015</v>
      </c>
    </row>
    <row r="233" spans="1:46" ht="15" hidden="1" x14ac:dyDescent="0.25">
      <c r="A233" s="246" t="s">
        <v>7439</v>
      </c>
      <c r="B233" s="247" t="s">
        <v>2315</v>
      </c>
      <c r="C233" s="247" t="s">
        <v>2316</v>
      </c>
      <c r="D233" s="247"/>
      <c r="E233" s="247">
        <v>10017879014</v>
      </c>
      <c r="F233" t="s">
        <v>4407</v>
      </c>
      <c r="G233" s="246" t="s">
        <v>2662</v>
      </c>
      <c r="H233" s="247" t="s">
        <v>113</v>
      </c>
      <c r="I233"/>
      <c r="J233" t="s">
        <v>3276</v>
      </c>
      <c r="K233" t="s">
        <v>4444</v>
      </c>
      <c r="L233" t="s">
        <v>3081</v>
      </c>
      <c r="M233" t="s">
        <v>4354</v>
      </c>
      <c r="N233" s="247" t="s">
        <v>2317</v>
      </c>
      <c r="O233" s="247"/>
      <c r="Q233" t="s">
        <v>4355</v>
      </c>
      <c r="R233" t="s">
        <v>4355</v>
      </c>
      <c r="S233" s="247"/>
      <c r="T233" s="247" t="s">
        <v>5674</v>
      </c>
      <c r="V233" s="247" t="s">
        <v>3191</v>
      </c>
      <c r="W233" s="247" t="s">
        <v>3206</v>
      </c>
      <c r="X233" s="247" t="s">
        <v>3134</v>
      </c>
      <c r="Y233" s="247"/>
      <c r="Z233"/>
      <c r="AA233" s="247" t="s">
        <v>115</v>
      </c>
      <c r="AB233" t="s">
        <v>4355</v>
      </c>
      <c r="AC233" t="s">
        <v>4355</v>
      </c>
      <c r="AD233"/>
      <c r="AE233" t="s">
        <v>4355</v>
      </c>
      <c r="AF233" t="s">
        <v>4357</v>
      </c>
      <c r="AG233"/>
      <c r="AH233"/>
      <c r="AI233"/>
      <c r="AJ233"/>
      <c r="AK233"/>
      <c r="AL233"/>
      <c r="AM233" t="s">
        <v>4358</v>
      </c>
      <c r="AN233" t="s">
        <v>4358</v>
      </c>
      <c r="AO233"/>
      <c r="AP233"/>
      <c r="AQ233" s="247" t="s">
        <v>2318</v>
      </c>
      <c r="AR233"/>
      <c r="AS233" s="247" t="s">
        <v>2319</v>
      </c>
      <c r="AT233">
        <v>10017879014</v>
      </c>
    </row>
    <row r="234" spans="1:46" ht="15" hidden="1" x14ac:dyDescent="0.25">
      <c r="A234" s="246" t="s">
        <v>7439</v>
      </c>
      <c r="B234" s="247" t="s">
        <v>2310</v>
      </c>
      <c r="C234" s="247" t="s">
        <v>2311</v>
      </c>
      <c r="D234" s="247"/>
      <c r="E234" s="247">
        <v>10017879013</v>
      </c>
      <c r="F234" t="s">
        <v>4407</v>
      </c>
      <c r="G234" s="246" t="s">
        <v>2662</v>
      </c>
      <c r="H234" s="247" t="s">
        <v>113</v>
      </c>
      <c r="I234"/>
      <c r="J234" t="s">
        <v>4363</v>
      </c>
      <c r="K234" t="s">
        <v>4444</v>
      </c>
      <c r="L234" t="s">
        <v>3081</v>
      </c>
      <c r="M234" t="s">
        <v>4354</v>
      </c>
      <c r="N234" s="247" t="s">
        <v>2312</v>
      </c>
      <c r="O234" s="247"/>
      <c r="Q234" t="s">
        <v>4355</v>
      </c>
      <c r="R234" t="s">
        <v>4355</v>
      </c>
      <c r="S234" s="247"/>
      <c r="T234" s="247" t="s">
        <v>5674</v>
      </c>
      <c r="V234" s="247" t="s">
        <v>3191</v>
      </c>
      <c r="W234" s="247" t="s">
        <v>3106</v>
      </c>
      <c r="X234" s="247" t="s">
        <v>3134</v>
      </c>
      <c r="Y234" s="247"/>
      <c r="Z234"/>
      <c r="AA234" s="247" t="s">
        <v>115</v>
      </c>
      <c r="AB234" t="s">
        <v>4355</v>
      </c>
      <c r="AC234" t="s">
        <v>4355</v>
      </c>
      <c r="AD234"/>
      <c r="AE234" t="s">
        <v>4355</v>
      </c>
      <c r="AF234" t="s">
        <v>4357</v>
      </c>
      <c r="AG234"/>
      <c r="AH234"/>
      <c r="AI234"/>
      <c r="AJ234"/>
      <c r="AK234"/>
      <c r="AL234"/>
      <c r="AM234" t="s">
        <v>4358</v>
      </c>
      <c r="AN234" t="s">
        <v>4358</v>
      </c>
      <c r="AO234"/>
      <c r="AP234"/>
      <c r="AQ234" s="247" t="s">
        <v>2313</v>
      </c>
      <c r="AR234"/>
      <c r="AS234" s="247" t="s">
        <v>2314</v>
      </c>
      <c r="AT234">
        <v>10017879013</v>
      </c>
    </row>
    <row r="235" spans="1:46" ht="15" hidden="1" x14ac:dyDescent="0.25">
      <c r="A235" s="246" t="s">
        <v>7439</v>
      </c>
      <c r="B235" s="247" t="s">
        <v>1895</v>
      </c>
      <c r="C235" s="247" t="s">
        <v>1896</v>
      </c>
      <c r="D235" s="247"/>
      <c r="E235" s="247">
        <v>10017878990</v>
      </c>
      <c r="F235" t="s">
        <v>4407</v>
      </c>
      <c r="G235" s="246" t="s">
        <v>2662</v>
      </c>
      <c r="H235" s="247" t="s">
        <v>113</v>
      </c>
      <c r="I235"/>
      <c r="J235" t="s">
        <v>3303</v>
      </c>
      <c r="K235" t="s">
        <v>4444</v>
      </c>
      <c r="L235" t="s">
        <v>3081</v>
      </c>
      <c r="M235" t="s">
        <v>4354</v>
      </c>
      <c r="N235" s="247" t="s">
        <v>1897</v>
      </c>
      <c r="O235" s="247"/>
      <c r="Q235" t="s">
        <v>4355</v>
      </c>
      <c r="R235" t="s">
        <v>4355</v>
      </c>
      <c r="S235" s="247"/>
      <c r="T235" s="247" t="s">
        <v>5662</v>
      </c>
      <c r="V235" s="247" t="s">
        <v>3191</v>
      </c>
      <c r="W235" s="247" t="s">
        <v>3104</v>
      </c>
      <c r="X235" s="247" t="s">
        <v>3132</v>
      </c>
      <c r="Y235" s="247"/>
      <c r="Z235"/>
      <c r="AA235" s="247" t="s">
        <v>115</v>
      </c>
      <c r="AB235" t="s">
        <v>4355</v>
      </c>
      <c r="AC235" t="s">
        <v>4355</v>
      </c>
      <c r="AD235"/>
      <c r="AE235" t="s">
        <v>4355</v>
      </c>
      <c r="AF235" t="s">
        <v>4357</v>
      </c>
      <c r="AG235"/>
      <c r="AH235"/>
      <c r="AI235"/>
      <c r="AJ235"/>
      <c r="AK235"/>
      <c r="AL235"/>
      <c r="AM235" t="s">
        <v>4358</v>
      </c>
      <c r="AN235" t="s">
        <v>4358</v>
      </c>
      <c r="AO235"/>
      <c r="AP235"/>
      <c r="AQ235" s="247" t="s">
        <v>1898</v>
      </c>
      <c r="AR235"/>
      <c r="AS235" s="247" t="s">
        <v>1899</v>
      </c>
      <c r="AT235">
        <v>10017878990</v>
      </c>
    </row>
    <row r="236" spans="1:46" ht="15" hidden="1" x14ac:dyDescent="0.25">
      <c r="A236" s="246" t="s">
        <v>7439</v>
      </c>
      <c r="B236" s="247" t="s">
        <v>2305</v>
      </c>
      <c r="C236" s="247" t="s">
        <v>2306</v>
      </c>
      <c r="D236" s="247"/>
      <c r="E236" s="247">
        <v>10017879012</v>
      </c>
      <c r="F236" t="s">
        <v>4407</v>
      </c>
      <c r="G236" s="246" t="s">
        <v>2662</v>
      </c>
      <c r="H236" s="247" t="s">
        <v>113</v>
      </c>
      <c r="I236"/>
      <c r="J236" t="s">
        <v>3277</v>
      </c>
      <c r="K236" t="s">
        <v>4444</v>
      </c>
      <c r="L236" t="s">
        <v>3081</v>
      </c>
      <c r="M236" t="s">
        <v>4354</v>
      </c>
      <c r="N236" s="247" t="s">
        <v>2307</v>
      </c>
      <c r="O236" s="247"/>
      <c r="Q236" t="s">
        <v>4355</v>
      </c>
      <c r="R236" t="s">
        <v>4355</v>
      </c>
      <c r="S236" s="247"/>
      <c r="T236" s="247" t="s">
        <v>5662</v>
      </c>
      <c r="V236" s="247" t="s">
        <v>3191</v>
      </c>
      <c r="W236" s="247" t="s">
        <v>3104</v>
      </c>
      <c r="X236" s="247" t="s">
        <v>3132</v>
      </c>
      <c r="Y236" s="247"/>
      <c r="Z236"/>
      <c r="AA236" s="247" t="s">
        <v>115</v>
      </c>
      <c r="AB236" t="s">
        <v>4355</v>
      </c>
      <c r="AC236" t="s">
        <v>4355</v>
      </c>
      <c r="AD236"/>
      <c r="AE236" t="s">
        <v>4355</v>
      </c>
      <c r="AF236" t="s">
        <v>4357</v>
      </c>
      <c r="AG236"/>
      <c r="AH236"/>
      <c r="AI236"/>
      <c r="AJ236"/>
      <c r="AK236"/>
      <c r="AL236"/>
      <c r="AM236" t="s">
        <v>4358</v>
      </c>
      <c r="AN236" t="s">
        <v>4358</v>
      </c>
      <c r="AO236"/>
      <c r="AP236"/>
      <c r="AQ236" s="247" t="s">
        <v>2308</v>
      </c>
      <c r="AR236"/>
      <c r="AS236" s="247" t="s">
        <v>2309</v>
      </c>
      <c r="AT236">
        <v>10017879012</v>
      </c>
    </row>
    <row r="237" spans="1:46" ht="15" hidden="1" x14ac:dyDescent="0.25">
      <c r="A237" s="246" t="s">
        <v>7439</v>
      </c>
      <c r="B237" s="247" t="s">
        <v>1890</v>
      </c>
      <c r="C237" s="247" t="s">
        <v>1891</v>
      </c>
      <c r="D237" s="247"/>
      <c r="E237" s="247">
        <v>10017878970</v>
      </c>
      <c r="F237" t="s">
        <v>4407</v>
      </c>
      <c r="G237" s="246" t="s">
        <v>2662</v>
      </c>
      <c r="H237" s="247" t="s">
        <v>113</v>
      </c>
      <c r="I237"/>
      <c r="J237" t="s">
        <v>4374</v>
      </c>
      <c r="K237" t="s">
        <v>4444</v>
      </c>
      <c r="L237" t="s">
        <v>3081</v>
      </c>
      <c r="M237" t="s">
        <v>4354</v>
      </c>
      <c r="N237" s="247" t="s">
        <v>1892</v>
      </c>
      <c r="O237" s="247"/>
      <c r="Q237" t="s">
        <v>4355</v>
      </c>
      <c r="R237" t="s">
        <v>4355</v>
      </c>
      <c r="S237" s="247"/>
      <c r="T237" s="247" t="s">
        <v>5674</v>
      </c>
      <c r="V237" s="247" t="s">
        <v>3191</v>
      </c>
      <c r="W237" s="247" t="s">
        <v>3152</v>
      </c>
      <c r="X237" s="247" t="s">
        <v>3132</v>
      </c>
      <c r="Y237" s="247"/>
      <c r="Z237"/>
      <c r="AA237" s="247" t="s">
        <v>115</v>
      </c>
      <c r="AB237" t="s">
        <v>4355</v>
      </c>
      <c r="AC237" t="s">
        <v>4355</v>
      </c>
      <c r="AD237"/>
      <c r="AE237" t="s">
        <v>4355</v>
      </c>
      <c r="AF237" t="s">
        <v>4357</v>
      </c>
      <c r="AG237"/>
      <c r="AH237"/>
      <c r="AI237"/>
      <c r="AJ237"/>
      <c r="AK237"/>
      <c r="AL237"/>
      <c r="AM237" t="s">
        <v>4358</v>
      </c>
      <c r="AN237" t="s">
        <v>4358</v>
      </c>
      <c r="AO237"/>
      <c r="AP237"/>
      <c r="AQ237" s="247" t="s">
        <v>1893</v>
      </c>
      <c r="AR237"/>
      <c r="AS237" s="247" t="s">
        <v>1894</v>
      </c>
      <c r="AT237">
        <v>10017878970</v>
      </c>
    </row>
    <row r="238" spans="1:46" ht="15" hidden="1" x14ac:dyDescent="0.25">
      <c r="A238" s="246" t="s">
        <v>7439</v>
      </c>
      <c r="B238" s="247" t="s">
        <v>2300</v>
      </c>
      <c r="C238" s="247" t="s">
        <v>2301</v>
      </c>
      <c r="D238" s="247"/>
      <c r="E238" s="247">
        <v>10017879011</v>
      </c>
      <c r="F238" t="s">
        <v>4407</v>
      </c>
      <c r="G238" s="246" t="s">
        <v>2662</v>
      </c>
      <c r="H238" s="247" t="s">
        <v>113</v>
      </c>
      <c r="I238"/>
      <c r="J238" t="s">
        <v>3103</v>
      </c>
      <c r="K238" t="s">
        <v>4444</v>
      </c>
      <c r="L238" t="s">
        <v>3081</v>
      </c>
      <c r="M238" t="s">
        <v>4354</v>
      </c>
      <c r="N238" s="247" t="s">
        <v>2302</v>
      </c>
      <c r="O238" s="247"/>
      <c r="Q238" t="s">
        <v>4355</v>
      </c>
      <c r="R238" t="s">
        <v>4355</v>
      </c>
      <c r="S238" s="247"/>
      <c r="T238" s="247" t="s">
        <v>5674</v>
      </c>
      <c r="V238" s="247" t="s">
        <v>3191</v>
      </c>
      <c r="W238" s="247" t="s">
        <v>3152</v>
      </c>
      <c r="X238" s="247" t="s">
        <v>3132</v>
      </c>
      <c r="Y238" s="247"/>
      <c r="Z238"/>
      <c r="AA238" s="247" t="s">
        <v>115</v>
      </c>
      <c r="AB238" t="s">
        <v>4355</v>
      </c>
      <c r="AC238" t="s">
        <v>4355</v>
      </c>
      <c r="AD238"/>
      <c r="AE238" t="s">
        <v>4355</v>
      </c>
      <c r="AF238" t="s">
        <v>4357</v>
      </c>
      <c r="AG238"/>
      <c r="AH238"/>
      <c r="AI238"/>
      <c r="AJ238"/>
      <c r="AK238"/>
      <c r="AL238"/>
      <c r="AM238" t="s">
        <v>4358</v>
      </c>
      <c r="AN238" t="s">
        <v>4358</v>
      </c>
      <c r="AO238"/>
      <c r="AP238"/>
      <c r="AQ238" s="247" t="s">
        <v>2303</v>
      </c>
      <c r="AR238"/>
      <c r="AS238" s="247" t="s">
        <v>2304</v>
      </c>
      <c r="AT238">
        <v>10017879011</v>
      </c>
    </row>
    <row r="239" spans="1:46" ht="15" hidden="1" x14ac:dyDescent="0.25">
      <c r="A239" s="246" t="s">
        <v>7439</v>
      </c>
      <c r="B239" s="247" t="s">
        <v>1885</v>
      </c>
      <c r="C239" s="247" t="s">
        <v>1886</v>
      </c>
      <c r="D239" s="247"/>
      <c r="E239" s="247">
        <v>10017878950</v>
      </c>
      <c r="F239" t="s">
        <v>4407</v>
      </c>
      <c r="G239" s="246" t="s">
        <v>2662</v>
      </c>
      <c r="H239" s="247" t="s">
        <v>113</v>
      </c>
      <c r="I239"/>
      <c r="J239" t="s">
        <v>3304</v>
      </c>
      <c r="K239" t="s">
        <v>4443</v>
      </c>
      <c r="L239" t="s">
        <v>3081</v>
      </c>
      <c r="M239" t="s">
        <v>4354</v>
      </c>
      <c r="N239" s="247" t="s">
        <v>1887</v>
      </c>
      <c r="O239" s="247"/>
      <c r="Q239" t="s">
        <v>4355</v>
      </c>
      <c r="R239" t="s">
        <v>4355</v>
      </c>
      <c r="S239" s="247"/>
      <c r="T239" s="247" t="s">
        <v>5674</v>
      </c>
      <c r="V239" s="247" t="s">
        <v>3191</v>
      </c>
      <c r="W239" s="247" t="s">
        <v>3105</v>
      </c>
      <c r="X239" s="247" t="s">
        <v>3132</v>
      </c>
      <c r="Y239" s="247"/>
      <c r="Z239"/>
      <c r="AA239" s="247" t="s">
        <v>115</v>
      </c>
      <c r="AB239" t="s">
        <v>4355</v>
      </c>
      <c r="AC239" t="s">
        <v>4355</v>
      </c>
      <c r="AD239"/>
      <c r="AE239" t="s">
        <v>4355</v>
      </c>
      <c r="AF239" t="s">
        <v>4357</v>
      </c>
      <c r="AG239"/>
      <c r="AH239"/>
      <c r="AI239"/>
      <c r="AJ239"/>
      <c r="AK239"/>
      <c r="AL239"/>
      <c r="AM239" t="s">
        <v>4358</v>
      </c>
      <c r="AN239" t="s">
        <v>4358</v>
      </c>
      <c r="AO239"/>
      <c r="AP239"/>
      <c r="AQ239" s="247" t="s">
        <v>1888</v>
      </c>
      <c r="AR239"/>
      <c r="AS239" s="247" t="s">
        <v>1889</v>
      </c>
      <c r="AT239">
        <v>10017878950</v>
      </c>
    </row>
    <row r="240" spans="1:46" ht="15" hidden="1" x14ac:dyDescent="0.25">
      <c r="A240" s="246" t="s">
        <v>7439</v>
      </c>
      <c r="B240" s="247" t="s">
        <v>2297</v>
      </c>
      <c r="C240" s="247" t="s">
        <v>1900</v>
      </c>
      <c r="D240" s="247"/>
      <c r="E240" s="247">
        <v>10017879010</v>
      </c>
      <c r="F240" t="s">
        <v>4407</v>
      </c>
      <c r="G240" s="246" t="s">
        <v>2662</v>
      </c>
      <c r="H240" s="247" t="s">
        <v>113</v>
      </c>
      <c r="I240"/>
      <c r="J240" t="s">
        <v>3229</v>
      </c>
      <c r="K240" t="s">
        <v>4443</v>
      </c>
      <c r="L240" t="s">
        <v>3081</v>
      </c>
      <c r="M240" t="s">
        <v>4354</v>
      </c>
      <c r="N240" s="247" t="s">
        <v>2298</v>
      </c>
      <c r="O240" s="247"/>
      <c r="Q240" t="s">
        <v>4355</v>
      </c>
      <c r="R240" t="s">
        <v>4355</v>
      </c>
      <c r="S240" s="247"/>
      <c r="T240" s="247" t="s">
        <v>5674</v>
      </c>
      <c r="V240" s="247" t="s">
        <v>3191</v>
      </c>
      <c r="W240" s="247" t="s">
        <v>3105</v>
      </c>
      <c r="X240" s="247" t="s">
        <v>3132</v>
      </c>
      <c r="Y240" s="247"/>
      <c r="Z240"/>
      <c r="AA240" s="247" t="s">
        <v>115</v>
      </c>
      <c r="AB240" t="s">
        <v>4355</v>
      </c>
      <c r="AC240" t="s">
        <v>4355</v>
      </c>
      <c r="AD240"/>
      <c r="AE240" t="s">
        <v>4355</v>
      </c>
      <c r="AF240" t="s">
        <v>4357</v>
      </c>
      <c r="AG240"/>
      <c r="AH240"/>
      <c r="AI240"/>
      <c r="AJ240"/>
      <c r="AK240"/>
      <c r="AL240"/>
      <c r="AM240" t="s">
        <v>4358</v>
      </c>
      <c r="AN240" t="s">
        <v>4358</v>
      </c>
      <c r="AO240"/>
      <c r="AP240"/>
      <c r="AQ240" s="247" t="s">
        <v>2299</v>
      </c>
      <c r="AR240"/>
      <c r="AS240" s="247" t="s">
        <v>1901</v>
      </c>
      <c r="AT240">
        <v>10017879010</v>
      </c>
    </row>
    <row r="241" spans="1:46" ht="15" hidden="1" x14ac:dyDescent="0.25">
      <c r="A241" s="246" t="s">
        <v>7439</v>
      </c>
      <c r="B241" s="247" t="s">
        <v>1880</v>
      </c>
      <c r="C241" s="247" t="s">
        <v>1881</v>
      </c>
      <c r="D241" s="247"/>
      <c r="E241" s="247">
        <v>10017878930</v>
      </c>
      <c r="F241" t="s">
        <v>4407</v>
      </c>
      <c r="G241" s="246" t="s">
        <v>2662</v>
      </c>
      <c r="H241" s="247" t="s">
        <v>113</v>
      </c>
      <c r="I241"/>
      <c r="J241" t="s">
        <v>3104</v>
      </c>
      <c r="K241" t="s">
        <v>4443</v>
      </c>
      <c r="L241" t="s">
        <v>3081</v>
      </c>
      <c r="M241" t="s">
        <v>4354</v>
      </c>
      <c r="N241" s="247" t="s">
        <v>1882</v>
      </c>
      <c r="O241" s="247"/>
      <c r="Q241" t="s">
        <v>4355</v>
      </c>
      <c r="R241" t="s">
        <v>4355</v>
      </c>
      <c r="S241" s="247"/>
      <c r="T241" s="247" t="s">
        <v>5674</v>
      </c>
      <c r="V241" s="247" t="s">
        <v>3191</v>
      </c>
      <c r="W241" s="247" t="s">
        <v>3106</v>
      </c>
      <c r="X241" s="247" t="s">
        <v>3132</v>
      </c>
      <c r="Y241" s="247"/>
      <c r="Z241"/>
      <c r="AA241" s="247" t="s">
        <v>115</v>
      </c>
      <c r="AB241" t="s">
        <v>4355</v>
      </c>
      <c r="AC241" t="s">
        <v>4355</v>
      </c>
      <c r="AD241"/>
      <c r="AE241" t="s">
        <v>4355</v>
      </c>
      <c r="AF241" t="s">
        <v>4357</v>
      </c>
      <c r="AG241"/>
      <c r="AH241"/>
      <c r="AI241"/>
      <c r="AJ241"/>
      <c r="AK241"/>
      <c r="AL241"/>
      <c r="AM241" t="s">
        <v>4358</v>
      </c>
      <c r="AN241" t="s">
        <v>4358</v>
      </c>
      <c r="AO241"/>
      <c r="AP241"/>
      <c r="AQ241" s="247" t="s">
        <v>1883</v>
      </c>
      <c r="AR241"/>
      <c r="AS241" s="247" t="s">
        <v>1884</v>
      </c>
      <c r="AT241">
        <v>10017878930</v>
      </c>
    </row>
    <row r="242" spans="1:46" ht="15" hidden="1" x14ac:dyDescent="0.25">
      <c r="A242" s="246" t="s">
        <v>7439</v>
      </c>
      <c r="B242" s="247" t="s">
        <v>2292</v>
      </c>
      <c r="C242" s="247" t="s">
        <v>2293</v>
      </c>
      <c r="D242" s="247"/>
      <c r="E242" s="247">
        <v>10017879009</v>
      </c>
      <c r="F242" t="s">
        <v>4407</v>
      </c>
      <c r="G242" s="246" t="s">
        <v>2662</v>
      </c>
      <c r="H242" s="247" t="s">
        <v>113</v>
      </c>
      <c r="I242"/>
      <c r="J242" t="s">
        <v>3306</v>
      </c>
      <c r="K242" t="s">
        <v>4443</v>
      </c>
      <c r="L242" t="s">
        <v>3081</v>
      </c>
      <c r="M242" t="s">
        <v>4354</v>
      </c>
      <c r="N242" s="247" t="s">
        <v>2294</v>
      </c>
      <c r="O242" s="247"/>
      <c r="Q242" t="s">
        <v>4355</v>
      </c>
      <c r="R242" t="s">
        <v>4355</v>
      </c>
      <c r="S242" s="247"/>
      <c r="T242" s="247" t="s">
        <v>5674</v>
      </c>
      <c r="V242" s="247" t="s">
        <v>3191</v>
      </c>
      <c r="W242" s="247" t="s">
        <v>3106</v>
      </c>
      <c r="X242" s="247" t="s">
        <v>3132</v>
      </c>
      <c r="Y242" s="247"/>
      <c r="Z242"/>
      <c r="AA242" s="247" t="s">
        <v>115</v>
      </c>
      <c r="AB242" t="s">
        <v>4355</v>
      </c>
      <c r="AC242" t="s">
        <v>4355</v>
      </c>
      <c r="AD242"/>
      <c r="AE242" t="s">
        <v>4355</v>
      </c>
      <c r="AF242" t="s">
        <v>4357</v>
      </c>
      <c r="AG242"/>
      <c r="AH242"/>
      <c r="AI242"/>
      <c r="AJ242"/>
      <c r="AK242"/>
      <c r="AL242"/>
      <c r="AM242" t="s">
        <v>4358</v>
      </c>
      <c r="AN242" t="s">
        <v>4358</v>
      </c>
      <c r="AO242"/>
      <c r="AP242"/>
      <c r="AQ242" s="247" t="s">
        <v>2295</v>
      </c>
      <c r="AR242"/>
      <c r="AS242" s="247" t="s">
        <v>2296</v>
      </c>
      <c r="AT242">
        <v>10017879009</v>
      </c>
    </row>
    <row r="243" spans="1:46" ht="15" hidden="1" x14ac:dyDescent="0.25">
      <c r="A243" s="246" t="s">
        <v>7439</v>
      </c>
      <c r="B243" s="247" t="s">
        <v>1855</v>
      </c>
      <c r="C243" s="247" t="s">
        <v>1856</v>
      </c>
      <c r="D243" s="247"/>
      <c r="E243" s="247">
        <v>10017878830</v>
      </c>
      <c r="F243" t="s">
        <v>4407</v>
      </c>
      <c r="G243" s="246" t="s">
        <v>2662</v>
      </c>
      <c r="H243" s="247" t="s">
        <v>113</v>
      </c>
      <c r="I243"/>
      <c r="J243" t="s">
        <v>3105</v>
      </c>
      <c r="K243" t="s">
        <v>4438</v>
      </c>
      <c r="L243" t="s">
        <v>3081</v>
      </c>
      <c r="M243" t="s">
        <v>4354</v>
      </c>
      <c r="N243" s="247" t="s">
        <v>1857</v>
      </c>
      <c r="O243" s="247"/>
      <c r="Q243" t="s">
        <v>4355</v>
      </c>
      <c r="R243" t="s">
        <v>4355</v>
      </c>
      <c r="S243" s="247"/>
      <c r="T243" s="247" t="s">
        <v>5673</v>
      </c>
      <c r="V243" s="247" t="s">
        <v>3191</v>
      </c>
      <c r="W243" s="247" t="s">
        <v>3134</v>
      </c>
      <c r="X243" s="247" t="s">
        <v>3128</v>
      </c>
      <c r="Y243" s="247"/>
      <c r="Z243"/>
      <c r="AA243" s="247" t="s">
        <v>115</v>
      </c>
      <c r="AB243" t="s">
        <v>4355</v>
      </c>
      <c r="AC243" t="s">
        <v>4355</v>
      </c>
      <c r="AD243"/>
      <c r="AE243" t="s">
        <v>4355</v>
      </c>
      <c r="AF243" t="s">
        <v>4357</v>
      </c>
      <c r="AG243"/>
      <c r="AH243"/>
      <c r="AI243"/>
      <c r="AJ243"/>
      <c r="AK243"/>
      <c r="AL243"/>
      <c r="AM243" t="s">
        <v>4358</v>
      </c>
      <c r="AN243" t="s">
        <v>4358</v>
      </c>
      <c r="AO243"/>
      <c r="AP243"/>
      <c r="AQ243" s="247" t="s">
        <v>1858</v>
      </c>
      <c r="AR243"/>
      <c r="AS243" s="247" t="s">
        <v>1859</v>
      </c>
      <c r="AT243">
        <v>10017878830</v>
      </c>
    </row>
    <row r="244" spans="1:46" ht="15" hidden="1" x14ac:dyDescent="0.25">
      <c r="A244" s="246" t="s">
        <v>7439</v>
      </c>
      <c r="B244" s="247" t="s">
        <v>2267</v>
      </c>
      <c r="C244" s="247" t="s">
        <v>2268</v>
      </c>
      <c r="D244" s="247"/>
      <c r="E244" s="247">
        <v>10017879004</v>
      </c>
      <c r="F244" t="s">
        <v>4407</v>
      </c>
      <c r="G244" s="246" t="s">
        <v>2662</v>
      </c>
      <c r="H244" s="247" t="s">
        <v>113</v>
      </c>
      <c r="I244"/>
      <c r="J244" t="s">
        <v>3267</v>
      </c>
      <c r="K244" t="s">
        <v>4438</v>
      </c>
      <c r="L244" t="s">
        <v>3081</v>
      </c>
      <c r="M244" t="s">
        <v>4354</v>
      </c>
      <c r="N244" s="247" t="s">
        <v>2269</v>
      </c>
      <c r="O244" s="247"/>
      <c r="Q244" t="s">
        <v>4355</v>
      </c>
      <c r="R244" t="s">
        <v>4355</v>
      </c>
      <c r="S244" s="247"/>
      <c r="T244" s="247" t="s">
        <v>5673</v>
      </c>
      <c r="V244" s="247" t="s">
        <v>3191</v>
      </c>
      <c r="W244" s="247" t="s">
        <v>3134</v>
      </c>
      <c r="X244" s="247" t="s">
        <v>3128</v>
      </c>
      <c r="Y244" s="247"/>
      <c r="Z244"/>
      <c r="AA244" s="247" t="s">
        <v>115</v>
      </c>
      <c r="AB244" t="s">
        <v>4355</v>
      </c>
      <c r="AC244" t="s">
        <v>4355</v>
      </c>
      <c r="AD244"/>
      <c r="AE244" t="s">
        <v>4355</v>
      </c>
      <c r="AF244" t="s">
        <v>4357</v>
      </c>
      <c r="AG244"/>
      <c r="AH244"/>
      <c r="AI244"/>
      <c r="AJ244"/>
      <c r="AK244"/>
      <c r="AL244"/>
      <c r="AM244" t="s">
        <v>4358</v>
      </c>
      <c r="AN244" t="s">
        <v>4358</v>
      </c>
      <c r="AO244"/>
      <c r="AP244"/>
      <c r="AQ244" s="247" t="s">
        <v>2270</v>
      </c>
      <c r="AR244"/>
      <c r="AS244" s="247" t="s">
        <v>2271</v>
      </c>
      <c r="AT244">
        <v>10017879004</v>
      </c>
    </row>
    <row r="245" spans="1:46" ht="15" hidden="1" x14ac:dyDescent="0.25">
      <c r="A245" s="246" t="s">
        <v>7439</v>
      </c>
      <c r="B245" s="247" t="s">
        <v>1870</v>
      </c>
      <c r="C245" s="247" t="s">
        <v>1871</v>
      </c>
      <c r="D245" s="247"/>
      <c r="E245" s="247">
        <v>10017878890</v>
      </c>
      <c r="F245" t="s">
        <v>4407</v>
      </c>
      <c r="G245" s="246" t="s">
        <v>2662</v>
      </c>
      <c r="H245" s="247" t="s">
        <v>113</v>
      </c>
      <c r="I245"/>
      <c r="J245" t="s">
        <v>3216</v>
      </c>
      <c r="K245" t="s">
        <v>4443</v>
      </c>
      <c r="L245" t="s">
        <v>3081</v>
      </c>
      <c r="M245" t="s">
        <v>4354</v>
      </c>
      <c r="N245" s="247" t="s">
        <v>1872</v>
      </c>
      <c r="O245" s="247"/>
      <c r="Q245" t="s">
        <v>4355</v>
      </c>
      <c r="R245" t="s">
        <v>4355</v>
      </c>
      <c r="S245" s="247"/>
      <c r="T245" s="247" t="s">
        <v>5674</v>
      </c>
      <c r="V245" s="247" t="s">
        <v>3191</v>
      </c>
      <c r="W245" s="247" t="s">
        <v>3104</v>
      </c>
      <c r="X245" s="247" t="s">
        <v>3128</v>
      </c>
      <c r="Y245" s="247"/>
      <c r="Z245"/>
      <c r="AA245" s="247" t="s">
        <v>115</v>
      </c>
      <c r="AB245" t="s">
        <v>4355</v>
      </c>
      <c r="AC245" t="s">
        <v>4355</v>
      </c>
      <c r="AD245"/>
      <c r="AE245" t="s">
        <v>4355</v>
      </c>
      <c r="AF245" t="s">
        <v>4357</v>
      </c>
      <c r="AG245"/>
      <c r="AH245"/>
      <c r="AI245"/>
      <c r="AJ245"/>
      <c r="AK245"/>
      <c r="AL245"/>
      <c r="AM245" t="s">
        <v>4358</v>
      </c>
      <c r="AN245" t="s">
        <v>4358</v>
      </c>
      <c r="AO245"/>
      <c r="AP245"/>
      <c r="AQ245" s="247" t="s">
        <v>1873</v>
      </c>
      <c r="AR245"/>
      <c r="AS245" s="247" t="s">
        <v>1874</v>
      </c>
      <c r="AT245">
        <v>10017878890</v>
      </c>
    </row>
    <row r="246" spans="1:46" ht="15" hidden="1" x14ac:dyDescent="0.25">
      <c r="A246" s="246" t="s">
        <v>7439</v>
      </c>
      <c r="B246" s="247" t="s">
        <v>2282</v>
      </c>
      <c r="C246" s="247" t="s">
        <v>2283</v>
      </c>
      <c r="D246" s="247"/>
      <c r="E246" s="247">
        <v>10017879007</v>
      </c>
      <c r="F246" t="s">
        <v>4407</v>
      </c>
      <c r="G246" s="246" t="s">
        <v>2662</v>
      </c>
      <c r="H246" s="247" t="s">
        <v>113</v>
      </c>
      <c r="I246"/>
      <c r="J246" t="s">
        <v>3308</v>
      </c>
      <c r="K246" t="s">
        <v>4443</v>
      </c>
      <c r="L246" t="s">
        <v>3081</v>
      </c>
      <c r="M246" t="s">
        <v>4354</v>
      </c>
      <c r="N246" s="247" t="s">
        <v>2284</v>
      </c>
      <c r="O246" s="247"/>
      <c r="Q246" t="s">
        <v>4355</v>
      </c>
      <c r="R246" t="s">
        <v>4355</v>
      </c>
      <c r="S246" s="247"/>
      <c r="T246" s="247" t="s">
        <v>5674</v>
      </c>
      <c r="V246" s="247" t="s">
        <v>3191</v>
      </c>
      <c r="W246" s="247" t="s">
        <v>3104</v>
      </c>
      <c r="X246" s="247" t="s">
        <v>3128</v>
      </c>
      <c r="Y246" s="247"/>
      <c r="Z246"/>
      <c r="AA246" s="247" t="s">
        <v>115</v>
      </c>
      <c r="AB246" t="s">
        <v>4355</v>
      </c>
      <c r="AC246" t="s">
        <v>4355</v>
      </c>
      <c r="AD246"/>
      <c r="AE246" t="s">
        <v>4355</v>
      </c>
      <c r="AF246" t="s">
        <v>4357</v>
      </c>
      <c r="AG246"/>
      <c r="AH246"/>
      <c r="AI246"/>
      <c r="AJ246"/>
      <c r="AK246"/>
      <c r="AL246"/>
      <c r="AM246" t="s">
        <v>4358</v>
      </c>
      <c r="AN246" t="s">
        <v>4358</v>
      </c>
      <c r="AO246"/>
      <c r="AP246"/>
      <c r="AQ246" s="247" t="s">
        <v>2285</v>
      </c>
      <c r="AR246"/>
      <c r="AS246" s="247" t="s">
        <v>2286</v>
      </c>
      <c r="AT246">
        <v>10017879007</v>
      </c>
    </row>
    <row r="247" spans="1:46" ht="15" hidden="1" x14ac:dyDescent="0.25">
      <c r="A247" s="246" t="s">
        <v>7439</v>
      </c>
      <c r="B247" s="247" t="s">
        <v>1875</v>
      </c>
      <c r="C247" s="247" t="s">
        <v>1876</v>
      </c>
      <c r="D247" s="247"/>
      <c r="E247" s="247">
        <v>10017878910</v>
      </c>
      <c r="F247" t="s">
        <v>4407</v>
      </c>
      <c r="G247" s="246" t="s">
        <v>2662</v>
      </c>
      <c r="H247" s="247" t="s">
        <v>113</v>
      </c>
      <c r="I247"/>
      <c r="J247" t="s">
        <v>4370</v>
      </c>
      <c r="K247" t="s">
        <v>4443</v>
      </c>
      <c r="L247" t="s">
        <v>3081</v>
      </c>
      <c r="M247" t="s">
        <v>4354</v>
      </c>
      <c r="N247" s="247" t="s">
        <v>1877</v>
      </c>
      <c r="O247" s="247"/>
      <c r="Q247" t="s">
        <v>4355</v>
      </c>
      <c r="R247" t="s">
        <v>4355</v>
      </c>
      <c r="S247" s="247"/>
      <c r="T247" s="247" t="s">
        <v>5673</v>
      </c>
      <c r="V247" s="247" t="s">
        <v>3191</v>
      </c>
      <c r="W247" s="247" t="s">
        <v>3178</v>
      </c>
      <c r="X247" s="247" t="s">
        <v>3128</v>
      </c>
      <c r="Y247" s="247"/>
      <c r="Z247"/>
      <c r="AA247" s="247" t="s">
        <v>115</v>
      </c>
      <c r="AB247" t="s">
        <v>4355</v>
      </c>
      <c r="AC247" t="s">
        <v>4355</v>
      </c>
      <c r="AD247"/>
      <c r="AE247" t="s">
        <v>4355</v>
      </c>
      <c r="AF247" t="s">
        <v>4357</v>
      </c>
      <c r="AG247"/>
      <c r="AH247"/>
      <c r="AI247"/>
      <c r="AJ247"/>
      <c r="AK247"/>
      <c r="AL247"/>
      <c r="AM247" t="s">
        <v>4358</v>
      </c>
      <c r="AN247" t="s">
        <v>4358</v>
      </c>
      <c r="AO247"/>
      <c r="AP247"/>
      <c r="AQ247" s="247" t="s">
        <v>1878</v>
      </c>
      <c r="AR247"/>
      <c r="AS247" s="247" t="s">
        <v>1879</v>
      </c>
      <c r="AT247">
        <v>10017878910</v>
      </c>
    </row>
    <row r="248" spans="1:46" ht="15" hidden="1" x14ac:dyDescent="0.25">
      <c r="A248" s="246" t="s">
        <v>7439</v>
      </c>
      <c r="B248" s="247" t="s">
        <v>2287</v>
      </c>
      <c r="C248" s="247" t="s">
        <v>2288</v>
      </c>
      <c r="D248" s="247"/>
      <c r="E248" s="247">
        <v>10017879008</v>
      </c>
      <c r="F248" t="s">
        <v>4407</v>
      </c>
      <c r="G248" s="246" t="s">
        <v>2662</v>
      </c>
      <c r="H248" s="247" t="s">
        <v>113</v>
      </c>
      <c r="I248"/>
      <c r="J248" t="s">
        <v>3275</v>
      </c>
      <c r="K248" t="s">
        <v>4443</v>
      </c>
      <c r="L248" t="s">
        <v>3081</v>
      </c>
      <c r="M248" t="s">
        <v>4354</v>
      </c>
      <c r="N248" s="247" t="s">
        <v>2289</v>
      </c>
      <c r="O248" s="247"/>
      <c r="Q248" t="s">
        <v>4355</v>
      </c>
      <c r="R248" t="s">
        <v>4355</v>
      </c>
      <c r="S248" s="247"/>
      <c r="T248" s="247" t="s">
        <v>5673</v>
      </c>
      <c r="V248" s="247" t="s">
        <v>3191</v>
      </c>
      <c r="W248" s="247" t="s">
        <v>3178</v>
      </c>
      <c r="X248" s="247" t="s">
        <v>3128</v>
      </c>
      <c r="Y248" s="247"/>
      <c r="Z248"/>
      <c r="AA248" s="247" t="s">
        <v>115</v>
      </c>
      <c r="AB248" t="s">
        <v>4355</v>
      </c>
      <c r="AC248" t="s">
        <v>4355</v>
      </c>
      <c r="AD248"/>
      <c r="AE248" t="s">
        <v>4355</v>
      </c>
      <c r="AF248" t="s">
        <v>4357</v>
      </c>
      <c r="AG248"/>
      <c r="AH248"/>
      <c r="AI248"/>
      <c r="AJ248"/>
      <c r="AK248"/>
      <c r="AL248"/>
      <c r="AM248" t="s">
        <v>4358</v>
      </c>
      <c r="AN248" t="s">
        <v>4358</v>
      </c>
      <c r="AO248"/>
      <c r="AP248"/>
      <c r="AQ248" s="247" t="s">
        <v>2290</v>
      </c>
      <c r="AR248"/>
      <c r="AS248" s="247" t="s">
        <v>2291</v>
      </c>
      <c r="AT248">
        <v>10017879008</v>
      </c>
    </row>
    <row r="249" spans="1:46" ht="15" hidden="1" x14ac:dyDescent="0.25">
      <c r="A249" s="246" t="s">
        <v>7439</v>
      </c>
      <c r="B249" s="247" t="s">
        <v>1865</v>
      </c>
      <c r="C249" s="247" t="s">
        <v>1866</v>
      </c>
      <c r="D249" s="247"/>
      <c r="E249" s="247">
        <v>10017878870</v>
      </c>
      <c r="F249" t="s">
        <v>4407</v>
      </c>
      <c r="G249" s="246" t="s">
        <v>2662</v>
      </c>
      <c r="H249" s="247" t="s">
        <v>113</v>
      </c>
      <c r="I249"/>
      <c r="J249" t="s">
        <v>3272</v>
      </c>
      <c r="K249" t="s">
        <v>4438</v>
      </c>
      <c r="L249" t="s">
        <v>3081</v>
      </c>
      <c r="M249" t="s">
        <v>4354</v>
      </c>
      <c r="N249" s="247" t="s">
        <v>1867</v>
      </c>
      <c r="O249" s="247"/>
      <c r="Q249" t="s">
        <v>4355</v>
      </c>
      <c r="R249" t="s">
        <v>4355</v>
      </c>
      <c r="S249" s="247"/>
      <c r="T249" s="247" t="s">
        <v>5673</v>
      </c>
      <c r="V249" s="247" t="s">
        <v>3191</v>
      </c>
      <c r="W249" s="247" t="s">
        <v>3250</v>
      </c>
      <c r="X249" s="247" t="s">
        <v>3128</v>
      </c>
      <c r="Y249" s="247"/>
      <c r="Z249"/>
      <c r="AA249" s="247" t="s">
        <v>115</v>
      </c>
      <c r="AB249" t="s">
        <v>4355</v>
      </c>
      <c r="AC249" t="s">
        <v>4355</v>
      </c>
      <c r="AD249"/>
      <c r="AE249" t="s">
        <v>4355</v>
      </c>
      <c r="AF249" t="s">
        <v>4357</v>
      </c>
      <c r="AG249"/>
      <c r="AH249"/>
      <c r="AI249"/>
      <c r="AJ249"/>
      <c r="AK249"/>
      <c r="AL249"/>
      <c r="AM249" t="s">
        <v>4358</v>
      </c>
      <c r="AN249" t="s">
        <v>4358</v>
      </c>
      <c r="AO249"/>
      <c r="AP249"/>
      <c r="AQ249" s="247" t="s">
        <v>1868</v>
      </c>
      <c r="AR249"/>
      <c r="AS249" s="247" t="s">
        <v>1869</v>
      </c>
      <c r="AT249">
        <v>10017878870</v>
      </c>
    </row>
    <row r="250" spans="1:46" ht="15" hidden="1" x14ac:dyDescent="0.25">
      <c r="A250" s="246" t="s">
        <v>7439</v>
      </c>
      <c r="B250" s="247" t="s">
        <v>2277</v>
      </c>
      <c r="C250" s="247" t="s">
        <v>2278</v>
      </c>
      <c r="D250" s="247"/>
      <c r="E250" s="247">
        <v>10017879006</v>
      </c>
      <c r="F250" t="s">
        <v>4407</v>
      </c>
      <c r="G250" s="246" t="s">
        <v>2662</v>
      </c>
      <c r="H250" s="247" t="s">
        <v>113</v>
      </c>
      <c r="I250"/>
      <c r="J250" t="s">
        <v>3152</v>
      </c>
      <c r="K250" t="s">
        <v>4438</v>
      </c>
      <c r="L250" t="s">
        <v>3081</v>
      </c>
      <c r="M250" t="s">
        <v>4354</v>
      </c>
      <c r="N250" s="247" t="s">
        <v>2279</v>
      </c>
      <c r="O250" s="247"/>
      <c r="Q250" t="s">
        <v>4355</v>
      </c>
      <c r="R250" t="s">
        <v>4355</v>
      </c>
      <c r="S250" s="247"/>
      <c r="T250" s="247" t="s">
        <v>5673</v>
      </c>
      <c r="V250" s="247" t="s">
        <v>3191</v>
      </c>
      <c r="W250" s="247" t="s">
        <v>3250</v>
      </c>
      <c r="X250" s="247" t="s">
        <v>3128</v>
      </c>
      <c r="Y250" s="247"/>
      <c r="Z250"/>
      <c r="AA250" s="247" t="s">
        <v>115</v>
      </c>
      <c r="AB250" t="s">
        <v>4355</v>
      </c>
      <c r="AC250" t="s">
        <v>4355</v>
      </c>
      <c r="AD250"/>
      <c r="AE250" t="s">
        <v>4355</v>
      </c>
      <c r="AF250" t="s">
        <v>4357</v>
      </c>
      <c r="AG250"/>
      <c r="AH250"/>
      <c r="AI250"/>
      <c r="AJ250"/>
      <c r="AK250"/>
      <c r="AL250"/>
      <c r="AM250" t="s">
        <v>4358</v>
      </c>
      <c r="AN250" t="s">
        <v>4358</v>
      </c>
      <c r="AO250"/>
      <c r="AP250"/>
      <c r="AQ250" s="247" t="s">
        <v>2280</v>
      </c>
      <c r="AR250"/>
      <c r="AS250" s="247" t="s">
        <v>2281</v>
      </c>
      <c r="AT250">
        <v>10017879006</v>
      </c>
    </row>
    <row r="251" spans="1:46" ht="15" hidden="1" x14ac:dyDescent="0.25">
      <c r="A251" s="246" t="s">
        <v>7439</v>
      </c>
      <c r="B251" s="247" t="s">
        <v>1860</v>
      </c>
      <c r="C251" s="247" t="s">
        <v>1861</v>
      </c>
      <c r="D251" s="247"/>
      <c r="E251" s="247">
        <v>10017878850</v>
      </c>
      <c r="F251" t="s">
        <v>4407</v>
      </c>
      <c r="G251" s="246" t="s">
        <v>2662</v>
      </c>
      <c r="H251" s="247" t="s">
        <v>113</v>
      </c>
      <c r="I251"/>
      <c r="J251" t="s">
        <v>3248</v>
      </c>
      <c r="K251" t="s">
        <v>4438</v>
      </c>
      <c r="L251" t="s">
        <v>3081</v>
      </c>
      <c r="M251" t="s">
        <v>4354</v>
      </c>
      <c r="N251" s="247" t="s">
        <v>1862</v>
      </c>
      <c r="O251" s="247"/>
      <c r="Q251" t="s">
        <v>4355</v>
      </c>
      <c r="R251" t="s">
        <v>4355</v>
      </c>
      <c r="S251" s="247"/>
      <c r="T251" s="247" t="s">
        <v>5673</v>
      </c>
      <c r="V251" s="247" t="s">
        <v>3191</v>
      </c>
      <c r="W251" s="247" t="s">
        <v>3106</v>
      </c>
      <c r="X251" s="247" t="s">
        <v>3128</v>
      </c>
      <c r="Y251" s="247"/>
      <c r="Z251"/>
      <c r="AA251" s="247" t="s">
        <v>115</v>
      </c>
      <c r="AB251" t="s">
        <v>4355</v>
      </c>
      <c r="AC251" t="s">
        <v>4355</v>
      </c>
      <c r="AD251"/>
      <c r="AE251" t="s">
        <v>4355</v>
      </c>
      <c r="AF251" t="s">
        <v>4357</v>
      </c>
      <c r="AG251"/>
      <c r="AH251"/>
      <c r="AI251"/>
      <c r="AJ251"/>
      <c r="AK251"/>
      <c r="AL251"/>
      <c r="AM251" t="s">
        <v>4358</v>
      </c>
      <c r="AN251" t="s">
        <v>4358</v>
      </c>
      <c r="AO251"/>
      <c r="AP251"/>
      <c r="AQ251" s="247" t="s">
        <v>1863</v>
      </c>
      <c r="AR251"/>
      <c r="AS251" s="247" t="s">
        <v>1864</v>
      </c>
      <c r="AT251">
        <v>10017878850</v>
      </c>
    </row>
    <row r="252" spans="1:46" ht="15" hidden="1" x14ac:dyDescent="0.25">
      <c r="A252" s="246" t="s">
        <v>7439</v>
      </c>
      <c r="B252" s="247" t="s">
        <v>2272</v>
      </c>
      <c r="C252" s="247" t="s">
        <v>2273</v>
      </c>
      <c r="D252" s="247"/>
      <c r="E252" s="247">
        <v>10017879005</v>
      </c>
      <c r="F252" t="s">
        <v>4407</v>
      </c>
      <c r="G252" s="246" t="s">
        <v>2662</v>
      </c>
      <c r="H252" s="247" t="s">
        <v>113</v>
      </c>
      <c r="I252"/>
      <c r="J252" t="s">
        <v>3178</v>
      </c>
      <c r="K252" t="s">
        <v>4438</v>
      </c>
      <c r="L252" t="s">
        <v>3081</v>
      </c>
      <c r="M252" t="s">
        <v>4354</v>
      </c>
      <c r="N252" s="247" t="s">
        <v>2274</v>
      </c>
      <c r="O252" s="247"/>
      <c r="Q252" t="s">
        <v>4355</v>
      </c>
      <c r="R252" t="s">
        <v>4355</v>
      </c>
      <c r="S252" s="247"/>
      <c r="T252" s="247" t="s">
        <v>5673</v>
      </c>
      <c r="V252" s="247" t="s">
        <v>3191</v>
      </c>
      <c r="W252" s="247" t="s">
        <v>3106</v>
      </c>
      <c r="X252" s="247" t="s">
        <v>3128</v>
      </c>
      <c r="Y252" s="247"/>
      <c r="Z252"/>
      <c r="AA252" s="247" t="s">
        <v>115</v>
      </c>
      <c r="AB252" t="s">
        <v>4355</v>
      </c>
      <c r="AC252" t="s">
        <v>4355</v>
      </c>
      <c r="AD252"/>
      <c r="AE252" t="s">
        <v>4355</v>
      </c>
      <c r="AF252" t="s">
        <v>4357</v>
      </c>
      <c r="AG252"/>
      <c r="AH252"/>
      <c r="AI252"/>
      <c r="AJ252"/>
      <c r="AK252"/>
      <c r="AL252"/>
      <c r="AM252" t="s">
        <v>4358</v>
      </c>
      <c r="AN252" t="s">
        <v>4358</v>
      </c>
      <c r="AO252"/>
      <c r="AP252"/>
      <c r="AQ252" s="247" t="s">
        <v>2275</v>
      </c>
      <c r="AR252"/>
      <c r="AS252" s="247" t="s">
        <v>2276</v>
      </c>
      <c r="AT252">
        <v>10017879005</v>
      </c>
    </row>
    <row r="253" spans="1:46" ht="15" hidden="1" x14ac:dyDescent="0.25">
      <c r="A253" s="246" t="s">
        <v>7439</v>
      </c>
      <c r="B253" s="247" t="s">
        <v>2203</v>
      </c>
      <c r="C253" s="247" t="s">
        <v>2204</v>
      </c>
      <c r="D253" s="247"/>
      <c r="E253" s="247">
        <v>10017880270</v>
      </c>
      <c r="F253" t="s">
        <v>4407</v>
      </c>
      <c r="G253" s="246" t="s">
        <v>2662</v>
      </c>
      <c r="H253" s="247" t="s">
        <v>113</v>
      </c>
      <c r="I253"/>
      <c r="J253" t="s">
        <v>6038</v>
      </c>
      <c r="K253" t="s">
        <v>4441</v>
      </c>
      <c r="L253" t="s">
        <v>3081</v>
      </c>
      <c r="M253" t="s">
        <v>4354</v>
      </c>
      <c r="N253" s="247" t="s">
        <v>2205</v>
      </c>
      <c r="O253" s="247"/>
      <c r="Q253" t="s">
        <v>4355</v>
      </c>
      <c r="R253" t="s">
        <v>4355</v>
      </c>
      <c r="S253" s="247"/>
      <c r="T253" s="247" t="s">
        <v>6015</v>
      </c>
      <c r="V253" s="247" t="s">
        <v>3191</v>
      </c>
      <c r="W253" s="247" t="s">
        <v>3278</v>
      </c>
      <c r="X253" s="247" t="s">
        <v>3101</v>
      </c>
      <c r="Y253" s="247"/>
      <c r="Z253"/>
      <c r="AA253" s="247" t="s">
        <v>115</v>
      </c>
      <c r="AB253" t="s">
        <v>4355</v>
      </c>
      <c r="AC253" t="s">
        <v>4355</v>
      </c>
      <c r="AD253"/>
      <c r="AE253" t="s">
        <v>4355</v>
      </c>
      <c r="AF253" t="s">
        <v>4357</v>
      </c>
      <c r="AG253"/>
      <c r="AH253"/>
      <c r="AI253"/>
      <c r="AJ253"/>
      <c r="AK253"/>
      <c r="AL253"/>
      <c r="AM253" t="s">
        <v>4358</v>
      </c>
      <c r="AN253" t="s">
        <v>4358</v>
      </c>
      <c r="AO253"/>
      <c r="AP253"/>
      <c r="AQ253" s="247" t="s">
        <v>2206</v>
      </c>
      <c r="AR253"/>
      <c r="AS253" s="247" t="s">
        <v>2207</v>
      </c>
      <c r="AT253">
        <v>10017880270</v>
      </c>
    </row>
    <row r="254" spans="1:46" ht="15" hidden="1" x14ac:dyDescent="0.25">
      <c r="A254" s="246" t="s">
        <v>7439</v>
      </c>
      <c r="B254" s="247" t="s">
        <v>2619</v>
      </c>
      <c r="C254" s="247" t="s">
        <v>2620</v>
      </c>
      <c r="D254" s="247"/>
      <c r="E254" s="247">
        <v>10017879076</v>
      </c>
      <c r="F254" t="s">
        <v>4407</v>
      </c>
      <c r="G254" s="246" t="s">
        <v>2662</v>
      </c>
      <c r="H254" s="247" t="s">
        <v>113</v>
      </c>
      <c r="I254"/>
      <c r="J254" t="s">
        <v>6037</v>
      </c>
      <c r="K254" t="s">
        <v>4441</v>
      </c>
      <c r="L254" t="s">
        <v>3081</v>
      </c>
      <c r="M254" t="s">
        <v>4354</v>
      </c>
      <c r="N254" s="247" t="s">
        <v>2621</v>
      </c>
      <c r="O254" s="247"/>
      <c r="Q254" t="s">
        <v>4355</v>
      </c>
      <c r="R254" t="s">
        <v>4355</v>
      </c>
      <c r="S254" s="247"/>
      <c r="T254" s="247" t="s">
        <v>6015</v>
      </c>
      <c r="V254" s="247" t="s">
        <v>3191</v>
      </c>
      <c r="W254" s="247" t="s">
        <v>3278</v>
      </c>
      <c r="X254" s="247" t="s">
        <v>3101</v>
      </c>
      <c r="Y254" s="247"/>
      <c r="Z254"/>
      <c r="AA254" s="247" t="s">
        <v>115</v>
      </c>
      <c r="AB254" t="s">
        <v>4355</v>
      </c>
      <c r="AC254" t="s">
        <v>4355</v>
      </c>
      <c r="AD254"/>
      <c r="AE254" t="s">
        <v>4355</v>
      </c>
      <c r="AF254" t="s">
        <v>4357</v>
      </c>
      <c r="AG254"/>
      <c r="AH254"/>
      <c r="AI254"/>
      <c r="AJ254"/>
      <c r="AK254"/>
      <c r="AL254"/>
      <c r="AM254" t="s">
        <v>4358</v>
      </c>
      <c r="AN254" t="s">
        <v>4358</v>
      </c>
      <c r="AO254"/>
      <c r="AP254"/>
      <c r="AQ254" s="247" t="s">
        <v>2622</v>
      </c>
      <c r="AR254"/>
      <c r="AS254" s="247" t="s">
        <v>2623</v>
      </c>
      <c r="AT254">
        <v>10017879076</v>
      </c>
    </row>
    <row r="255" spans="1:46" ht="15" hidden="1" x14ac:dyDescent="0.25">
      <c r="A255" s="246" t="s">
        <v>7439</v>
      </c>
      <c r="B255" s="247" t="s">
        <v>2198</v>
      </c>
      <c r="C255" s="247" t="s">
        <v>2199</v>
      </c>
      <c r="D255" s="247"/>
      <c r="E255" s="247">
        <v>10017880250</v>
      </c>
      <c r="F255" t="s">
        <v>4407</v>
      </c>
      <c r="G255" s="246" t="s">
        <v>2662</v>
      </c>
      <c r="H255" s="247" t="s">
        <v>113</v>
      </c>
      <c r="I255"/>
      <c r="J255" t="s">
        <v>6036</v>
      </c>
      <c r="K255" t="s">
        <v>4441</v>
      </c>
      <c r="L255" t="s">
        <v>3081</v>
      </c>
      <c r="M255" t="s">
        <v>4354</v>
      </c>
      <c r="N255" s="247" t="s">
        <v>2200</v>
      </c>
      <c r="O255" s="247"/>
      <c r="Q255" t="s">
        <v>4355</v>
      </c>
      <c r="R255" t="s">
        <v>4355</v>
      </c>
      <c r="S255" s="247"/>
      <c r="T255" s="247" t="s">
        <v>6015</v>
      </c>
      <c r="V255" s="247" t="s">
        <v>3191</v>
      </c>
      <c r="W255" s="247" t="s">
        <v>3268</v>
      </c>
      <c r="X255" s="247" t="s">
        <v>3101</v>
      </c>
      <c r="Y255" s="247"/>
      <c r="Z255"/>
      <c r="AA255" s="247" t="s">
        <v>115</v>
      </c>
      <c r="AB255" t="s">
        <v>4355</v>
      </c>
      <c r="AC255" t="s">
        <v>4355</v>
      </c>
      <c r="AD255"/>
      <c r="AE255" t="s">
        <v>4355</v>
      </c>
      <c r="AF255" t="s">
        <v>4357</v>
      </c>
      <c r="AG255"/>
      <c r="AH255"/>
      <c r="AI255"/>
      <c r="AJ255"/>
      <c r="AK255"/>
      <c r="AL255"/>
      <c r="AM255" t="s">
        <v>4358</v>
      </c>
      <c r="AN255" t="s">
        <v>4358</v>
      </c>
      <c r="AO255"/>
      <c r="AP255"/>
      <c r="AQ255" s="247" t="s">
        <v>2201</v>
      </c>
      <c r="AR255"/>
      <c r="AS255" s="247" t="s">
        <v>2202</v>
      </c>
      <c r="AT255">
        <v>10017880250</v>
      </c>
    </row>
    <row r="256" spans="1:46" ht="15" hidden="1" x14ac:dyDescent="0.25">
      <c r="A256" s="246" t="s">
        <v>7439</v>
      </c>
      <c r="B256" s="247" t="s">
        <v>2614</v>
      </c>
      <c r="C256" s="247" t="s">
        <v>2615</v>
      </c>
      <c r="D256" s="247"/>
      <c r="E256" s="247">
        <v>10017879075</v>
      </c>
      <c r="F256" t="s">
        <v>4407</v>
      </c>
      <c r="G256" s="246" t="s">
        <v>2662</v>
      </c>
      <c r="H256" s="247" t="s">
        <v>113</v>
      </c>
      <c r="I256"/>
      <c r="J256" t="s">
        <v>6035</v>
      </c>
      <c r="K256" t="s">
        <v>4441</v>
      </c>
      <c r="L256" t="s">
        <v>3081</v>
      </c>
      <c r="M256" t="s">
        <v>4354</v>
      </c>
      <c r="N256" s="247" t="s">
        <v>2616</v>
      </c>
      <c r="O256" s="247"/>
      <c r="Q256" t="s">
        <v>4355</v>
      </c>
      <c r="R256" t="s">
        <v>4355</v>
      </c>
      <c r="S256" s="247"/>
      <c r="T256" s="247" t="s">
        <v>6015</v>
      </c>
      <c r="V256" s="247" t="s">
        <v>3191</v>
      </c>
      <c r="W256" s="247" t="s">
        <v>3268</v>
      </c>
      <c r="X256" s="247" t="s">
        <v>3101</v>
      </c>
      <c r="Y256" s="247"/>
      <c r="Z256"/>
      <c r="AA256" s="247" t="s">
        <v>115</v>
      </c>
      <c r="AB256" t="s">
        <v>4355</v>
      </c>
      <c r="AC256" t="s">
        <v>4355</v>
      </c>
      <c r="AD256"/>
      <c r="AE256" t="s">
        <v>4355</v>
      </c>
      <c r="AF256" t="s">
        <v>4357</v>
      </c>
      <c r="AG256"/>
      <c r="AH256"/>
      <c r="AI256"/>
      <c r="AJ256"/>
      <c r="AK256"/>
      <c r="AL256"/>
      <c r="AM256" t="s">
        <v>4358</v>
      </c>
      <c r="AN256" t="s">
        <v>4358</v>
      </c>
      <c r="AO256"/>
      <c r="AP256"/>
      <c r="AQ256" s="247" t="s">
        <v>2617</v>
      </c>
      <c r="AR256"/>
      <c r="AS256" s="247" t="s">
        <v>2618</v>
      </c>
      <c r="AT256">
        <v>10017879075</v>
      </c>
    </row>
    <row r="257" spans="1:46" ht="15" hidden="1" x14ac:dyDescent="0.25">
      <c r="A257" s="246" t="s">
        <v>7439</v>
      </c>
      <c r="B257" s="247" t="s">
        <v>2208</v>
      </c>
      <c r="C257" s="247" t="s">
        <v>2209</v>
      </c>
      <c r="D257" s="247"/>
      <c r="E257" s="247">
        <v>10017880290</v>
      </c>
      <c r="F257" t="s">
        <v>4407</v>
      </c>
      <c r="G257" s="246" t="s">
        <v>2662</v>
      </c>
      <c r="H257" s="247" t="s">
        <v>113</v>
      </c>
      <c r="I257"/>
      <c r="J257" t="s">
        <v>6034</v>
      </c>
      <c r="K257" t="s">
        <v>4436</v>
      </c>
      <c r="L257" t="s">
        <v>3081</v>
      </c>
      <c r="M257" t="s">
        <v>4354</v>
      </c>
      <c r="N257" s="247" t="s">
        <v>2210</v>
      </c>
      <c r="O257" s="247"/>
      <c r="Q257" t="s">
        <v>4355</v>
      </c>
      <c r="R257" t="s">
        <v>4355</v>
      </c>
      <c r="S257" s="247"/>
      <c r="T257" s="247" t="s">
        <v>6015</v>
      </c>
      <c r="V257" s="247" t="s">
        <v>3191</v>
      </c>
      <c r="W257" s="247" t="s">
        <v>3183</v>
      </c>
      <c r="X257" s="247" t="s">
        <v>3101</v>
      </c>
      <c r="Y257" s="247"/>
      <c r="Z257"/>
      <c r="AA257" s="247" t="s">
        <v>115</v>
      </c>
      <c r="AB257" t="s">
        <v>4355</v>
      </c>
      <c r="AC257" t="s">
        <v>4355</v>
      </c>
      <c r="AD257"/>
      <c r="AE257" t="s">
        <v>4355</v>
      </c>
      <c r="AF257" t="s">
        <v>4357</v>
      </c>
      <c r="AG257"/>
      <c r="AH257"/>
      <c r="AI257"/>
      <c r="AJ257"/>
      <c r="AK257"/>
      <c r="AL257"/>
      <c r="AM257" t="s">
        <v>4358</v>
      </c>
      <c r="AN257" t="s">
        <v>4358</v>
      </c>
      <c r="AO257"/>
      <c r="AP257"/>
      <c r="AQ257" s="247" t="s">
        <v>2211</v>
      </c>
      <c r="AR257"/>
      <c r="AS257" s="247" t="s">
        <v>2212</v>
      </c>
      <c r="AT257">
        <v>10017880290</v>
      </c>
    </row>
    <row r="258" spans="1:46" ht="15" hidden="1" x14ac:dyDescent="0.25">
      <c r="A258" s="246" t="s">
        <v>7439</v>
      </c>
      <c r="B258" s="247" t="s">
        <v>2624</v>
      </c>
      <c r="C258" s="247" t="s">
        <v>2625</v>
      </c>
      <c r="D258" s="247"/>
      <c r="E258" s="247">
        <v>10017879077</v>
      </c>
      <c r="F258" t="s">
        <v>4407</v>
      </c>
      <c r="G258" s="246" t="s">
        <v>2662</v>
      </c>
      <c r="H258" s="247" t="s">
        <v>113</v>
      </c>
      <c r="I258"/>
      <c r="J258" t="s">
        <v>3300</v>
      </c>
      <c r="K258" t="s">
        <v>4436</v>
      </c>
      <c r="L258" t="s">
        <v>3081</v>
      </c>
      <c r="M258" t="s">
        <v>4354</v>
      </c>
      <c r="N258" s="247" t="s">
        <v>2626</v>
      </c>
      <c r="O258" s="247"/>
      <c r="Q258" t="s">
        <v>4355</v>
      </c>
      <c r="R258" t="s">
        <v>4355</v>
      </c>
      <c r="S258" s="247"/>
      <c r="T258" s="247" t="s">
        <v>6015</v>
      </c>
      <c r="V258" s="247" t="s">
        <v>3191</v>
      </c>
      <c r="W258" s="247" t="s">
        <v>3183</v>
      </c>
      <c r="X258" s="247" t="s">
        <v>3101</v>
      </c>
      <c r="Y258" s="247"/>
      <c r="Z258"/>
      <c r="AA258" s="247" t="s">
        <v>115</v>
      </c>
      <c r="AB258" t="s">
        <v>4355</v>
      </c>
      <c r="AC258" t="s">
        <v>4355</v>
      </c>
      <c r="AD258"/>
      <c r="AE258" t="s">
        <v>4355</v>
      </c>
      <c r="AF258" t="s">
        <v>4357</v>
      </c>
      <c r="AG258"/>
      <c r="AH258"/>
      <c r="AI258"/>
      <c r="AJ258"/>
      <c r="AK258"/>
      <c r="AL258"/>
      <c r="AM258" t="s">
        <v>4358</v>
      </c>
      <c r="AN258" t="s">
        <v>4358</v>
      </c>
      <c r="AO258"/>
      <c r="AP258"/>
      <c r="AQ258" s="247" t="s">
        <v>2627</v>
      </c>
      <c r="AR258"/>
      <c r="AS258" s="247" t="s">
        <v>2628</v>
      </c>
      <c r="AT258">
        <v>10017879077</v>
      </c>
    </row>
    <row r="259" spans="1:46" ht="15" hidden="1" x14ac:dyDescent="0.25">
      <c r="A259" s="246" t="s">
        <v>7439</v>
      </c>
      <c r="B259" s="247" t="s">
        <v>1835</v>
      </c>
      <c r="C259" s="247" t="s">
        <v>1836</v>
      </c>
      <c r="D259" s="247"/>
      <c r="E259" s="247">
        <v>10017878750</v>
      </c>
      <c r="F259" t="s">
        <v>4407</v>
      </c>
      <c r="G259" s="246" t="s">
        <v>2662</v>
      </c>
      <c r="H259" s="247" t="s">
        <v>113</v>
      </c>
      <c r="I259"/>
      <c r="J259" t="s">
        <v>3132</v>
      </c>
      <c r="K259" t="s">
        <v>4431</v>
      </c>
      <c r="L259" t="s">
        <v>3081</v>
      </c>
      <c r="M259" t="s">
        <v>4354</v>
      </c>
      <c r="N259" s="247" t="s">
        <v>1837</v>
      </c>
      <c r="O259" s="247"/>
      <c r="Q259" t="s">
        <v>4355</v>
      </c>
      <c r="R259" t="s">
        <v>4355</v>
      </c>
      <c r="S259" s="247"/>
      <c r="T259" s="247" t="s">
        <v>5671</v>
      </c>
      <c r="V259" s="247" t="s">
        <v>3191</v>
      </c>
      <c r="W259" s="247" t="s">
        <v>3134</v>
      </c>
      <c r="X259" s="247" t="s">
        <v>3125</v>
      </c>
      <c r="Y259" s="247"/>
      <c r="Z259"/>
      <c r="AA259" s="247" t="s">
        <v>115</v>
      </c>
      <c r="AB259" t="s">
        <v>4355</v>
      </c>
      <c r="AC259" t="s">
        <v>4355</v>
      </c>
      <c r="AD259"/>
      <c r="AE259" t="s">
        <v>4355</v>
      </c>
      <c r="AF259" t="s">
        <v>4357</v>
      </c>
      <c r="AG259"/>
      <c r="AH259"/>
      <c r="AI259"/>
      <c r="AJ259"/>
      <c r="AK259"/>
      <c r="AL259"/>
      <c r="AM259" t="s">
        <v>4358</v>
      </c>
      <c r="AN259" t="s">
        <v>4358</v>
      </c>
      <c r="AO259"/>
      <c r="AP259"/>
      <c r="AQ259" s="247" t="s">
        <v>1838</v>
      </c>
      <c r="AR259"/>
      <c r="AS259" s="247" t="s">
        <v>1839</v>
      </c>
      <c r="AT259">
        <v>10017878750</v>
      </c>
    </row>
    <row r="260" spans="1:46" ht="15" hidden="1" x14ac:dyDescent="0.25">
      <c r="A260" s="246" t="s">
        <v>7439</v>
      </c>
      <c r="B260" s="247" t="s">
        <v>2247</v>
      </c>
      <c r="C260" s="247" t="s">
        <v>2248</v>
      </c>
      <c r="D260" s="247"/>
      <c r="E260" s="247">
        <v>10017879000</v>
      </c>
      <c r="F260" t="s">
        <v>4407</v>
      </c>
      <c r="G260" s="246" t="s">
        <v>2662</v>
      </c>
      <c r="H260" s="247" t="s">
        <v>113</v>
      </c>
      <c r="I260"/>
      <c r="J260" t="s">
        <v>3134</v>
      </c>
      <c r="K260" t="s">
        <v>4431</v>
      </c>
      <c r="L260" t="s">
        <v>3081</v>
      </c>
      <c r="M260" t="s">
        <v>4354</v>
      </c>
      <c r="N260" s="247" t="s">
        <v>2249</v>
      </c>
      <c r="O260" s="247"/>
      <c r="Q260" t="s">
        <v>4355</v>
      </c>
      <c r="R260" t="s">
        <v>4355</v>
      </c>
      <c r="S260" s="247"/>
      <c r="T260" s="247" t="s">
        <v>5671</v>
      </c>
      <c r="V260" s="247" t="s">
        <v>3191</v>
      </c>
      <c r="W260" s="247" t="s">
        <v>3134</v>
      </c>
      <c r="X260" s="247" t="s">
        <v>3125</v>
      </c>
      <c r="Y260" s="247"/>
      <c r="Z260"/>
      <c r="AA260" s="247" t="s">
        <v>115</v>
      </c>
      <c r="AB260" t="s">
        <v>4355</v>
      </c>
      <c r="AC260" t="s">
        <v>4355</v>
      </c>
      <c r="AD260"/>
      <c r="AE260" t="s">
        <v>4355</v>
      </c>
      <c r="AF260" t="s">
        <v>4357</v>
      </c>
      <c r="AG260"/>
      <c r="AH260"/>
      <c r="AI260"/>
      <c r="AJ260"/>
      <c r="AK260"/>
      <c r="AL260"/>
      <c r="AM260" t="s">
        <v>4358</v>
      </c>
      <c r="AN260" t="s">
        <v>4358</v>
      </c>
      <c r="AO260"/>
      <c r="AP260"/>
      <c r="AQ260" s="247" t="s">
        <v>2250</v>
      </c>
      <c r="AR260"/>
      <c r="AS260" s="247" t="s">
        <v>2251</v>
      </c>
      <c r="AT260">
        <v>10017879000</v>
      </c>
    </row>
    <row r="261" spans="1:46" ht="15" hidden="1" x14ac:dyDescent="0.25">
      <c r="A261" s="246" t="s">
        <v>7439</v>
      </c>
      <c r="B261" s="247" t="s">
        <v>1845</v>
      </c>
      <c r="C261" s="247" t="s">
        <v>1846</v>
      </c>
      <c r="D261" s="247"/>
      <c r="E261" s="247">
        <v>10017878790</v>
      </c>
      <c r="F261" t="s">
        <v>4407</v>
      </c>
      <c r="G261" s="246" t="s">
        <v>2662</v>
      </c>
      <c r="H261" s="247" t="s">
        <v>113</v>
      </c>
      <c r="I261"/>
      <c r="J261" t="s">
        <v>3176</v>
      </c>
      <c r="K261" t="s">
        <v>4438</v>
      </c>
      <c r="L261" t="s">
        <v>3081</v>
      </c>
      <c r="M261" t="s">
        <v>4354</v>
      </c>
      <c r="N261" s="247" t="s">
        <v>1847</v>
      </c>
      <c r="O261" s="247"/>
      <c r="Q261" t="s">
        <v>4355</v>
      </c>
      <c r="R261" t="s">
        <v>4355</v>
      </c>
      <c r="S261" s="247"/>
      <c r="T261" s="247" t="s">
        <v>5672</v>
      </c>
      <c r="V261" s="247" t="s">
        <v>3191</v>
      </c>
      <c r="W261" s="247" t="s">
        <v>3104</v>
      </c>
      <c r="X261" s="247" t="s">
        <v>3125</v>
      </c>
      <c r="Y261" s="247"/>
      <c r="Z261"/>
      <c r="AA261" s="247" t="s">
        <v>115</v>
      </c>
      <c r="AB261" t="s">
        <v>4355</v>
      </c>
      <c r="AC261" t="s">
        <v>4355</v>
      </c>
      <c r="AD261"/>
      <c r="AE261" t="s">
        <v>4355</v>
      </c>
      <c r="AF261" t="s">
        <v>4357</v>
      </c>
      <c r="AG261"/>
      <c r="AH261"/>
      <c r="AI261"/>
      <c r="AJ261"/>
      <c r="AK261"/>
      <c r="AL261"/>
      <c r="AM261" t="s">
        <v>4358</v>
      </c>
      <c r="AN261" t="s">
        <v>4358</v>
      </c>
      <c r="AO261"/>
      <c r="AP261"/>
      <c r="AQ261" s="247" t="s">
        <v>1848</v>
      </c>
      <c r="AR261"/>
      <c r="AS261" s="247" t="s">
        <v>1849</v>
      </c>
      <c r="AT261">
        <v>10017878790</v>
      </c>
    </row>
    <row r="262" spans="1:46" ht="15" hidden="1" x14ac:dyDescent="0.25">
      <c r="A262" s="246" t="s">
        <v>7439</v>
      </c>
      <c r="B262" s="247" t="s">
        <v>2257</v>
      </c>
      <c r="C262" s="247" t="s">
        <v>2258</v>
      </c>
      <c r="D262" s="247"/>
      <c r="E262" s="247">
        <v>10017879002</v>
      </c>
      <c r="F262" t="s">
        <v>4407</v>
      </c>
      <c r="G262" s="246" t="s">
        <v>2662</v>
      </c>
      <c r="H262" s="247" t="s">
        <v>113</v>
      </c>
      <c r="I262"/>
      <c r="J262" t="s">
        <v>3250</v>
      </c>
      <c r="K262" t="s">
        <v>4438</v>
      </c>
      <c r="L262" t="s">
        <v>3081</v>
      </c>
      <c r="M262" t="s">
        <v>4354</v>
      </c>
      <c r="N262" s="247" t="s">
        <v>2259</v>
      </c>
      <c r="O262" s="247"/>
      <c r="Q262" t="s">
        <v>4355</v>
      </c>
      <c r="R262" t="s">
        <v>4355</v>
      </c>
      <c r="S262" s="247"/>
      <c r="T262" s="247" t="s">
        <v>5672</v>
      </c>
      <c r="V262" s="247" t="s">
        <v>3191</v>
      </c>
      <c r="W262" s="247" t="s">
        <v>3104</v>
      </c>
      <c r="X262" s="247" t="s">
        <v>3125</v>
      </c>
      <c r="Y262" s="247"/>
      <c r="Z262"/>
      <c r="AA262" s="247" t="s">
        <v>115</v>
      </c>
      <c r="AB262" t="s">
        <v>4355</v>
      </c>
      <c r="AC262" t="s">
        <v>4355</v>
      </c>
      <c r="AD262"/>
      <c r="AE262" t="s">
        <v>4355</v>
      </c>
      <c r="AF262" t="s">
        <v>4357</v>
      </c>
      <c r="AG262"/>
      <c r="AH262"/>
      <c r="AI262"/>
      <c r="AJ262"/>
      <c r="AK262"/>
      <c r="AL262"/>
      <c r="AM262" t="s">
        <v>4358</v>
      </c>
      <c r="AN262" t="s">
        <v>4358</v>
      </c>
      <c r="AO262"/>
      <c r="AP262"/>
      <c r="AQ262" s="247" t="s">
        <v>2260</v>
      </c>
      <c r="AR262"/>
      <c r="AS262" s="247" t="s">
        <v>2261</v>
      </c>
      <c r="AT262">
        <v>10017879002</v>
      </c>
    </row>
    <row r="263" spans="1:46" ht="15" hidden="1" x14ac:dyDescent="0.25">
      <c r="A263" s="246" t="s">
        <v>7439</v>
      </c>
      <c r="B263" s="247" t="s">
        <v>1850</v>
      </c>
      <c r="C263" s="247" t="s">
        <v>1851</v>
      </c>
      <c r="D263" s="247"/>
      <c r="E263" s="247">
        <v>10017878810</v>
      </c>
      <c r="F263" t="s">
        <v>4407</v>
      </c>
      <c r="G263" s="246" t="s">
        <v>2662</v>
      </c>
      <c r="H263" s="247" t="s">
        <v>113</v>
      </c>
      <c r="I263"/>
      <c r="J263" t="s">
        <v>3247</v>
      </c>
      <c r="K263" t="s">
        <v>4431</v>
      </c>
      <c r="L263" t="s">
        <v>3081</v>
      </c>
      <c r="M263" t="s">
        <v>4354</v>
      </c>
      <c r="N263" s="247" t="s">
        <v>1852</v>
      </c>
      <c r="O263" s="247"/>
      <c r="Q263" t="s">
        <v>4355</v>
      </c>
      <c r="R263" t="s">
        <v>4355</v>
      </c>
      <c r="S263" s="247"/>
      <c r="T263" s="247" t="s">
        <v>5671</v>
      </c>
      <c r="V263" s="247" t="s">
        <v>3191</v>
      </c>
      <c r="W263" s="247" t="s">
        <v>3152</v>
      </c>
      <c r="X263" s="247" t="s">
        <v>3125</v>
      </c>
      <c r="Y263" s="247"/>
      <c r="Z263"/>
      <c r="AA263" s="247" t="s">
        <v>115</v>
      </c>
      <c r="AB263" t="s">
        <v>4355</v>
      </c>
      <c r="AC263" t="s">
        <v>4355</v>
      </c>
      <c r="AD263"/>
      <c r="AE263" t="s">
        <v>4355</v>
      </c>
      <c r="AF263" t="s">
        <v>4357</v>
      </c>
      <c r="AG263"/>
      <c r="AH263"/>
      <c r="AI263"/>
      <c r="AJ263"/>
      <c r="AK263"/>
      <c r="AL263"/>
      <c r="AM263" t="s">
        <v>4358</v>
      </c>
      <c r="AN263" t="s">
        <v>4358</v>
      </c>
      <c r="AO263"/>
      <c r="AP263"/>
      <c r="AQ263" s="247" t="s">
        <v>1853</v>
      </c>
      <c r="AR263"/>
      <c r="AS263" s="247" t="s">
        <v>1854</v>
      </c>
      <c r="AT263">
        <v>10017878810</v>
      </c>
    </row>
    <row r="264" spans="1:46" ht="15" hidden="1" x14ac:dyDescent="0.25">
      <c r="A264" s="246" t="s">
        <v>7439</v>
      </c>
      <c r="B264" s="247" t="s">
        <v>2262</v>
      </c>
      <c r="C264" s="247" t="s">
        <v>2263</v>
      </c>
      <c r="D264" s="247"/>
      <c r="E264" s="247">
        <v>10017879003</v>
      </c>
      <c r="F264" t="s">
        <v>4407</v>
      </c>
      <c r="G264" s="246" t="s">
        <v>2662</v>
      </c>
      <c r="H264" s="247" t="s">
        <v>113</v>
      </c>
      <c r="I264"/>
      <c r="J264" t="s">
        <v>3206</v>
      </c>
      <c r="K264" t="s">
        <v>4431</v>
      </c>
      <c r="L264" t="s">
        <v>3081</v>
      </c>
      <c r="M264" t="s">
        <v>4354</v>
      </c>
      <c r="N264" s="247" t="s">
        <v>2264</v>
      </c>
      <c r="O264" s="247"/>
      <c r="Q264" t="s">
        <v>4355</v>
      </c>
      <c r="R264" t="s">
        <v>4355</v>
      </c>
      <c r="S264" s="247"/>
      <c r="T264" s="247" t="s">
        <v>5671</v>
      </c>
      <c r="V264" s="247" t="s">
        <v>3191</v>
      </c>
      <c r="W264" s="247" t="s">
        <v>3152</v>
      </c>
      <c r="X264" s="247" t="s">
        <v>3125</v>
      </c>
      <c r="Y264" s="247"/>
      <c r="Z264"/>
      <c r="AA264" s="247" t="s">
        <v>115</v>
      </c>
      <c r="AB264" t="s">
        <v>4355</v>
      </c>
      <c r="AC264" t="s">
        <v>4355</v>
      </c>
      <c r="AD264"/>
      <c r="AE264" t="s">
        <v>4355</v>
      </c>
      <c r="AF264" t="s">
        <v>4357</v>
      </c>
      <c r="AG264"/>
      <c r="AH264"/>
      <c r="AI264"/>
      <c r="AJ264"/>
      <c r="AK264"/>
      <c r="AL264"/>
      <c r="AM264" t="s">
        <v>4358</v>
      </c>
      <c r="AN264" t="s">
        <v>4358</v>
      </c>
      <c r="AO264"/>
      <c r="AP264"/>
      <c r="AQ264" s="247" t="s">
        <v>2265</v>
      </c>
      <c r="AR264"/>
      <c r="AS264" s="247" t="s">
        <v>2266</v>
      </c>
      <c r="AT264">
        <v>10017879003</v>
      </c>
    </row>
    <row r="265" spans="1:46" ht="15" hidden="1" x14ac:dyDescent="0.25">
      <c r="A265" s="246" t="s">
        <v>7439</v>
      </c>
      <c r="B265" s="247" t="s">
        <v>1840</v>
      </c>
      <c r="C265" s="247" t="s">
        <v>1841</v>
      </c>
      <c r="D265" s="247"/>
      <c r="E265" s="247">
        <v>10017878770</v>
      </c>
      <c r="F265" t="s">
        <v>4407</v>
      </c>
      <c r="G265" s="246" t="s">
        <v>2662</v>
      </c>
      <c r="H265" s="247" t="s">
        <v>113</v>
      </c>
      <c r="I265"/>
      <c r="J265" t="s">
        <v>3185</v>
      </c>
      <c r="K265" t="s">
        <v>4431</v>
      </c>
      <c r="L265" t="s">
        <v>3081</v>
      </c>
      <c r="M265" t="s">
        <v>4354</v>
      </c>
      <c r="N265" s="247" t="s">
        <v>1842</v>
      </c>
      <c r="O265" s="247"/>
      <c r="Q265" t="s">
        <v>4355</v>
      </c>
      <c r="R265" t="s">
        <v>4355</v>
      </c>
      <c r="S265" s="247"/>
      <c r="T265" s="247" t="s">
        <v>5671</v>
      </c>
      <c r="V265" s="247" t="s">
        <v>3191</v>
      </c>
      <c r="W265" s="247" t="s">
        <v>3106</v>
      </c>
      <c r="X265" s="247" t="s">
        <v>3125</v>
      </c>
      <c r="Y265" s="247"/>
      <c r="Z265"/>
      <c r="AA265" s="247" t="s">
        <v>115</v>
      </c>
      <c r="AB265" t="s">
        <v>4355</v>
      </c>
      <c r="AC265" t="s">
        <v>4355</v>
      </c>
      <c r="AD265"/>
      <c r="AE265" t="s">
        <v>4355</v>
      </c>
      <c r="AF265" t="s">
        <v>4357</v>
      </c>
      <c r="AG265"/>
      <c r="AH265"/>
      <c r="AI265"/>
      <c r="AJ265"/>
      <c r="AK265"/>
      <c r="AL265"/>
      <c r="AM265" t="s">
        <v>4358</v>
      </c>
      <c r="AN265" t="s">
        <v>4358</v>
      </c>
      <c r="AO265"/>
      <c r="AP265"/>
      <c r="AQ265" s="247" t="s">
        <v>1843</v>
      </c>
      <c r="AR265"/>
      <c r="AS265" s="247" t="s">
        <v>1844</v>
      </c>
      <c r="AT265">
        <v>10017878770</v>
      </c>
    </row>
    <row r="266" spans="1:46" ht="15" hidden="1" x14ac:dyDescent="0.25">
      <c r="A266" s="246" t="s">
        <v>7439</v>
      </c>
      <c r="B266" s="247" t="s">
        <v>2252</v>
      </c>
      <c r="C266" s="247" t="s">
        <v>2253</v>
      </c>
      <c r="D266" s="247"/>
      <c r="E266" s="247">
        <v>10017879001</v>
      </c>
      <c r="F266" t="s">
        <v>4407</v>
      </c>
      <c r="G266" s="246" t="s">
        <v>2662</v>
      </c>
      <c r="H266" s="247" t="s">
        <v>113</v>
      </c>
      <c r="I266"/>
      <c r="J266" t="s">
        <v>3106</v>
      </c>
      <c r="K266" t="s">
        <v>4431</v>
      </c>
      <c r="L266" t="s">
        <v>3081</v>
      </c>
      <c r="M266" t="s">
        <v>4354</v>
      </c>
      <c r="N266" s="247" t="s">
        <v>2254</v>
      </c>
      <c r="O266" s="247"/>
      <c r="Q266" t="s">
        <v>4355</v>
      </c>
      <c r="R266" t="s">
        <v>4355</v>
      </c>
      <c r="S266" s="247"/>
      <c r="T266" s="247" t="s">
        <v>5671</v>
      </c>
      <c r="V266" s="247" t="s">
        <v>3191</v>
      </c>
      <c r="W266" s="247" t="s">
        <v>3106</v>
      </c>
      <c r="X266" s="247" t="s">
        <v>3125</v>
      </c>
      <c r="Y266" s="247"/>
      <c r="Z266"/>
      <c r="AA266" s="247" t="s">
        <v>115</v>
      </c>
      <c r="AB266" t="s">
        <v>4355</v>
      </c>
      <c r="AC266" t="s">
        <v>4355</v>
      </c>
      <c r="AD266"/>
      <c r="AE266" t="s">
        <v>4355</v>
      </c>
      <c r="AF266" t="s">
        <v>4357</v>
      </c>
      <c r="AG266"/>
      <c r="AH266"/>
      <c r="AI266"/>
      <c r="AJ266"/>
      <c r="AK266"/>
      <c r="AL266"/>
      <c r="AM266" t="s">
        <v>4358</v>
      </c>
      <c r="AN266" t="s">
        <v>4358</v>
      </c>
      <c r="AO266"/>
      <c r="AP266"/>
      <c r="AQ266" s="247" t="s">
        <v>2255</v>
      </c>
      <c r="AR266"/>
      <c r="AS266" s="247" t="s">
        <v>2256</v>
      </c>
      <c r="AT266">
        <v>10017879001</v>
      </c>
    </row>
    <row r="267" spans="1:46" ht="15" hidden="1" x14ac:dyDescent="0.25">
      <c r="A267" s="246" t="s">
        <v>7439</v>
      </c>
      <c r="B267" s="247" t="s">
        <v>2188</v>
      </c>
      <c r="C267" s="247" t="s">
        <v>2189</v>
      </c>
      <c r="D267" s="247"/>
      <c r="E267" s="247">
        <v>10017880210</v>
      </c>
      <c r="F267" t="s">
        <v>4407</v>
      </c>
      <c r="G267" s="246" t="s">
        <v>2662</v>
      </c>
      <c r="H267" s="247" t="s">
        <v>113</v>
      </c>
      <c r="I267"/>
      <c r="J267" t="s">
        <v>6048</v>
      </c>
      <c r="K267" t="s">
        <v>4436</v>
      </c>
      <c r="L267" t="s">
        <v>3081</v>
      </c>
      <c r="M267" t="s">
        <v>4354</v>
      </c>
      <c r="N267" s="247" t="s">
        <v>2190</v>
      </c>
      <c r="O267" s="247"/>
      <c r="Q267" t="s">
        <v>4355</v>
      </c>
      <c r="R267" t="s">
        <v>4355</v>
      </c>
      <c r="S267" s="247"/>
      <c r="T267" s="247" t="s">
        <v>6015</v>
      </c>
      <c r="V267" s="247" t="s">
        <v>3191</v>
      </c>
      <c r="W267" s="247" t="s">
        <v>3268</v>
      </c>
      <c r="X267" s="247" t="s">
        <v>3102</v>
      </c>
      <c r="Y267" s="247"/>
      <c r="Z267"/>
      <c r="AA267" s="247" t="s">
        <v>115</v>
      </c>
      <c r="AB267" t="s">
        <v>4355</v>
      </c>
      <c r="AC267" t="s">
        <v>4355</v>
      </c>
      <c r="AD267"/>
      <c r="AE267" t="s">
        <v>4355</v>
      </c>
      <c r="AF267" t="s">
        <v>4357</v>
      </c>
      <c r="AG267"/>
      <c r="AH267"/>
      <c r="AI267"/>
      <c r="AJ267"/>
      <c r="AK267"/>
      <c r="AL267"/>
      <c r="AM267" t="s">
        <v>4358</v>
      </c>
      <c r="AN267" t="s">
        <v>4358</v>
      </c>
      <c r="AO267"/>
      <c r="AP267"/>
      <c r="AQ267" s="247" t="s">
        <v>2191</v>
      </c>
      <c r="AR267"/>
      <c r="AS267" s="247" t="s">
        <v>2192</v>
      </c>
      <c r="AT267">
        <v>10017880210</v>
      </c>
    </row>
    <row r="268" spans="1:46" ht="15" hidden="1" x14ac:dyDescent="0.25">
      <c r="A268" s="246" t="s">
        <v>7439</v>
      </c>
      <c r="B268" s="247" t="s">
        <v>2604</v>
      </c>
      <c r="C268" s="247" t="s">
        <v>2605</v>
      </c>
      <c r="D268" s="247"/>
      <c r="E268" s="247">
        <v>10017879073</v>
      </c>
      <c r="F268" t="s">
        <v>4407</v>
      </c>
      <c r="G268" s="246" t="s">
        <v>2662</v>
      </c>
      <c r="H268" s="247" t="s">
        <v>113</v>
      </c>
      <c r="I268"/>
      <c r="J268" t="s">
        <v>6047</v>
      </c>
      <c r="K268" t="s">
        <v>4436</v>
      </c>
      <c r="L268" t="s">
        <v>3081</v>
      </c>
      <c r="M268" t="s">
        <v>4354</v>
      </c>
      <c r="N268" s="247" t="s">
        <v>2606</v>
      </c>
      <c r="O268" s="247"/>
      <c r="Q268" t="s">
        <v>4355</v>
      </c>
      <c r="R268" t="s">
        <v>4355</v>
      </c>
      <c r="S268" s="247"/>
      <c r="T268" s="247" t="s">
        <v>6015</v>
      </c>
      <c r="V268" s="247" t="s">
        <v>3191</v>
      </c>
      <c r="W268" s="247" t="s">
        <v>3268</v>
      </c>
      <c r="X268" s="247" t="s">
        <v>3102</v>
      </c>
      <c r="Y268" s="247"/>
      <c r="Z268"/>
      <c r="AA268" s="247" t="s">
        <v>115</v>
      </c>
      <c r="AB268" t="s">
        <v>4355</v>
      </c>
      <c r="AC268" t="s">
        <v>4355</v>
      </c>
      <c r="AD268"/>
      <c r="AE268" t="s">
        <v>4355</v>
      </c>
      <c r="AF268" t="s">
        <v>4357</v>
      </c>
      <c r="AG268"/>
      <c r="AH268"/>
      <c r="AI268"/>
      <c r="AJ268"/>
      <c r="AK268"/>
      <c r="AL268"/>
      <c r="AM268" t="s">
        <v>4358</v>
      </c>
      <c r="AN268" t="s">
        <v>4358</v>
      </c>
      <c r="AO268"/>
      <c r="AP268"/>
      <c r="AQ268" s="247" t="s">
        <v>2607</v>
      </c>
      <c r="AR268"/>
      <c r="AS268" s="247" t="s">
        <v>2608</v>
      </c>
      <c r="AT268">
        <v>10017879073</v>
      </c>
    </row>
    <row r="269" spans="1:46" ht="15" hidden="1" x14ac:dyDescent="0.25">
      <c r="A269" s="246" t="s">
        <v>7439</v>
      </c>
      <c r="B269" s="247" t="s">
        <v>2193</v>
      </c>
      <c r="C269" s="247" t="s">
        <v>2194</v>
      </c>
      <c r="D269" s="247"/>
      <c r="E269" s="247">
        <v>10017880230</v>
      </c>
      <c r="F269" t="s">
        <v>4407</v>
      </c>
      <c r="G269" s="246" t="s">
        <v>2662</v>
      </c>
      <c r="H269" s="247" t="s">
        <v>113</v>
      </c>
      <c r="I269"/>
      <c r="J269" t="s">
        <v>6046</v>
      </c>
      <c r="K269" t="s">
        <v>4436</v>
      </c>
      <c r="L269" t="s">
        <v>3081</v>
      </c>
      <c r="M269" t="s">
        <v>4354</v>
      </c>
      <c r="N269" s="247" t="s">
        <v>2195</v>
      </c>
      <c r="O269" s="247"/>
      <c r="Q269" t="s">
        <v>4355</v>
      </c>
      <c r="R269" t="s">
        <v>4355</v>
      </c>
      <c r="S269" s="247"/>
      <c r="T269" s="247" t="s">
        <v>6015</v>
      </c>
      <c r="V269" s="247" t="s">
        <v>3191</v>
      </c>
      <c r="W269" s="247" t="s">
        <v>3261</v>
      </c>
      <c r="X269" s="247" t="s">
        <v>3102</v>
      </c>
      <c r="Y269" s="247"/>
      <c r="Z269"/>
      <c r="AA269" s="247" t="s">
        <v>115</v>
      </c>
      <c r="AB269" t="s">
        <v>4355</v>
      </c>
      <c r="AC269" t="s">
        <v>4355</v>
      </c>
      <c r="AD269"/>
      <c r="AE269" t="s">
        <v>4355</v>
      </c>
      <c r="AF269" t="s">
        <v>4357</v>
      </c>
      <c r="AG269"/>
      <c r="AH269"/>
      <c r="AI269"/>
      <c r="AJ269"/>
      <c r="AK269"/>
      <c r="AL269"/>
      <c r="AM269" t="s">
        <v>4358</v>
      </c>
      <c r="AN269" t="s">
        <v>4358</v>
      </c>
      <c r="AO269"/>
      <c r="AP269"/>
      <c r="AQ269" s="247" t="s">
        <v>2196</v>
      </c>
      <c r="AR269"/>
      <c r="AS269" s="247" t="s">
        <v>2197</v>
      </c>
      <c r="AT269">
        <v>10017880230</v>
      </c>
    </row>
    <row r="270" spans="1:46" ht="15" hidden="1" x14ac:dyDescent="0.25">
      <c r="A270" s="246" t="s">
        <v>7439</v>
      </c>
      <c r="B270" s="247" t="s">
        <v>2609</v>
      </c>
      <c r="C270" s="247" t="s">
        <v>2610</v>
      </c>
      <c r="D270" s="247"/>
      <c r="E270" s="247">
        <v>10017879074</v>
      </c>
      <c r="F270" t="s">
        <v>4407</v>
      </c>
      <c r="G270" s="246" t="s">
        <v>2662</v>
      </c>
      <c r="H270" s="247" t="s">
        <v>113</v>
      </c>
      <c r="I270"/>
      <c r="J270" t="s">
        <v>5522</v>
      </c>
      <c r="K270" t="s">
        <v>4436</v>
      </c>
      <c r="L270" t="s">
        <v>3081</v>
      </c>
      <c r="M270" t="s">
        <v>4354</v>
      </c>
      <c r="N270" s="247" t="s">
        <v>2611</v>
      </c>
      <c r="O270" s="247"/>
      <c r="Q270" t="s">
        <v>4355</v>
      </c>
      <c r="R270" t="s">
        <v>4355</v>
      </c>
      <c r="S270" s="247"/>
      <c r="T270" s="247" t="s">
        <v>6015</v>
      </c>
      <c r="V270" s="247" t="s">
        <v>3191</v>
      </c>
      <c r="W270" s="247" t="s">
        <v>3261</v>
      </c>
      <c r="X270" s="247" t="s">
        <v>3102</v>
      </c>
      <c r="Y270" s="247"/>
      <c r="Z270"/>
      <c r="AA270" s="247" t="s">
        <v>115</v>
      </c>
      <c r="AB270" t="s">
        <v>4355</v>
      </c>
      <c r="AC270" t="s">
        <v>4355</v>
      </c>
      <c r="AD270"/>
      <c r="AE270" t="s">
        <v>4355</v>
      </c>
      <c r="AF270" t="s">
        <v>4357</v>
      </c>
      <c r="AG270"/>
      <c r="AH270"/>
      <c r="AI270"/>
      <c r="AJ270"/>
      <c r="AK270"/>
      <c r="AL270"/>
      <c r="AM270" t="s">
        <v>4358</v>
      </c>
      <c r="AN270" t="s">
        <v>4358</v>
      </c>
      <c r="AO270"/>
      <c r="AP270"/>
      <c r="AQ270" s="247" t="s">
        <v>2612</v>
      </c>
      <c r="AR270"/>
      <c r="AS270" s="247" t="s">
        <v>2613</v>
      </c>
      <c r="AT270">
        <v>10017879074</v>
      </c>
    </row>
    <row r="271" spans="1:46" ht="15" hidden="1" x14ac:dyDescent="0.25">
      <c r="A271" s="246" t="s">
        <v>7439</v>
      </c>
      <c r="B271" s="247" t="s">
        <v>2183</v>
      </c>
      <c r="C271" s="247" t="s">
        <v>2184</v>
      </c>
      <c r="D271" s="247"/>
      <c r="E271" s="247">
        <v>10017880190</v>
      </c>
      <c r="F271" t="s">
        <v>4407</v>
      </c>
      <c r="G271" s="246" t="s">
        <v>2662</v>
      </c>
      <c r="H271" s="247" t="s">
        <v>113</v>
      </c>
      <c r="I271"/>
      <c r="J271" t="s">
        <v>6045</v>
      </c>
      <c r="K271" t="s">
        <v>4436</v>
      </c>
      <c r="L271" t="s">
        <v>3081</v>
      </c>
      <c r="M271" t="s">
        <v>4354</v>
      </c>
      <c r="N271" s="247" t="s">
        <v>2185</v>
      </c>
      <c r="O271" s="247"/>
      <c r="Q271" t="s">
        <v>4355</v>
      </c>
      <c r="R271" t="s">
        <v>4355</v>
      </c>
      <c r="S271" s="247"/>
      <c r="T271" s="247" t="s">
        <v>6015</v>
      </c>
      <c r="V271" s="247" t="s">
        <v>3191</v>
      </c>
      <c r="W271" s="247" t="s">
        <v>3183</v>
      </c>
      <c r="X271" s="247" t="s">
        <v>3102</v>
      </c>
      <c r="Y271" s="247"/>
      <c r="Z271"/>
      <c r="AA271" s="247" t="s">
        <v>115</v>
      </c>
      <c r="AB271" t="s">
        <v>4355</v>
      </c>
      <c r="AC271" t="s">
        <v>4355</v>
      </c>
      <c r="AD271"/>
      <c r="AE271" t="s">
        <v>4355</v>
      </c>
      <c r="AF271" t="s">
        <v>4357</v>
      </c>
      <c r="AG271"/>
      <c r="AH271"/>
      <c r="AI271"/>
      <c r="AJ271"/>
      <c r="AK271"/>
      <c r="AL271"/>
      <c r="AM271" t="s">
        <v>4358</v>
      </c>
      <c r="AN271" t="s">
        <v>4358</v>
      </c>
      <c r="AO271"/>
      <c r="AP271"/>
      <c r="AQ271" s="247" t="s">
        <v>2186</v>
      </c>
      <c r="AR271"/>
      <c r="AS271" s="247" t="s">
        <v>2187</v>
      </c>
      <c r="AT271">
        <v>10017880190</v>
      </c>
    </row>
    <row r="272" spans="1:46" ht="15" hidden="1" x14ac:dyDescent="0.25">
      <c r="A272" s="246" t="s">
        <v>7439</v>
      </c>
      <c r="B272" s="247" t="s">
        <v>2599</v>
      </c>
      <c r="C272" s="247" t="s">
        <v>2600</v>
      </c>
      <c r="D272" s="247"/>
      <c r="E272" s="247">
        <v>10017879072</v>
      </c>
      <c r="F272" t="s">
        <v>4407</v>
      </c>
      <c r="G272" s="246" t="s">
        <v>2662</v>
      </c>
      <c r="H272" s="247" t="s">
        <v>113</v>
      </c>
      <c r="I272"/>
      <c r="J272" t="s">
        <v>6044</v>
      </c>
      <c r="K272" t="s">
        <v>4436</v>
      </c>
      <c r="L272" t="s">
        <v>3081</v>
      </c>
      <c r="M272" t="s">
        <v>4354</v>
      </c>
      <c r="N272" s="247" t="s">
        <v>2601</v>
      </c>
      <c r="O272" s="247"/>
      <c r="Q272" t="s">
        <v>4355</v>
      </c>
      <c r="R272" t="s">
        <v>4355</v>
      </c>
      <c r="S272" s="247"/>
      <c r="T272" s="247" t="s">
        <v>6015</v>
      </c>
      <c r="V272" s="247" t="s">
        <v>3191</v>
      </c>
      <c r="W272" s="247" t="s">
        <v>3183</v>
      </c>
      <c r="X272" s="247" t="s">
        <v>3102</v>
      </c>
      <c r="Y272" s="247"/>
      <c r="Z272"/>
      <c r="AA272" s="247" t="s">
        <v>115</v>
      </c>
      <c r="AB272" t="s">
        <v>4355</v>
      </c>
      <c r="AC272" t="s">
        <v>4355</v>
      </c>
      <c r="AD272"/>
      <c r="AE272" t="s">
        <v>4355</v>
      </c>
      <c r="AF272" t="s">
        <v>4357</v>
      </c>
      <c r="AG272"/>
      <c r="AH272"/>
      <c r="AI272"/>
      <c r="AJ272"/>
      <c r="AK272"/>
      <c r="AL272"/>
      <c r="AM272" t="s">
        <v>4358</v>
      </c>
      <c r="AN272" t="s">
        <v>4358</v>
      </c>
      <c r="AO272"/>
      <c r="AP272"/>
      <c r="AQ272" s="247" t="s">
        <v>2602</v>
      </c>
      <c r="AR272"/>
      <c r="AS272" s="247" t="s">
        <v>2603</v>
      </c>
      <c r="AT272">
        <v>10017879072</v>
      </c>
    </row>
    <row r="273" spans="1:46" ht="15" hidden="1" x14ac:dyDescent="0.25">
      <c r="A273" s="246" t="s">
        <v>7439</v>
      </c>
      <c r="B273" s="247" t="s">
        <v>2213</v>
      </c>
      <c r="C273" s="247" t="s">
        <v>2214</v>
      </c>
      <c r="D273" s="247"/>
      <c r="E273" s="247">
        <v>10017880310</v>
      </c>
      <c r="F273" t="s">
        <v>4407</v>
      </c>
      <c r="G273" s="246" t="s">
        <v>2662</v>
      </c>
      <c r="H273" s="247" t="s">
        <v>113</v>
      </c>
      <c r="I273"/>
      <c r="J273" t="s">
        <v>6043</v>
      </c>
      <c r="K273" t="s">
        <v>4434</v>
      </c>
      <c r="L273" t="s">
        <v>3081</v>
      </c>
      <c r="M273" t="s">
        <v>4354</v>
      </c>
      <c r="N273" s="247" t="s">
        <v>2215</v>
      </c>
      <c r="O273" s="247"/>
      <c r="Q273" t="s">
        <v>4355</v>
      </c>
      <c r="R273" t="s">
        <v>4355</v>
      </c>
      <c r="S273" s="247"/>
      <c r="T273" s="247" t="s">
        <v>6015</v>
      </c>
      <c r="V273" s="247" t="s">
        <v>3191</v>
      </c>
      <c r="W273" s="247" t="s">
        <v>3182</v>
      </c>
      <c r="X273" s="247" t="s">
        <v>3102</v>
      </c>
      <c r="Y273" s="247"/>
      <c r="Z273"/>
      <c r="AA273" s="247" t="s">
        <v>115</v>
      </c>
      <c r="AB273" t="s">
        <v>4355</v>
      </c>
      <c r="AC273" t="s">
        <v>4355</v>
      </c>
      <c r="AD273"/>
      <c r="AE273" t="s">
        <v>4355</v>
      </c>
      <c r="AF273" t="s">
        <v>4357</v>
      </c>
      <c r="AG273"/>
      <c r="AH273"/>
      <c r="AI273"/>
      <c r="AJ273"/>
      <c r="AK273"/>
      <c r="AL273"/>
      <c r="AM273" t="s">
        <v>4358</v>
      </c>
      <c r="AN273" t="s">
        <v>4358</v>
      </c>
      <c r="AO273"/>
      <c r="AP273"/>
      <c r="AQ273" s="247" t="s">
        <v>2216</v>
      </c>
      <c r="AR273"/>
      <c r="AS273" s="247" t="s">
        <v>2217</v>
      </c>
      <c r="AT273">
        <v>10017880310</v>
      </c>
    </row>
    <row r="274" spans="1:46" ht="15" hidden="1" x14ac:dyDescent="0.25">
      <c r="A274" s="246" t="s">
        <v>7439</v>
      </c>
      <c r="B274" s="247" t="s">
        <v>2629</v>
      </c>
      <c r="C274" s="247" t="s">
        <v>2630</v>
      </c>
      <c r="D274" s="247"/>
      <c r="E274" s="247">
        <v>10017879078</v>
      </c>
      <c r="F274" t="s">
        <v>4407</v>
      </c>
      <c r="G274" s="246" t="s">
        <v>2662</v>
      </c>
      <c r="H274" s="247" t="s">
        <v>113</v>
      </c>
      <c r="I274"/>
      <c r="J274" t="s">
        <v>6042</v>
      </c>
      <c r="K274" t="s">
        <v>4434</v>
      </c>
      <c r="L274" t="s">
        <v>3081</v>
      </c>
      <c r="M274" t="s">
        <v>4354</v>
      </c>
      <c r="N274" s="247" t="s">
        <v>2631</v>
      </c>
      <c r="O274" s="247"/>
      <c r="Q274" t="s">
        <v>4355</v>
      </c>
      <c r="R274" t="s">
        <v>4355</v>
      </c>
      <c r="S274" s="247"/>
      <c r="T274" s="247" t="s">
        <v>6015</v>
      </c>
      <c r="V274" s="247" t="s">
        <v>3191</v>
      </c>
      <c r="W274" s="247" t="s">
        <v>3182</v>
      </c>
      <c r="X274" s="247" t="s">
        <v>3102</v>
      </c>
      <c r="Y274" s="247"/>
      <c r="Z274"/>
      <c r="AA274" s="247" t="s">
        <v>115</v>
      </c>
      <c r="AB274" t="s">
        <v>4355</v>
      </c>
      <c r="AC274" t="s">
        <v>4355</v>
      </c>
      <c r="AD274"/>
      <c r="AE274" t="s">
        <v>4355</v>
      </c>
      <c r="AF274" t="s">
        <v>4357</v>
      </c>
      <c r="AG274"/>
      <c r="AH274"/>
      <c r="AI274"/>
      <c r="AJ274"/>
      <c r="AK274"/>
      <c r="AL274"/>
      <c r="AM274" t="s">
        <v>4358</v>
      </c>
      <c r="AN274" t="s">
        <v>4358</v>
      </c>
      <c r="AO274"/>
      <c r="AP274"/>
      <c r="AQ274" s="247" t="s">
        <v>2632</v>
      </c>
      <c r="AR274"/>
      <c r="AS274" s="247" t="s">
        <v>2633</v>
      </c>
      <c r="AT274">
        <v>10017879078</v>
      </c>
    </row>
    <row r="275" spans="1:46" ht="15" hidden="1" x14ac:dyDescent="0.25">
      <c r="A275" s="246" t="s">
        <v>7439</v>
      </c>
      <c r="B275" s="247" t="s">
        <v>2178</v>
      </c>
      <c r="C275" s="247" t="s">
        <v>2179</v>
      </c>
      <c r="D275" s="247"/>
      <c r="E275" s="247">
        <v>10017880170</v>
      </c>
      <c r="F275" t="s">
        <v>4407</v>
      </c>
      <c r="G275" s="246" t="s">
        <v>2662</v>
      </c>
      <c r="H275" s="247" t="s">
        <v>113</v>
      </c>
      <c r="I275"/>
      <c r="J275" t="s">
        <v>6041</v>
      </c>
      <c r="K275" t="s">
        <v>4434</v>
      </c>
      <c r="L275" t="s">
        <v>3081</v>
      </c>
      <c r="M275" t="s">
        <v>4354</v>
      </c>
      <c r="N275" s="247" t="s">
        <v>2180</v>
      </c>
      <c r="O275" s="247"/>
      <c r="Q275" t="s">
        <v>4355</v>
      </c>
      <c r="R275" t="s">
        <v>4355</v>
      </c>
      <c r="S275" s="247"/>
      <c r="T275" s="247" t="s">
        <v>6015</v>
      </c>
      <c r="V275" s="247" t="s">
        <v>3191</v>
      </c>
      <c r="W275" s="247" t="s">
        <v>3183</v>
      </c>
      <c r="X275" s="247" t="s">
        <v>3177</v>
      </c>
      <c r="Y275" s="247"/>
      <c r="Z275"/>
      <c r="AA275" s="247" t="s">
        <v>115</v>
      </c>
      <c r="AB275" t="s">
        <v>4355</v>
      </c>
      <c r="AC275" t="s">
        <v>4355</v>
      </c>
      <c r="AD275"/>
      <c r="AE275" t="s">
        <v>4355</v>
      </c>
      <c r="AF275" t="s">
        <v>4357</v>
      </c>
      <c r="AG275"/>
      <c r="AH275"/>
      <c r="AI275"/>
      <c r="AJ275"/>
      <c r="AK275"/>
      <c r="AL275"/>
      <c r="AM275" t="s">
        <v>4358</v>
      </c>
      <c r="AN275" t="s">
        <v>4358</v>
      </c>
      <c r="AO275"/>
      <c r="AP275"/>
      <c r="AQ275" s="247" t="s">
        <v>2181</v>
      </c>
      <c r="AR275"/>
      <c r="AS275" s="247" t="s">
        <v>2182</v>
      </c>
      <c r="AT275">
        <v>10017880170</v>
      </c>
    </row>
    <row r="276" spans="1:46" ht="15" hidden="1" x14ac:dyDescent="0.25">
      <c r="A276" s="246" t="s">
        <v>7439</v>
      </c>
      <c r="B276" s="247" t="s">
        <v>2594</v>
      </c>
      <c r="C276" s="247" t="s">
        <v>2595</v>
      </c>
      <c r="D276" s="247"/>
      <c r="E276" s="247">
        <v>10017879071</v>
      </c>
      <c r="F276" t="s">
        <v>4407</v>
      </c>
      <c r="G276" s="246" t="s">
        <v>2662</v>
      </c>
      <c r="H276" s="247" t="s">
        <v>113</v>
      </c>
      <c r="I276"/>
      <c r="J276" t="s">
        <v>3298</v>
      </c>
      <c r="K276" t="s">
        <v>4434</v>
      </c>
      <c r="L276" t="s">
        <v>3081</v>
      </c>
      <c r="M276" t="s">
        <v>4354</v>
      </c>
      <c r="N276" s="247" t="s">
        <v>2596</v>
      </c>
      <c r="O276" s="247"/>
      <c r="Q276" t="s">
        <v>4355</v>
      </c>
      <c r="R276" t="s">
        <v>4355</v>
      </c>
      <c r="S276" s="247"/>
      <c r="T276" s="247" t="s">
        <v>6015</v>
      </c>
      <c r="V276" s="247" t="s">
        <v>3191</v>
      </c>
      <c r="W276" s="247" t="s">
        <v>3183</v>
      </c>
      <c r="X276" s="247" t="s">
        <v>3177</v>
      </c>
      <c r="Y276" s="247"/>
      <c r="Z276"/>
      <c r="AA276" s="247" t="s">
        <v>115</v>
      </c>
      <c r="AB276" t="s">
        <v>4355</v>
      </c>
      <c r="AC276" t="s">
        <v>4355</v>
      </c>
      <c r="AD276"/>
      <c r="AE276" t="s">
        <v>4355</v>
      </c>
      <c r="AF276" t="s">
        <v>4357</v>
      </c>
      <c r="AG276"/>
      <c r="AH276"/>
      <c r="AI276"/>
      <c r="AJ276"/>
      <c r="AK276"/>
      <c r="AL276"/>
      <c r="AM276" t="s">
        <v>4358</v>
      </c>
      <c r="AN276" t="s">
        <v>4358</v>
      </c>
      <c r="AO276"/>
      <c r="AP276"/>
      <c r="AQ276" s="247" t="s">
        <v>2597</v>
      </c>
      <c r="AR276"/>
      <c r="AS276" s="247" t="s">
        <v>2598</v>
      </c>
      <c r="AT276">
        <v>10017879071</v>
      </c>
    </row>
    <row r="277" spans="1:46" ht="15" hidden="1" x14ac:dyDescent="0.25">
      <c r="A277" s="246" t="s">
        <v>7439</v>
      </c>
      <c r="B277" s="247" t="s">
        <v>2173</v>
      </c>
      <c r="C277" s="247" t="s">
        <v>2174</v>
      </c>
      <c r="D277" s="247"/>
      <c r="E277" s="247">
        <v>10017880150</v>
      </c>
      <c r="F277" t="s">
        <v>4407</v>
      </c>
      <c r="G277" s="246" t="s">
        <v>2662</v>
      </c>
      <c r="H277" s="247" t="s">
        <v>113</v>
      </c>
      <c r="I277"/>
      <c r="J277" t="s">
        <v>6040</v>
      </c>
      <c r="K277" t="s">
        <v>4429</v>
      </c>
      <c r="L277" t="s">
        <v>3081</v>
      </c>
      <c r="M277" t="s">
        <v>4354</v>
      </c>
      <c r="N277" s="247" t="s">
        <v>2175</v>
      </c>
      <c r="O277" s="247"/>
      <c r="Q277" t="s">
        <v>4355</v>
      </c>
      <c r="R277" t="s">
        <v>4355</v>
      </c>
      <c r="S277" s="247"/>
      <c r="T277" s="247" t="s">
        <v>6015</v>
      </c>
      <c r="V277" s="247" t="s">
        <v>3191</v>
      </c>
      <c r="W277" s="247" t="s">
        <v>3101</v>
      </c>
      <c r="X277" s="247" t="s">
        <v>3177</v>
      </c>
      <c r="Y277" s="247"/>
      <c r="Z277"/>
      <c r="AA277" s="247" t="s">
        <v>115</v>
      </c>
      <c r="AB277" t="s">
        <v>4355</v>
      </c>
      <c r="AC277" t="s">
        <v>4355</v>
      </c>
      <c r="AD277"/>
      <c r="AE277" t="s">
        <v>4355</v>
      </c>
      <c r="AF277" t="s">
        <v>4357</v>
      </c>
      <c r="AG277"/>
      <c r="AH277"/>
      <c r="AI277"/>
      <c r="AJ277"/>
      <c r="AK277"/>
      <c r="AL277"/>
      <c r="AM277" t="s">
        <v>4358</v>
      </c>
      <c r="AN277" t="s">
        <v>4358</v>
      </c>
      <c r="AO277"/>
      <c r="AP277"/>
      <c r="AQ277" s="247" t="s">
        <v>2176</v>
      </c>
      <c r="AR277"/>
      <c r="AS277" s="247" t="s">
        <v>2177</v>
      </c>
      <c r="AT277">
        <v>10017880150</v>
      </c>
    </row>
    <row r="278" spans="1:46" ht="15" hidden="1" x14ac:dyDescent="0.25">
      <c r="A278" s="246" t="s">
        <v>7439</v>
      </c>
      <c r="B278" s="247" t="s">
        <v>2591</v>
      </c>
      <c r="C278" s="247" t="s">
        <v>1906</v>
      </c>
      <c r="D278" s="247"/>
      <c r="E278" s="247">
        <v>10017879070</v>
      </c>
      <c r="F278" t="s">
        <v>4407</v>
      </c>
      <c r="G278" s="246" t="s">
        <v>2662</v>
      </c>
      <c r="H278" s="247" t="s">
        <v>113</v>
      </c>
      <c r="I278"/>
      <c r="J278" t="s">
        <v>6039</v>
      </c>
      <c r="K278" t="s">
        <v>4429</v>
      </c>
      <c r="L278" t="s">
        <v>3081</v>
      </c>
      <c r="M278" t="s">
        <v>4354</v>
      </c>
      <c r="N278" s="247" t="s">
        <v>2592</v>
      </c>
      <c r="O278" s="247"/>
      <c r="Q278" t="s">
        <v>4355</v>
      </c>
      <c r="R278" t="s">
        <v>4355</v>
      </c>
      <c r="S278" s="247"/>
      <c r="T278" s="247" t="s">
        <v>6015</v>
      </c>
      <c r="V278" s="247" t="s">
        <v>3191</v>
      </c>
      <c r="W278" s="247" t="s">
        <v>3101</v>
      </c>
      <c r="X278" s="247" t="s">
        <v>3177</v>
      </c>
      <c r="Y278" s="247"/>
      <c r="Z278"/>
      <c r="AA278" s="247" t="s">
        <v>115</v>
      </c>
      <c r="AB278" t="s">
        <v>4355</v>
      </c>
      <c r="AC278" t="s">
        <v>4355</v>
      </c>
      <c r="AD278"/>
      <c r="AE278" t="s">
        <v>4355</v>
      </c>
      <c r="AF278" t="s">
        <v>4357</v>
      </c>
      <c r="AG278"/>
      <c r="AH278"/>
      <c r="AI278"/>
      <c r="AJ278"/>
      <c r="AK278"/>
      <c r="AL278"/>
      <c r="AM278" t="s">
        <v>4358</v>
      </c>
      <c r="AN278" t="s">
        <v>4358</v>
      </c>
      <c r="AO278"/>
      <c r="AP278"/>
      <c r="AQ278" s="247" t="s">
        <v>2593</v>
      </c>
      <c r="AR278"/>
      <c r="AS278" s="247" t="s">
        <v>1907</v>
      </c>
      <c r="AT278">
        <v>10017879070</v>
      </c>
    </row>
    <row r="279" spans="1:46" ht="15" hidden="1" x14ac:dyDescent="0.25">
      <c r="A279" s="246" t="s">
        <v>7439</v>
      </c>
      <c r="B279" s="247" t="s">
        <v>2093</v>
      </c>
      <c r="C279" s="247" t="s">
        <v>2094</v>
      </c>
      <c r="D279" s="247"/>
      <c r="E279" s="247">
        <v>10017879830</v>
      </c>
      <c r="F279" t="s">
        <v>4407</v>
      </c>
      <c r="G279" s="246" t="s">
        <v>2662</v>
      </c>
      <c r="H279" s="247" t="s">
        <v>113</v>
      </c>
      <c r="I279"/>
      <c r="J279" t="s">
        <v>3081</v>
      </c>
      <c r="K279" t="s">
        <v>4430</v>
      </c>
      <c r="L279" t="s">
        <v>3081</v>
      </c>
      <c r="M279" t="s">
        <v>4354</v>
      </c>
      <c r="N279" s="247" t="s">
        <v>2095</v>
      </c>
      <c r="O279" s="247"/>
      <c r="Q279" t="s">
        <v>4355</v>
      </c>
      <c r="R279" t="s">
        <v>4355</v>
      </c>
      <c r="S279" s="247"/>
      <c r="T279" s="247" t="s">
        <v>5669</v>
      </c>
      <c r="V279" s="247" t="s">
        <v>3191</v>
      </c>
      <c r="W279" s="247" t="s">
        <v>3185</v>
      </c>
      <c r="X279" s="247" t="s">
        <v>3113</v>
      </c>
      <c r="Y279" s="247"/>
      <c r="Z279"/>
      <c r="AA279" s="247" t="s">
        <v>115</v>
      </c>
      <c r="AB279" t="s">
        <v>4355</v>
      </c>
      <c r="AC279" t="s">
        <v>4355</v>
      </c>
      <c r="AD279"/>
      <c r="AE279" t="s">
        <v>4355</v>
      </c>
      <c r="AF279" t="s">
        <v>4357</v>
      </c>
      <c r="AG279"/>
      <c r="AH279"/>
      <c r="AI279"/>
      <c r="AJ279"/>
      <c r="AK279"/>
      <c r="AL279"/>
      <c r="AM279" t="s">
        <v>4358</v>
      </c>
      <c r="AN279" t="s">
        <v>4358</v>
      </c>
      <c r="AO279"/>
      <c r="AP279"/>
      <c r="AQ279" s="247" t="s">
        <v>2096</v>
      </c>
      <c r="AR279"/>
      <c r="AS279" s="247" t="s">
        <v>2097</v>
      </c>
      <c r="AT279">
        <v>10017879830</v>
      </c>
    </row>
    <row r="280" spans="1:46" ht="15" hidden="1" x14ac:dyDescent="0.25">
      <c r="A280" s="246" t="s">
        <v>7439</v>
      </c>
      <c r="B280" s="247" t="s">
        <v>2511</v>
      </c>
      <c r="C280" s="247" t="s">
        <v>2512</v>
      </c>
      <c r="D280" s="247"/>
      <c r="E280" s="247">
        <v>10017879054</v>
      </c>
      <c r="F280" t="s">
        <v>4407</v>
      </c>
      <c r="G280" s="246" t="s">
        <v>2662</v>
      </c>
      <c r="H280" s="247" t="s">
        <v>113</v>
      </c>
      <c r="I280"/>
      <c r="J280" t="s">
        <v>3120</v>
      </c>
      <c r="K280" t="s">
        <v>4430</v>
      </c>
      <c r="L280" t="s">
        <v>3081</v>
      </c>
      <c r="M280" t="s">
        <v>4354</v>
      </c>
      <c r="N280" s="247" t="s">
        <v>2513</v>
      </c>
      <c r="O280" s="247"/>
      <c r="Q280" t="s">
        <v>4355</v>
      </c>
      <c r="R280" t="s">
        <v>4355</v>
      </c>
      <c r="S280" s="247"/>
      <c r="T280" s="247" t="s">
        <v>5669</v>
      </c>
      <c r="V280" s="247" t="s">
        <v>3191</v>
      </c>
      <c r="W280" s="247" t="s">
        <v>3185</v>
      </c>
      <c r="X280" s="247" t="s">
        <v>3113</v>
      </c>
      <c r="Y280" s="247"/>
      <c r="Z280"/>
      <c r="AA280" s="247" t="s">
        <v>115</v>
      </c>
      <c r="AB280" t="s">
        <v>4355</v>
      </c>
      <c r="AC280" t="s">
        <v>4355</v>
      </c>
      <c r="AD280"/>
      <c r="AE280" t="s">
        <v>4355</v>
      </c>
      <c r="AF280" t="s">
        <v>4357</v>
      </c>
      <c r="AG280"/>
      <c r="AH280"/>
      <c r="AI280"/>
      <c r="AJ280"/>
      <c r="AK280"/>
      <c r="AL280"/>
      <c r="AM280" t="s">
        <v>4358</v>
      </c>
      <c r="AN280" t="s">
        <v>4358</v>
      </c>
      <c r="AO280"/>
      <c r="AP280"/>
      <c r="AQ280" s="247" t="s">
        <v>2514</v>
      </c>
      <c r="AR280"/>
      <c r="AS280" s="247" t="s">
        <v>2515</v>
      </c>
      <c r="AT280">
        <v>10017879054</v>
      </c>
    </row>
    <row r="281" spans="1:46" ht="15" hidden="1" x14ac:dyDescent="0.25">
      <c r="A281" s="246" t="s">
        <v>7439</v>
      </c>
      <c r="B281" s="247" t="s">
        <v>2088</v>
      </c>
      <c r="C281" s="247" t="s">
        <v>2089</v>
      </c>
      <c r="D281" s="247"/>
      <c r="E281" s="247">
        <v>10017879810</v>
      </c>
      <c r="F281" t="s">
        <v>4407</v>
      </c>
      <c r="G281" s="246" t="s">
        <v>2662</v>
      </c>
      <c r="H281" s="247" t="s">
        <v>113</v>
      </c>
      <c r="I281"/>
      <c r="J281" t="s">
        <v>3125</v>
      </c>
      <c r="K281" t="s">
        <v>4431</v>
      </c>
      <c r="L281" t="s">
        <v>3081</v>
      </c>
      <c r="M281" t="s">
        <v>4354</v>
      </c>
      <c r="N281" s="247" t="s">
        <v>2090</v>
      </c>
      <c r="O281" s="247"/>
      <c r="Q281" t="s">
        <v>4355</v>
      </c>
      <c r="R281" t="s">
        <v>4355</v>
      </c>
      <c r="S281" s="247"/>
      <c r="T281" s="247" t="s">
        <v>5670</v>
      </c>
      <c r="V281" s="247" t="s">
        <v>3191</v>
      </c>
      <c r="W281" s="247" t="s">
        <v>3104</v>
      </c>
      <c r="X281" s="247" t="s">
        <v>3113</v>
      </c>
      <c r="Y281" s="247"/>
      <c r="Z281"/>
      <c r="AA281" s="247" t="s">
        <v>115</v>
      </c>
      <c r="AB281" t="s">
        <v>4355</v>
      </c>
      <c r="AC281" t="s">
        <v>4355</v>
      </c>
      <c r="AD281"/>
      <c r="AE281" t="s">
        <v>4355</v>
      </c>
      <c r="AF281" t="s">
        <v>4357</v>
      </c>
      <c r="AG281"/>
      <c r="AH281"/>
      <c r="AI281"/>
      <c r="AJ281"/>
      <c r="AK281"/>
      <c r="AL281"/>
      <c r="AM281" t="s">
        <v>4358</v>
      </c>
      <c r="AN281" t="s">
        <v>4358</v>
      </c>
      <c r="AO281"/>
      <c r="AP281"/>
      <c r="AQ281" s="247" t="s">
        <v>2091</v>
      </c>
      <c r="AR281"/>
      <c r="AS281" s="247" t="s">
        <v>2092</v>
      </c>
      <c r="AT281">
        <v>10017879810</v>
      </c>
    </row>
    <row r="282" spans="1:46" ht="15" hidden="1" x14ac:dyDescent="0.25">
      <c r="A282" s="246" t="s">
        <v>7439</v>
      </c>
      <c r="B282" s="247" t="s">
        <v>2506</v>
      </c>
      <c r="C282" s="247" t="s">
        <v>2507</v>
      </c>
      <c r="D282" s="247"/>
      <c r="E282" s="247">
        <v>10017879053</v>
      </c>
      <c r="F282" t="s">
        <v>4407</v>
      </c>
      <c r="G282" s="246" t="s">
        <v>2662</v>
      </c>
      <c r="H282" s="247" t="s">
        <v>113</v>
      </c>
      <c r="I282"/>
      <c r="J282" t="s">
        <v>3128</v>
      </c>
      <c r="K282" t="s">
        <v>4431</v>
      </c>
      <c r="L282" t="s">
        <v>3081</v>
      </c>
      <c r="M282" t="s">
        <v>4354</v>
      </c>
      <c r="N282" s="247" t="s">
        <v>2508</v>
      </c>
      <c r="O282" s="247"/>
      <c r="Q282" t="s">
        <v>4355</v>
      </c>
      <c r="R282" t="s">
        <v>4355</v>
      </c>
      <c r="S282" s="247"/>
      <c r="T282" s="247" t="s">
        <v>5670</v>
      </c>
      <c r="V282" s="247" t="s">
        <v>3191</v>
      </c>
      <c r="W282" s="247" t="s">
        <v>3104</v>
      </c>
      <c r="X282" s="247" t="s">
        <v>3113</v>
      </c>
      <c r="Y282" s="247"/>
      <c r="Z282"/>
      <c r="AA282" s="247" t="s">
        <v>115</v>
      </c>
      <c r="AB282" t="s">
        <v>4355</v>
      </c>
      <c r="AC282" t="s">
        <v>4355</v>
      </c>
      <c r="AD282"/>
      <c r="AE282" t="s">
        <v>4355</v>
      </c>
      <c r="AF282" t="s">
        <v>4357</v>
      </c>
      <c r="AG282"/>
      <c r="AH282"/>
      <c r="AI282"/>
      <c r="AJ282"/>
      <c r="AK282"/>
      <c r="AL282"/>
      <c r="AM282" t="s">
        <v>4358</v>
      </c>
      <c r="AN282" t="s">
        <v>4358</v>
      </c>
      <c r="AO282"/>
      <c r="AP282"/>
      <c r="AQ282" s="247" t="s">
        <v>2509</v>
      </c>
      <c r="AR282"/>
      <c r="AS282" s="247" t="s">
        <v>2510</v>
      </c>
      <c r="AT282">
        <v>10017879053</v>
      </c>
    </row>
    <row r="283" spans="1:46" ht="15" hidden="1" x14ac:dyDescent="0.25">
      <c r="A283" s="246" t="s">
        <v>7439</v>
      </c>
      <c r="B283" s="247" t="s">
        <v>2083</v>
      </c>
      <c r="C283" s="247" t="s">
        <v>2084</v>
      </c>
      <c r="D283" s="247"/>
      <c r="E283" s="247">
        <v>10017879790</v>
      </c>
      <c r="F283" t="s">
        <v>4407</v>
      </c>
      <c r="G283" s="246" t="s">
        <v>2662</v>
      </c>
      <c r="H283" s="247" t="s">
        <v>113</v>
      </c>
      <c r="I283"/>
      <c r="J283" t="s">
        <v>3116</v>
      </c>
      <c r="K283" t="s">
        <v>4430</v>
      </c>
      <c r="L283" t="s">
        <v>3081</v>
      </c>
      <c r="M283" t="s">
        <v>4354</v>
      </c>
      <c r="N283" s="247" t="s">
        <v>2085</v>
      </c>
      <c r="O283" s="247"/>
      <c r="Q283" t="s">
        <v>4355</v>
      </c>
      <c r="R283" t="s">
        <v>4355</v>
      </c>
      <c r="S283" s="247"/>
      <c r="T283" s="247" t="s">
        <v>5669</v>
      </c>
      <c r="V283" s="247" t="s">
        <v>3191</v>
      </c>
      <c r="W283" s="247" t="s">
        <v>3152</v>
      </c>
      <c r="X283" s="247" t="s">
        <v>3113</v>
      </c>
      <c r="Y283" s="247"/>
      <c r="Z283"/>
      <c r="AA283" s="247" t="s">
        <v>115</v>
      </c>
      <c r="AB283" t="s">
        <v>4355</v>
      </c>
      <c r="AC283" t="s">
        <v>4355</v>
      </c>
      <c r="AD283"/>
      <c r="AE283" t="s">
        <v>4355</v>
      </c>
      <c r="AF283" t="s">
        <v>4357</v>
      </c>
      <c r="AG283"/>
      <c r="AH283"/>
      <c r="AI283"/>
      <c r="AJ283"/>
      <c r="AK283"/>
      <c r="AL283"/>
      <c r="AM283" t="s">
        <v>4358</v>
      </c>
      <c r="AN283" t="s">
        <v>4358</v>
      </c>
      <c r="AO283"/>
      <c r="AP283"/>
      <c r="AQ283" s="247" t="s">
        <v>2086</v>
      </c>
      <c r="AR283"/>
      <c r="AS283" s="247" t="s">
        <v>2087</v>
      </c>
      <c r="AT283">
        <v>10017879790</v>
      </c>
    </row>
    <row r="284" spans="1:46" ht="15" hidden="1" x14ac:dyDescent="0.25">
      <c r="A284" s="246" t="s">
        <v>7439</v>
      </c>
      <c r="B284" s="247" t="s">
        <v>2501</v>
      </c>
      <c r="C284" s="247" t="s">
        <v>2502</v>
      </c>
      <c r="D284" s="247"/>
      <c r="E284" s="247">
        <v>10017879052</v>
      </c>
      <c r="F284" t="s">
        <v>4407</v>
      </c>
      <c r="G284" s="246" t="s">
        <v>2662</v>
      </c>
      <c r="H284" s="247" t="s">
        <v>113</v>
      </c>
      <c r="I284"/>
      <c r="J284" t="s">
        <v>3113</v>
      </c>
      <c r="K284" t="s">
        <v>4430</v>
      </c>
      <c r="L284" t="s">
        <v>3081</v>
      </c>
      <c r="M284" t="s">
        <v>4354</v>
      </c>
      <c r="N284" s="247" t="s">
        <v>2503</v>
      </c>
      <c r="O284" s="247"/>
      <c r="Q284" t="s">
        <v>4355</v>
      </c>
      <c r="R284" t="s">
        <v>4355</v>
      </c>
      <c r="S284" s="247"/>
      <c r="T284" s="247" t="s">
        <v>5669</v>
      </c>
      <c r="V284" s="247" t="s">
        <v>3191</v>
      </c>
      <c r="W284" s="247" t="s">
        <v>3152</v>
      </c>
      <c r="X284" s="247" t="s">
        <v>3113</v>
      </c>
      <c r="Y284" s="247"/>
      <c r="Z284"/>
      <c r="AA284" s="247" t="s">
        <v>115</v>
      </c>
      <c r="AB284" t="s">
        <v>4355</v>
      </c>
      <c r="AC284" t="s">
        <v>4355</v>
      </c>
      <c r="AD284"/>
      <c r="AE284" t="s">
        <v>4355</v>
      </c>
      <c r="AF284" t="s">
        <v>4357</v>
      </c>
      <c r="AG284"/>
      <c r="AH284"/>
      <c r="AI284"/>
      <c r="AJ284"/>
      <c r="AK284"/>
      <c r="AL284"/>
      <c r="AM284" t="s">
        <v>4358</v>
      </c>
      <c r="AN284" t="s">
        <v>4358</v>
      </c>
      <c r="AO284"/>
      <c r="AP284"/>
      <c r="AQ284" s="247" t="s">
        <v>2504</v>
      </c>
      <c r="AR284"/>
      <c r="AS284" s="247" t="s">
        <v>2505</v>
      </c>
      <c r="AT284">
        <v>10017879052</v>
      </c>
    </row>
    <row r="285" spans="1:46" ht="15" hidden="1" x14ac:dyDescent="0.25">
      <c r="A285" s="246" t="s">
        <v>7439</v>
      </c>
      <c r="B285" s="247" t="s">
        <v>2168</v>
      </c>
      <c r="C285" s="247" t="s">
        <v>2169</v>
      </c>
      <c r="D285" s="247"/>
      <c r="E285" s="247">
        <v>10017880130</v>
      </c>
      <c r="F285" t="s">
        <v>4407</v>
      </c>
      <c r="G285" s="246" t="s">
        <v>2662</v>
      </c>
      <c r="H285" s="247" t="s">
        <v>113</v>
      </c>
      <c r="I285"/>
      <c r="J285" t="s">
        <v>6033</v>
      </c>
      <c r="K285" t="s">
        <v>4429</v>
      </c>
      <c r="L285" t="s">
        <v>3081</v>
      </c>
      <c r="M285" t="s">
        <v>4354</v>
      </c>
      <c r="N285" s="247" t="s">
        <v>2170</v>
      </c>
      <c r="O285" s="247"/>
      <c r="Q285" t="s">
        <v>4355</v>
      </c>
      <c r="R285" t="s">
        <v>4355</v>
      </c>
      <c r="S285" s="247"/>
      <c r="T285" s="247" t="s">
        <v>6015</v>
      </c>
      <c r="V285" s="247" t="s">
        <v>3191</v>
      </c>
      <c r="W285" s="247" t="s">
        <v>3183</v>
      </c>
      <c r="X285" s="247" t="s">
        <v>3181</v>
      </c>
      <c r="Y285" s="247"/>
      <c r="Z285"/>
      <c r="AA285" s="247" t="s">
        <v>115</v>
      </c>
      <c r="AB285" t="s">
        <v>4355</v>
      </c>
      <c r="AC285" t="s">
        <v>4355</v>
      </c>
      <c r="AD285"/>
      <c r="AE285" t="s">
        <v>4355</v>
      </c>
      <c r="AF285" t="s">
        <v>4357</v>
      </c>
      <c r="AG285"/>
      <c r="AH285"/>
      <c r="AI285"/>
      <c r="AJ285"/>
      <c r="AK285"/>
      <c r="AL285"/>
      <c r="AM285" t="s">
        <v>4358</v>
      </c>
      <c r="AN285" t="s">
        <v>4358</v>
      </c>
      <c r="AO285"/>
      <c r="AP285"/>
      <c r="AQ285" s="247" t="s">
        <v>2171</v>
      </c>
      <c r="AR285"/>
      <c r="AS285" s="247" t="s">
        <v>2172</v>
      </c>
      <c r="AT285">
        <v>10017880130</v>
      </c>
    </row>
    <row r="286" spans="1:46" ht="15" hidden="1" x14ac:dyDescent="0.25">
      <c r="A286" s="246" t="s">
        <v>7439</v>
      </c>
      <c r="B286" s="247" t="s">
        <v>2586</v>
      </c>
      <c r="C286" s="247" t="s">
        <v>2587</v>
      </c>
      <c r="D286" s="247"/>
      <c r="E286" s="247">
        <v>10017879069</v>
      </c>
      <c r="F286" t="s">
        <v>4407</v>
      </c>
      <c r="G286" s="246" t="s">
        <v>2662</v>
      </c>
      <c r="H286" s="247" t="s">
        <v>113</v>
      </c>
      <c r="I286"/>
      <c r="J286" t="s">
        <v>6032</v>
      </c>
      <c r="K286" t="s">
        <v>4429</v>
      </c>
      <c r="L286" t="s">
        <v>3081</v>
      </c>
      <c r="M286" t="s">
        <v>4354</v>
      </c>
      <c r="N286" s="247" t="s">
        <v>2588</v>
      </c>
      <c r="O286" s="247"/>
      <c r="Q286" t="s">
        <v>4355</v>
      </c>
      <c r="R286" t="s">
        <v>4355</v>
      </c>
      <c r="S286" s="247"/>
      <c r="T286" s="247" t="s">
        <v>6015</v>
      </c>
      <c r="V286" s="247" t="s">
        <v>3191</v>
      </c>
      <c r="W286" s="247" t="s">
        <v>3183</v>
      </c>
      <c r="X286" s="247" t="s">
        <v>3181</v>
      </c>
      <c r="Y286" s="247"/>
      <c r="Z286"/>
      <c r="AA286" s="247" t="s">
        <v>115</v>
      </c>
      <c r="AB286" t="s">
        <v>4355</v>
      </c>
      <c r="AC286" t="s">
        <v>4355</v>
      </c>
      <c r="AD286"/>
      <c r="AE286" t="s">
        <v>4355</v>
      </c>
      <c r="AF286" t="s">
        <v>4357</v>
      </c>
      <c r="AG286"/>
      <c r="AH286"/>
      <c r="AI286"/>
      <c r="AJ286"/>
      <c r="AK286"/>
      <c r="AL286"/>
      <c r="AM286" t="s">
        <v>4358</v>
      </c>
      <c r="AN286" t="s">
        <v>4358</v>
      </c>
      <c r="AO286"/>
      <c r="AP286"/>
      <c r="AQ286" s="247" t="s">
        <v>2589</v>
      </c>
      <c r="AR286"/>
      <c r="AS286" s="247" t="s">
        <v>2590</v>
      </c>
      <c r="AT286">
        <v>10017879069</v>
      </c>
    </row>
    <row r="287" spans="1:46" ht="15" hidden="1" x14ac:dyDescent="0.25">
      <c r="A287" s="246" t="s">
        <v>7439</v>
      </c>
      <c r="B287" s="247" t="s">
        <v>2163</v>
      </c>
      <c r="C287" s="247" t="s">
        <v>2164</v>
      </c>
      <c r="D287" s="247"/>
      <c r="E287" s="247">
        <v>10017880110</v>
      </c>
      <c r="F287" t="s">
        <v>4407</v>
      </c>
      <c r="G287" s="246" t="s">
        <v>2662</v>
      </c>
      <c r="H287" s="247" t="s">
        <v>113</v>
      </c>
      <c r="I287"/>
      <c r="J287" t="s">
        <v>6031</v>
      </c>
      <c r="K287" t="s">
        <v>4429</v>
      </c>
      <c r="L287" t="s">
        <v>3081</v>
      </c>
      <c r="M287" t="s">
        <v>4354</v>
      </c>
      <c r="N287" s="247" t="s">
        <v>2165</v>
      </c>
      <c r="O287" s="247"/>
      <c r="Q287" t="s">
        <v>4355</v>
      </c>
      <c r="R287" t="s">
        <v>4355</v>
      </c>
      <c r="S287" s="247"/>
      <c r="T287" s="247" t="s">
        <v>6015</v>
      </c>
      <c r="V287" s="247" t="s">
        <v>3191</v>
      </c>
      <c r="W287" s="247" t="s">
        <v>3101</v>
      </c>
      <c r="X287" s="247" t="s">
        <v>3181</v>
      </c>
      <c r="Y287" s="247"/>
      <c r="Z287"/>
      <c r="AA287" s="247" t="s">
        <v>115</v>
      </c>
      <c r="AB287" t="s">
        <v>4355</v>
      </c>
      <c r="AC287" t="s">
        <v>4355</v>
      </c>
      <c r="AD287"/>
      <c r="AE287" t="s">
        <v>4355</v>
      </c>
      <c r="AF287" t="s">
        <v>4357</v>
      </c>
      <c r="AG287"/>
      <c r="AH287"/>
      <c r="AI287"/>
      <c r="AJ287"/>
      <c r="AK287"/>
      <c r="AL287"/>
      <c r="AM287" t="s">
        <v>4358</v>
      </c>
      <c r="AN287" t="s">
        <v>4358</v>
      </c>
      <c r="AO287"/>
      <c r="AP287"/>
      <c r="AQ287" s="247" t="s">
        <v>2166</v>
      </c>
      <c r="AR287"/>
      <c r="AS287" s="247" t="s">
        <v>2167</v>
      </c>
      <c r="AT287">
        <v>10017880110</v>
      </c>
    </row>
    <row r="288" spans="1:46" ht="15" hidden="1" x14ac:dyDescent="0.25">
      <c r="A288" s="246" t="s">
        <v>7439</v>
      </c>
      <c r="B288" s="247" t="s">
        <v>2581</v>
      </c>
      <c r="C288" s="247" t="s">
        <v>2582</v>
      </c>
      <c r="D288" s="247"/>
      <c r="E288" s="247">
        <v>10017879068</v>
      </c>
      <c r="F288" t="s">
        <v>4407</v>
      </c>
      <c r="G288" s="246" t="s">
        <v>2662</v>
      </c>
      <c r="H288" s="247" t="s">
        <v>113</v>
      </c>
      <c r="I288"/>
      <c r="J288" t="s">
        <v>6030</v>
      </c>
      <c r="K288" t="s">
        <v>4429</v>
      </c>
      <c r="L288" t="s">
        <v>3081</v>
      </c>
      <c r="M288" t="s">
        <v>4354</v>
      </c>
      <c r="N288" s="247" t="s">
        <v>2583</v>
      </c>
      <c r="O288" s="247"/>
      <c r="Q288" t="s">
        <v>4355</v>
      </c>
      <c r="R288" t="s">
        <v>4355</v>
      </c>
      <c r="S288" s="247"/>
      <c r="T288" s="247" t="s">
        <v>6015</v>
      </c>
      <c r="V288" s="247" t="s">
        <v>3191</v>
      </c>
      <c r="W288" s="247" t="s">
        <v>3101</v>
      </c>
      <c r="X288" s="247" t="s">
        <v>3181</v>
      </c>
      <c r="Y288" s="247"/>
      <c r="Z288"/>
      <c r="AA288" s="247" t="s">
        <v>115</v>
      </c>
      <c r="AB288" t="s">
        <v>4355</v>
      </c>
      <c r="AC288" t="s">
        <v>4355</v>
      </c>
      <c r="AD288"/>
      <c r="AE288" t="s">
        <v>4355</v>
      </c>
      <c r="AF288" t="s">
        <v>4357</v>
      </c>
      <c r="AG288"/>
      <c r="AH288"/>
      <c r="AI288"/>
      <c r="AJ288"/>
      <c r="AK288"/>
      <c r="AL288"/>
      <c r="AM288" t="s">
        <v>4358</v>
      </c>
      <c r="AN288" t="s">
        <v>4358</v>
      </c>
      <c r="AO288"/>
      <c r="AP288"/>
      <c r="AQ288" s="247" t="s">
        <v>2584</v>
      </c>
      <c r="AR288"/>
      <c r="AS288" s="247" t="s">
        <v>2585</v>
      </c>
      <c r="AT288">
        <v>10017879068</v>
      </c>
    </row>
    <row r="289" spans="1:46" ht="15" hidden="1" x14ac:dyDescent="0.25">
      <c r="A289" s="246" t="s">
        <v>7439</v>
      </c>
      <c r="B289" s="247" t="s">
        <v>2158</v>
      </c>
      <c r="C289" s="247" t="s">
        <v>2159</v>
      </c>
      <c r="D289" s="247"/>
      <c r="E289" s="247">
        <v>10017880090</v>
      </c>
      <c r="F289" t="s">
        <v>4407</v>
      </c>
      <c r="G289" s="246" t="s">
        <v>2662</v>
      </c>
      <c r="H289" s="247" t="s">
        <v>113</v>
      </c>
      <c r="I289"/>
      <c r="J289" t="s">
        <v>6029</v>
      </c>
      <c r="K289" t="s">
        <v>4427</v>
      </c>
      <c r="L289" t="s">
        <v>3081</v>
      </c>
      <c r="M289" t="s">
        <v>4354</v>
      </c>
      <c r="N289" s="247" t="s">
        <v>2160</v>
      </c>
      <c r="O289" s="247"/>
      <c r="Q289" t="s">
        <v>4355</v>
      </c>
      <c r="R289" t="s">
        <v>4355</v>
      </c>
      <c r="S289" s="247"/>
      <c r="T289" s="247" t="s">
        <v>6015</v>
      </c>
      <c r="V289" s="247" t="s">
        <v>3191</v>
      </c>
      <c r="W289" s="247" t="s">
        <v>3102</v>
      </c>
      <c r="X289" s="247" t="s">
        <v>3181</v>
      </c>
      <c r="Y289" s="247"/>
      <c r="Z289"/>
      <c r="AA289" s="247" t="s">
        <v>115</v>
      </c>
      <c r="AB289" t="s">
        <v>4355</v>
      </c>
      <c r="AC289" t="s">
        <v>4355</v>
      </c>
      <c r="AD289"/>
      <c r="AE289" t="s">
        <v>4355</v>
      </c>
      <c r="AF289" t="s">
        <v>4357</v>
      </c>
      <c r="AG289"/>
      <c r="AH289"/>
      <c r="AI289"/>
      <c r="AJ289"/>
      <c r="AK289"/>
      <c r="AL289"/>
      <c r="AM289" t="s">
        <v>4358</v>
      </c>
      <c r="AN289" t="s">
        <v>4358</v>
      </c>
      <c r="AO289"/>
      <c r="AP289"/>
      <c r="AQ289" s="247" t="s">
        <v>2161</v>
      </c>
      <c r="AR289"/>
      <c r="AS289" s="247" t="s">
        <v>2162</v>
      </c>
      <c r="AT289">
        <v>10017880090</v>
      </c>
    </row>
    <row r="290" spans="1:46" ht="15" hidden="1" x14ac:dyDescent="0.25">
      <c r="A290" s="246" t="s">
        <v>7439</v>
      </c>
      <c r="B290" s="247" t="s">
        <v>2576</v>
      </c>
      <c r="C290" s="247" t="s">
        <v>2577</v>
      </c>
      <c r="D290" s="247"/>
      <c r="E290" s="247">
        <v>10017879067</v>
      </c>
      <c r="F290" t="s">
        <v>4407</v>
      </c>
      <c r="G290" s="246" t="s">
        <v>2662</v>
      </c>
      <c r="H290" s="247" t="s">
        <v>113</v>
      </c>
      <c r="I290"/>
      <c r="J290" t="s">
        <v>6028</v>
      </c>
      <c r="K290" t="s">
        <v>4427</v>
      </c>
      <c r="L290" t="s">
        <v>3081</v>
      </c>
      <c r="M290" t="s">
        <v>4354</v>
      </c>
      <c r="N290" s="247" t="s">
        <v>2578</v>
      </c>
      <c r="O290" s="247"/>
      <c r="Q290" t="s">
        <v>4355</v>
      </c>
      <c r="R290" t="s">
        <v>4355</v>
      </c>
      <c r="S290" s="247"/>
      <c r="T290" s="247" t="s">
        <v>6015</v>
      </c>
      <c r="V290" s="247" t="s">
        <v>3191</v>
      </c>
      <c r="W290" s="247" t="s">
        <v>3102</v>
      </c>
      <c r="X290" s="247" t="s">
        <v>3181</v>
      </c>
      <c r="Y290" s="247"/>
      <c r="Z290"/>
      <c r="AA290" s="247" t="s">
        <v>115</v>
      </c>
      <c r="AB290" t="s">
        <v>4355</v>
      </c>
      <c r="AC290" t="s">
        <v>4355</v>
      </c>
      <c r="AD290"/>
      <c r="AE290" t="s">
        <v>4355</v>
      </c>
      <c r="AF290" t="s">
        <v>4357</v>
      </c>
      <c r="AG290"/>
      <c r="AH290"/>
      <c r="AI290"/>
      <c r="AJ290"/>
      <c r="AK290"/>
      <c r="AL290"/>
      <c r="AM290" t="s">
        <v>4358</v>
      </c>
      <c r="AN290" t="s">
        <v>4358</v>
      </c>
      <c r="AO290"/>
      <c r="AP290"/>
      <c r="AQ290" s="247" t="s">
        <v>2579</v>
      </c>
      <c r="AR290"/>
      <c r="AS290" s="247" t="s">
        <v>2580</v>
      </c>
      <c r="AT290">
        <v>10017879067</v>
      </c>
    </row>
    <row r="291" spans="1:46" ht="15" hidden="1" x14ac:dyDescent="0.25">
      <c r="A291" s="246" t="s">
        <v>7439</v>
      </c>
      <c r="B291" s="247" t="s">
        <v>2148</v>
      </c>
      <c r="C291" s="247" t="s">
        <v>2149</v>
      </c>
      <c r="D291" s="247"/>
      <c r="E291" s="247">
        <v>10017880050</v>
      </c>
      <c r="F291" t="s">
        <v>4407</v>
      </c>
      <c r="G291" s="246" t="s">
        <v>2662</v>
      </c>
      <c r="H291" s="247" t="s">
        <v>113</v>
      </c>
      <c r="I291"/>
      <c r="J291" t="s">
        <v>6027</v>
      </c>
      <c r="K291" t="s">
        <v>4423</v>
      </c>
      <c r="L291" t="s">
        <v>3081</v>
      </c>
      <c r="M291" t="s">
        <v>4354</v>
      </c>
      <c r="N291" s="247" t="s">
        <v>2150</v>
      </c>
      <c r="O291" s="247"/>
      <c r="Q291" t="s">
        <v>4355</v>
      </c>
      <c r="R291" t="s">
        <v>4355</v>
      </c>
      <c r="S291" s="247"/>
      <c r="T291" s="247" t="s">
        <v>6015</v>
      </c>
      <c r="V291" s="247" t="s">
        <v>3191</v>
      </c>
      <c r="W291" s="247" t="s">
        <v>3102</v>
      </c>
      <c r="X291" s="247" t="s">
        <v>3277</v>
      </c>
      <c r="Y291" s="247"/>
      <c r="Z291"/>
      <c r="AA291" s="247" t="s">
        <v>115</v>
      </c>
      <c r="AB291" t="s">
        <v>4355</v>
      </c>
      <c r="AC291" t="s">
        <v>4355</v>
      </c>
      <c r="AD291"/>
      <c r="AE291" t="s">
        <v>4355</v>
      </c>
      <c r="AF291" t="s">
        <v>4357</v>
      </c>
      <c r="AG291"/>
      <c r="AH291"/>
      <c r="AI291"/>
      <c r="AJ291"/>
      <c r="AK291"/>
      <c r="AL291"/>
      <c r="AM291" t="s">
        <v>4358</v>
      </c>
      <c r="AN291" t="s">
        <v>4358</v>
      </c>
      <c r="AO291"/>
      <c r="AP291"/>
      <c r="AQ291" s="247" t="s">
        <v>2151</v>
      </c>
      <c r="AR291"/>
      <c r="AS291" s="247" t="s">
        <v>2152</v>
      </c>
      <c r="AT291">
        <v>10017880050</v>
      </c>
    </row>
    <row r="292" spans="1:46" ht="15" hidden="1" x14ac:dyDescent="0.25">
      <c r="A292" s="246" t="s">
        <v>7439</v>
      </c>
      <c r="B292" s="247" t="s">
        <v>2566</v>
      </c>
      <c r="C292" s="247" t="s">
        <v>2567</v>
      </c>
      <c r="D292" s="247"/>
      <c r="E292" s="247">
        <v>10017879065</v>
      </c>
      <c r="F292" t="s">
        <v>4407</v>
      </c>
      <c r="G292" s="246" t="s">
        <v>2662</v>
      </c>
      <c r="H292" s="247" t="s">
        <v>113</v>
      </c>
      <c r="I292"/>
      <c r="J292" t="s">
        <v>3207</v>
      </c>
      <c r="K292" t="s">
        <v>4423</v>
      </c>
      <c r="L292" t="s">
        <v>3081</v>
      </c>
      <c r="M292" t="s">
        <v>4354</v>
      </c>
      <c r="N292" s="247" t="s">
        <v>2568</v>
      </c>
      <c r="O292" s="247"/>
      <c r="Q292" t="s">
        <v>4355</v>
      </c>
      <c r="R292" t="s">
        <v>4355</v>
      </c>
      <c r="S292" s="247"/>
      <c r="T292" s="247" t="s">
        <v>6015</v>
      </c>
      <c r="V292" s="247" t="s">
        <v>3191</v>
      </c>
      <c r="W292" s="247" t="s">
        <v>3102</v>
      </c>
      <c r="X292" s="247" t="s">
        <v>3277</v>
      </c>
      <c r="Y292" s="247"/>
      <c r="Z292"/>
      <c r="AA292" s="247" t="s">
        <v>115</v>
      </c>
      <c r="AB292" t="s">
        <v>4355</v>
      </c>
      <c r="AC292" t="s">
        <v>4355</v>
      </c>
      <c r="AD292"/>
      <c r="AE292" t="s">
        <v>4355</v>
      </c>
      <c r="AF292" t="s">
        <v>4357</v>
      </c>
      <c r="AG292"/>
      <c r="AH292"/>
      <c r="AI292"/>
      <c r="AJ292"/>
      <c r="AK292"/>
      <c r="AL292"/>
      <c r="AM292" t="s">
        <v>4358</v>
      </c>
      <c r="AN292" t="s">
        <v>4358</v>
      </c>
      <c r="AO292"/>
      <c r="AP292"/>
      <c r="AQ292" s="247" t="s">
        <v>2569</v>
      </c>
      <c r="AR292"/>
      <c r="AS292" s="247" t="s">
        <v>2570</v>
      </c>
      <c r="AT292">
        <v>10017879065</v>
      </c>
    </row>
    <row r="293" spans="1:46" ht="15" hidden="1" x14ac:dyDescent="0.25">
      <c r="A293" s="246" t="s">
        <v>7439</v>
      </c>
      <c r="B293" s="247" t="s">
        <v>2153</v>
      </c>
      <c r="C293" s="247" t="s">
        <v>2154</v>
      </c>
      <c r="D293" s="247"/>
      <c r="E293" s="247">
        <v>10017880070</v>
      </c>
      <c r="F293" t="s">
        <v>4407</v>
      </c>
      <c r="G293" s="246" t="s">
        <v>2662</v>
      </c>
      <c r="H293" s="247" t="s">
        <v>113</v>
      </c>
      <c r="I293"/>
      <c r="J293" t="s">
        <v>6026</v>
      </c>
      <c r="K293" t="s">
        <v>4423</v>
      </c>
      <c r="L293" t="s">
        <v>3081</v>
      </c>
      <c r="M293" t="s">
        <v>4354</v>
      </c>
      <c r="N293" s="247" t="s">
        <v>2155</v>
      </c>
      <c r="O293" s="247"/>
      <c r="Q293" t="s">
        <v>4355</v>
      </c>
      <c r="R293" t="s">
        <v>4355</v>
      </c>
      <c r="S293" s="247"/>
      <c r="T293" s="247" t="s">
        <v>6015</v>
      </c>
      <c r="V293" s="247" t="s">
        <v>3191</v>
      </c>
      <c r="W293" s="247" t="s">
        <v>3177</v>
      </c>
      <c r="X293" s="247" t="s">
        <v>3277</v>
      </c>
      <c r="Y293" s="247"/>
      <c r="Z293"/>
      <c r="AA293" s="247" t="s">
        <v>115</v>
      </c>
      <c r="AB293" t="s">
        <v>4355</v>
      </c>
      <c r="AC293" t="s">
        <v>4355</v>
      </c>
      <c r="AD293"/>
      <c r="AE293" t="s">
        <v>4355</v>
      </c>
      <c r="AF293" t="s">
        <v>4357</v>
      </c>
      <c r="AG293"/>
      <c r="AH293"/>
      <c r="AI293"/>
      <c r="AJ293"/>
      <c r="AK293"/>
      <c r="AL293"/>
      <c r="AM293" t="s">
        <v>4358</v>
      </c>
      <c r="AN293" t="s">
        <v>4358</v>
      </c>
      <c r="AO293"/>
      <c r="AP293"/>
      <c r="AQ293" s="247" t="s">
        <v>2156</v>
      </c>
      <c r="AR293"/>
      <c r="AS293" s="247" t="s">
        <v>2157</v>
      </c>
      <c r="AT293">
        <v>10017880070</v>
      </c>
    </row>
    <row r="294" spans="1:46" ht="15" hidden="1" x14ac:dyDescent="0.25">
      <c r="A294" s="246" t="s">
        <v>7439</v>
      </c>
      <c r="B294" s="247" t="s">
        <v>2571</v>
      </c>
      <c r="C294" s="247" t="s">
        <v>2572</v>
      </c>
      <c r="D294" s="247"/>
      <c r="E294" s="247">
        <v>10017879066</v>
      </c>
      <c r="F294" t="s">
        <v>4407</v>
      </c>
      <c r="G294" s="246" t="s">
        <v>2662</v>
      </c>
      <c r="H294" s="247" t="s">
        <v>113</v>
      </c>
      <c r="I294"/>
      <c r="J294" t="s">
        <v>6024</v>
      </c>
      <c r="K294" t="s">
        <v>4423</v>
      </c>
      <c r="L294" t="s">
        <v>3081</v>
      </c>
      <c r="M294" t="s">
        <v>4354</v>
      </c>
      <c r="N294" s="247" t="s">
        <v>2573</v>
      </c>
      <c r="O294" s="247"/>
      <c r="Q294" t="s">
        <v>4355</v>
      </c>
      <c r="R294" t="s">
        <v>4355</v>
      </c>
      <c r="S294" s="247"/>
      <c r="T294" s="247" t="s">
        <v>6015</v>
      </c>
      <c r="V294" s="247" t="s">
        <v>3191</v>
      </c>
      <c r="W294" s="247" t="s">
        <v>3177</v>
      </c>
      <c r="X294" s="247" t="s">
        <v>3277</v>
      </c>
      <c r="Y294" s="247"/>
      <c r="Z294"/>
      <c r="AA294" s="247" t="s">
        <v>115</v>
      </c>
      <c r="AB294" t="s">
        <v>4355</v>
      </c>
      <c r="AC294" t="s">
        <v>4355</v>
      </c>
      <c r="AD294"/>
      <c r="AE294" t="s">
        <v>4355</v>
      </c>
      <c r="AF294" t="s">
        <v>4357</v>
      </c>
      <c r="AG294"/>
      <c r="AH294"/>
      <c r="AI294"/>
      <c r="AJ294"/>
      <c r="AK294"/>
      <c r="AL294"/>
      <c r="AM294" t="s">
        <v>4358</v>
      </c>
      <c r="AN294" t="s">
        <v>4358</v>
      </c>
      <c r="AO294"/>
      <c r="AP294"/>
      <c r="AQ294" s="247" t="s">
        <v>2574</v>
      </c>
      <c r="AR294"/>
      <c r="AS294" s="247" t="s">
        <v>2575</v>
      </c>
      <c r="AT294">
        <v>10017879066</v>
      </c>
    </row>
    <row r="295" spans="1:46" ht="15" hidden="1" x14ac:dyDescent="0.25">
      <c r="A295" s="246" t="s">
        <v>7439</v>
      </c>
      <c r="B295" s="247" t="s">
        <v>2143</v>
      </c>
      <c r="C295" s="247" t="s">
        <v>2144</v>
      </c>
      <c r="D295" s="247"/>
      <c r="E295" s="247">
        <v>10017880030</v>
      </c>
      <c r="F295" t="s">
        <v>4407</v>
      </c>
      <c r="G295" s="246" t="s">
        <v>2662</v>
      </c>
      <c r="H295" s="247" t="s">
        <v>113</v>
      </c>
      <c r="I295"/>
      <c r="J295" t="s">
        <v>6023</v>
      </c>
      <c r="K295" t="s">
        <v>4423</v>
      </c>
      <c r="L295" t="s">
        <v>3081</v>
      </c>
      <c r="M295" t="s">
        <v>4354</v>
      </c>
      <c r="N295" s="247" t="s">
        <v>2145</v>
      </c>
      <c r="O295" s="247"/>
      <c r="Q295" t="s">
        <v>4355</v>
      </c>
      <c r="R295" t="s">
        <v>4355</v>
      </c>
      <c r="S295" s="247"/>
      <c r="T295" s="247" t="s">
        <v>6015</v>
      </c>
      <c r="V295" s="247" t="s">
        <v>3191</v>
      </c>
      <c r="W295" s="247" t="s">
        <v>3102</v>
      </c>
      <c r="X295" s="247" t="s">
        <v>3103</v>
      </c>
      <c r="Y295" s="247"/>
      <c r="Z295"/>
      <c r="AA295" s="247" t="s">
        <v>115</v>
      </c>
      <c r="AB295" t="s">
        <v>4355</v>
      </c>
      <c r="AC295" t="s">
        <v>4355</v>
      </c>
      <c r="AD295"/>
      <c r="AE295" t="s">
        <v>4355</v>
      </c>
      <c r="AF295" t="s">
        <v>4357</v>
      </c>
      <c r="AG295"/>
      <c r="AH295"/>
      <c r="AI295"/>
      <c r="AJ295"/>
      <c r="AK295"/>
      <c r="AL295"/>
      <c r="AM295" t="s">
        <v>4358</v>
      </c>
      <c r="AN295" t="s">
        <v>4358</v>
      </c>
      <c r="AO295"/>
      <c r="AP295"/>
      <c r="AQ295" s="247" t="s">
        <v>2146</v>
      </c>
      <c r="AR295"/>
      <c r="AS295" s="247" t="s">
        <v>2147</v>
      </c>
      <c r="AT295">
        <v>10017880030</v>
      </c>
    </row>
    <row r="296" spans="1:46" ht="15" hidden="1" x14ac:dyDescent="0.25">
      <c r="A296" s="246" t="s">
        <v>7439</v>
      </c>
      <c r="B296" s="247" t="s">
        <v>2561</v>
      </c>
      <c r="C296" s="247" t="s">
        <v>2562</v>
      </c>
      <c r="D296" s="247"/>
      <c r="E296" s="247">
        <v>10017879064</v>
      </c>
      <c r="F296" t="s">
        <v>4407</v>
      </c>
      <c r="G296" s="246" t="s">
        <v>2662</v>
      </c>
      <c r="H296" s="247" t="s">
        <v>113</v>
      </c>
      <c r="I296"/>
      <c r="J296" t="s">
        <v>5950</v>
      </c>
      <c r="K296" t="s">
        <v>4423</v>
      </c>
      <c r="L296" t="s">
        <v>3081</v>
      </c>
      <c r="M296" t="s">
        <v>4354</v>
      </c>
      <c r="N296" s="247" t="s">
        <v>2563</v>
      </c>
      <c r="O296" s="247"/>
      <c r="Q296" t="s">
        <v>4355</v>
      </c>
      <c r="R296" t="s">
        <v>4355</v>
      </c>
      <c r="S296" s="247"/>
      <c r="T296" s="247" t="s">
        <v>6015</v>
      </c>
      <c r="V296" s="247" t="s">
        <v>3191</v>
      </c>
      <c r="W296" s="247" t="s">
        <v>3102</v>
      </c>
      <c r="X296" s="247" t="s">
        <v>3103</v>
      </c>
      <c r="Y296" s="247"/>
      <c r="Z296"/>
      <c r="AA296" s="247" t="s">
        <v>115</v>
      </c>
      <c r="AB296" t="s">
        <v>4355</v>
      </c>
      <c r="AC296" t="s">
        <v>4355</v>
      </c>
      <c r="AD296"/>
      <c r="AE296" t="s">
        <v>4355</v>
      </c>
      <c r="AF296" t="s">
        <v>4357</v>
      </c>
      <c r="AG296"/>
      <c r="AH296"/>
      <c r="AI296"/>
      <c r="AJ296"/>
      <c r="AK296"/>
      <c r="AL296"/>
      <c r="AM296" t="s">
        <v>4358</v>
      </c>
      <c r="AN296" t="s">
        <v>4358</v>
      </c>
      <c r="AO296"/>
      <c r="AP296"/>
      <c r="AQ296" s="247" t="s">
        <v>2564</v>
      </c>
      <c r="AR296"/>
      <c r="AS296" s="247" t="s">
        <v>2565</v>
      </c>
      <c r="AT296">
        <v>10017879064</v>
      </c>
    </row>
    <row r="297" spans="1:46" ht="15" hidden="1" x14ac:dyDescent="0.25">
      <c r="A297" s="246" t="s">
        <v>7439</v>
      </c>
      <c r="B297" s="247" t="s">
        <v>2138</v>
      </c>
      <c r="C297" s="247" t="s">
        <v>2139</v>
      </c>
      <c r="D297" s="247"/>
      <c r="E297" s="247">
        <v>10017880010</v>
      </c>
      <c r="F297" t="s">
        <v>4407</v>
      </c>
      <c r="G297" s="246" t="s">
        <v>2662</v>
      </c>
      <c r="H297" s="247" t="s">
        <v>113</v>
      </c>
      <c r="I297"/>
      <c r="J297" t="s">
        <v>5697</v>
      </c>
      <c r="K297" t="s">
        <v>4420</v>
      </c>
      <c r="L297" t="s">
        <v>3081</v>
      </c>
      <c r="M297" t="s">
        <v>4354</v>
      </c>
      <c r="N297" s="247" t="s">
        <v>2140</v>
      </c>
      <c r="O297" s="247"/>
      <c r="Q297" t="s">
        <v>4355</v>
      </c>
      <c r="R297" t="s">
        <v>4355</v>
      </c>
      <c r="S297" s="247"/>
      <c r="T297" s="247" t="s">
        <v>6015</v>
      </c>
      <c r="V297" s="247" t="s">
        <v>3191</v>
      </c>
      <c r="W297" s="247" t="s">
        <v>3177</v>
      </c>
      <c r="X297" s="247" t="s">
        <v>3103</v>
      </c>
      <c r="Y297" s="247"/>
      <c r="Z297"/>
      <c r="AA297" s="247" t="s">
        <v>115</v>
      </c>
      <c r="AB297" t="s">
        <v>4355</v>
      </c>
      <c r="AC297" t="s">
        <v>4355</v>
      </c>
      <c r="AD297"/>
      <c r="AE297" t="s">
        <v>4355</v>
      </c>
      <c r="AF297" t="s">
        <v>4357</v>
      </c>
      <c r="AG297"/>
      <c r="AH297"/>
      <c r="AI297"/>
      <c r="AJ297"/>
      <c r="AK297"/>
      <c r="AL297"/>
      <c r="AM297" t="s">
        <v>4358</v>
      </c>
      <c r="AN297" t="s">
        <v>4358</v>
      </c>
      <c r="AO297"/>
      <c r="AP297"/>
      <c r="AQ297" s="247" t="s">
        <v>2141</v>
      </c>
      <c r="AR297"/>
      <c r="AS297" s="247" t="s">
        <v>2142</v>
      </c>
      <c r="AT297">
        <v>10017880010</v>
      </c>
    </row>
    <row r="298" spans="1:46" ht="15" hidden="1" x14ac:dyDescent="0.25">
      <c r="A298" s="246" t="s">
        <v>7439</v>
      </c>
      <c r="B298" s="247" t="s">
        <v>2556</v>
      </c>
      <c r="C298" s="247" t="s">
        <v>2557</v>
      </c>
      <c r="D298" s="247"/>
      <c r="E298" s="247">
        <v>10017879063</v>
      </c>
      <c r="F298" t="s">
        <v>4407</v>
      </c>
      <c r="G298" s="246" t="s">
        <v>2662</v>
      </c>
      <c r="H298" s="247" t="s">
        <v>113</v>
      </c>
      <c r="I298"/>
      <c r="J298" t="s">
        <v>5894</v>
      </c>
      <c r="K298" t="s">
        <v>4420</v>
      </c>
      <c r="L298" t="s">
        <v>3081</v>
      </c>
      <c r="M298" t="s">
        <v>4354</v>
      </c>
      <c r="N298" s="247" t="s">
        <v>2558</v>
      </c>
      <c r="O298" s="247"/>
      <c r="Q298" t="s">
        <v>4355</v>
      </c>
      <c r="R298" t="s">
        <v>4355</v>
      </c>
      <c r="S298" s="247"/>
      <c r="T298" s="247" t="s">
        <v>6015</v>
      </c>
      <c r="V298" s="247" t="s">
        <v>3191</v>
      </c>
      <c r="W298" s="247" t="s">
        <v>3177</v>
      </c>
      <c r="X298" s="247" t="s">
        <v>3103</v>
      </c>
      <c r="Y298" s="247"/>
      <c r="Z298"/>
      <c r="AA298" s="247" t="s">
        <v>115</v>
      </c>
      <c r="AB298" t="s">
        <v>4355</v>
      </c>
      <c r="AC298" t="s">
        <v>4355</v>
      </c>
      <c r="AD298"/>
      <c r="AE298" t="s">
        <v>4355</v>
      </c>
      <c r="AF298" t="s">
        <v>4357</v>
      </c>
      <c r="AG298"/>
      <c r="AH298"/>
      <c r="AI298"/>
      <c r="AJ298"/>
      <c r="AK298"/>
      <c r="AL298"/>
      <c r="AM298" t="s">
        <v>4358</v>
      </c>
      <c r="AN298" t="s">
        <v>4358</v>
      </c>
      <c r="AO298"/>
      <c r="AP298"/>
      <c r="AQ298" s="247" t="s">
        <v>2559</v>
      </c>
      <c r="AR298"/>
      <c r="AS298" s="247" t="s">
        <v>2560</v>
      </c>
      <c r="AT298">
        <v>10017879063</v>
      </c>
    </row>
    <row r="299" spans="1:46" ht="15" hidden="1" x14ac:dyDescent="0.25">
      <c r="A299" s="246" t="s">
        <v>7439</v>
      </c>
      <c r="B299" s="247" t="s">
        <v>2133</v>
      </c>
      <c r="C299" s="247" t="s">
        <v>2134</v>
      </c>
      <c r="D299" s="247"/>
      <c r="E299" s="247">
        <v>10017879990</v>
      </c>
      <c r="F299" t="s">
        <v>4407</v>
      </c>
      <c r="G299" s="246" t="s">
        <v>2662</v>
      </c>
      <c r="H299" s="247" t="s">
        <v>113</v>
      </c>
      <c r="I299"/>
      <c r="J299" t="s">
        <v>6022</v>
      </c>
      <c r="K299" t="s">
        <v>4420</v>
      </c>
      <c r="L299" t="s">
        <v>3081</v>
      </c>
      <c r="M299" t="s">
        <v>4354</v>
      </c>
      <c r="N299" s="247" t="s">
        <v>2135</v>
      </c>
      <c r="O299" s="247"/>
      <c r="Q299" t="s">
        <v>4355</v>
      </c>
      <c r="R299" t="s">
        <v>4355</v>
      </c>
      <c r="S299" s="247"/>
      <c r="T299" s="247" t="s">
        <v>6015</v>
      </c>
      <c r="V299" s="247" t="s">
        <v>3191</v>
      </c>
      <c r="W299" s="247" t="s">
        <v>3102</v>
      </c>
      <c r="X299" s="247" t="s">
        <v>3229</v>
      </c>
      <c r="Y299" s="247"/>
      <c r="Z299"/>
      <c r="AA299" s="247" t="s">
        <v>115</v>
      </c>
      <c r="AB299" t="s">
        <v>4355</v>
      </c>
      <c r="AC299" t="s">
        <v>4355</v>
      </c>
      <c r="AD299"/>
      <c r="AE299" t="s">
        <v>4355</v>
      </c>
      <c r="AF299" t="s">
        <v>4357</v>
      </c>
      <c r="AG299"/>
      <c r="AH299"/>
      <c r="AI299"/>
      <c r="AJ299"/>
      <c r="AK299"/>
      <c r="AL299"/>
      <c r="AM299" t="s">
        <v>4358</v>
      </c>
      <c r="AN299" t="s">
        <v>4358</v>
      </c>
      <c r="AO299"/>
      <c r="AP299"/>
      <c r="AQ299" s="247" t="s">
        <v>2136</v>
      </c>
      <c r="AR299"/>
      <c r="AS299" s="247" t="s">
        <v>2137</v>
      </c>
      <c r="AT299">
        <v>10017879990</v>
      </c>
    </row>
    <row r="300" spans="1:46" ht="15" hidden="1" x14ac:dyDescent="0.25">
      <c r="A300" s="246" t="s">
        <v>7439</v>
      </c>
      <c r="B300" s="247" t="s">
        <v>2551</v>
      </c>
      <c r="C300" s="247" t="s">
        <v>2552</v>
      </c>
      <c r="D300" s="247"/>
      <c r="E300" s="247">
        <v>10017879062</v>
      </c>
      <c r="F300" t="s">
        <v>4407</v>
      </c>
      <c r="G300" s="246" t="s">
        <v>2662</v>
      </c>
      <c r="H300" s="247" t="s">
        <v>113</v>
      </c>
      <c r="I300"/>
      <c r="J300" t="s">
        <v>6021</v>
      </c>
      <c r="K300" t="s">
        <v>4420</v>
      </c>
      <c r="L300" t="s">
        <v>3081</v>
      </c>
      <c r="M300" t="s">
        <v>4354</v>
      </c>
      <c r="N300" s="247" t="s">
        <v>2553</v>
      </c>
      <c r="O300" s="247"/>
      <c r="Q300" t="s">
        <v>4355</v>
      </c>
      <c r="R300" t="s">
        <v>4355</v>
      </c>
      <c r="S300" s="247"/>
      <c r="T300" s="247" t="s">
        <v>6015</v>
      </c>
      <c r="V300" s="247" t="s">
        <v>3191</v>
      </c>
      <c r="W300" s="247" t="s">
        <v>3102</v>
      </c>
      <c r="X300" s="247" t="s">
        <v>3229</v>
      </c>
      <c r="Y300" s="247"/>
      <c r="Z300"/>
      <c r="AA300" s="247" t="s">
        <v>115</v>
      </c>
      <c r="AB300" t="s">
        <v>4355</v>
      </c>
      <c r="AC300" t="s">
        <v>4355</v>
      </c>
      <c r="AD300"/>
      <c r="AE300" t="s">
        <v>4355</v>
      </c>
      <c r="AF300" t="s">
        <v>4357</v>
      </c>
      <c r="AG300"/>
      <c r="AH300"/>
      <c r="AI300"/>
      <c r="AJ300"/>
      <c r="AK300"/>
      <c r="AL300"/>
      <c r="AM300" t="s">
        <v>4358</v>
      </c>
      <c r="AN300" t="s">
        <v>4358</v>
      </c>
      <c r="AO300"/>
      <c r="AP300"/>
      <c r="AQ300" s="247" t="s">
        <v>2554</v>
      </c>
      <c r="AR300"/>
      <c r="AS300" s="247" t="s">
        <v>2555</v>
      </c>
      <c r="AT300">
        <v>10017879062</v>
      </c>
    </row>
    <row r="301" spans="1:46" ht="15" hidden="1" x14ac:dyDescent="0.25">
      <c r="A301" s="246" t="s">
        <v>7439</v>
      </c>
      <c r="B301" s="247" t="s">
        <v>2128</v>
      </c>
      <c r="C301" s="247" t="s">
        <v>2129</v>
      </c>
      <c r="D301" s="247"/>
      <c r="E301" s="247">
        <v>10017879970</v>
      </c>
      <c r="F301" t="s">
        <v>4407</v>
      </c>
      <c r="G301" s="246" t="s">
        <v>2662</v>
      </c>
      <c r="H301" s="247" t="s">
        <v>113</v>
      </c>
      <c r="I301"/>
      <c r="J301" t="s">
        <v>6020</v>
      </c>
      <c r="K301" t="s">
        <v>4420</v>
      </c>
      <c r="L301" t="s">
        <v>3081</v>
      </c>
      <c r="M301" t="s">
        <v>4354</v>
      </c>
      <c r="N301" s="247" t="s">
        <v>2130</v>
      </c>
      <c r="O301" s="247"/>
      <c r="Q301" t="s">
        <v>4355</v>
      </c>
      <c r="R301" t="s">
        <v>4355</v>
      </c>
      <c r="S301" s="247"/>
      <c r="T301" s="247" t="s">
        <v>6015</v>
      </c>
      <c r="V301" s="247" t="s">
        <v>3191</v>
      </c>
      <c r="W301" s="247" t="s">
        <v>3177</v>
      </c>
      <c r="X301" s="247" t="s">
        <v>3229</v>
      </c>
      <c r="Y301" s="247"/>
      <c r="Z301"/>
      <c r="AA301" s="247" t="s">
        <v>115</v>
      </c>
      <c r="AB301" t="s">
        <v>4355</v>
      </c>
      <c r="AC301" t="s">
        <v>4355</v>
      </c>
      <c r="AD301"/>
      <c r="AE301" t="s">
        <v>4355</v>
      </c>
      <c r="AF301" t="s">
        <v>4357</v>
      </c>
      <c r="AG301"/>
      <c r="AH301"/>
      <c r="AI301"/>
      <c r="AJ301"/>
      <c r="AK301"/>
      <c r="AL301"/>
      <c r="AM301" t="s">
        <v>4358</v>
      </c>
      <c r="AN301" t="s">
        <v>4358</v>
      </c>
      <c r="AO301"/>
      <c r="AP301"/>
      <c r="AQ301" s="247" t="s">
        <v>2131</v>
      </c>
      <c r="AR301"/>
      <c r="AS301" s="247" t="s">
        <v>2132</v>
      </c>
      <c r="AT301">
        <v>10017879970</v>
      </c>
    </row>
    <row r="302" spans="1:46" ht="15" hidden="1" x14ac:dyDescent="0.25">
      <c r="A302" s="246" t="s">
        <v>7439</v>
      </c>
      <c r="B302" s="247" t="s">
        <v>2546</v>
      </c>
      <c r="C302" s="247" t="s">
        <v>2547</v>
      </c>
      <c r="D302" s="247"/>
      <c r="E302" s="247">
        <v>10017879061</v>
      </c>
      <c r="F302" t="s">
        <v>4407</v>
      </c>
      <c r="G302" s="246" t="s">
        <v>2662</v>
      </c>
      <c r="H302" s="247" t="s">
        <v>113</v>
      </c>
      <c r="I302"/>
      <c r="J302" t="s">
        <v>3295</v>
      </c>
      <c r="K302" t="s">
        <v>4420</v>
      </c>
      <c r="L302" t="s">
        <v>3081</v>
      </c>
      <c r="M302" t="s">
        <v>4354</v>
      </c>
      <c r="N302" s="247" t="s">
        <v>2548</v>
      </c>
      <c r="O302" s="247"/>
      <c r="Q302" t="s">
        <v>4355</v>
      </c>
      <c r="R302" t="s">
        <v>4355</v>
      </c>
      <c r="S302" s="247"/>
      <c r="T302" s="247" t="s">
        <v>6015</v>
      </c>
      <c r="V302" s="247" t="s">
        <v>3191</v>
      </c>
      <c r="W302" s="247" t="s">
        <v>3177</v>
      </c>
      <c r="X302" s="247" t="s">
        <v>3229</v>
      </c>
      <c r="Y302" s="247"/>
      <c r="Z302"/>
      <c r="AA302" s="247" t="s">
        <v>115</v>
      </c>
      <c r="AB302" t="s">
        <v>4355</v>
      </c>
      <c r="AC302" t="s">
        <v>4355</v>
      </c>
      <c r="AD302"/>
      <c r="AE302" t="s">
        <v>4355</v>
      </c>
      <c r="AF302" t="s">
        <v>4357</v>
      </c>
      <c r="AG302"/>
      <c r="AH302"/>
      <c r="AI302"/>
      <c r="AJ302"/>
      <c r="AK302"/>
      <c r="AL302"/>
      <c r="AM302" t="s">
        <v>4358</v>
      </c>
      <c r="AN302" t="s">
        <v>4358</v>
      </c>
      <c r="AO302"/>
      <c r="AP302"/>
      <c r="AQ302" s="247" t="s">
        <v>2549</v>
      </c>
      <c r="AR302"/>
      <c r="AS302" s="247" t="s">
        <v>2550</v>
      </c>
      <c r="AT302">
        <v>10017879061</v>
      </c>
    </row>
    <row r="303" spans="1:46" ht="15" hidden="1" x14ac:dyDescent="0.25">
      <c r="A303" s="246" t="s">
        <v>7439</v>
      </c>
      <c r="B303" s="247" t="s">
        <v>2118</v>
      </c>
      <c r="C303" s="247" t="s">
        <v>2119</v>
      </c>
      <c r="D303" s="247"/>
      <c r="E303" s="247">
        <v>10017879930</v>
      </c>
      <c r="F303" t="s">
        <v>4407</v>
      </c>
      <c r="G303" s="246" t="s">
        <v>2662</v>
      </c>
      <c r="H303" s="247" t="s">
        <v>113</v>
      </c>
      <c r="I303"/>
      <c r="J303" t="s">
        <v>6019</v>
      </c>
      <c r="K303" t="s">
        <v>4420</v>
      </c>
      <c r="L303" t="s">
        <v>3081</v>
      </c>
      <c r="M303" t="s">
        <v>4354</v>
      </c>
      <c r="N303" s="247" t="s">
        <v>2120</v>
      </c>
      <c r="O303" s="247"/>
      <c r="Q303" t="s">
        <v>4355</v>
      </c>
      <c r="R303" t="s">
        <v>4355</v>
      </c>
      <c r="S303" s="247"/>
      <c r="T303" s="247" t="s">
        <v>6015</v>
      </c>
      <c r="V303" s="247" t="s">
        <v>3191</v>
      </c>
      <c r="W303" s="247" t="s">
        <v>3177</v>
      </c>
      <c r="X303" s="247" t="s">
        <v>3104</v>
      </c>
      <c r="Y303" s="247"/>
      <c r="Z303"/>
      <c r="AA303" s="247" t="s">
        <v>115</v>
      </c>
      <c r="AB303" t="s">
        <v>4355</v>
      </c>
      <c r="AC303" t="s">
        <v>4355</v>
      </c>
      <c r="AD303"/>
      <c r="AE303" t="s">
        <v>4355</v>
      </c>
      <c r="AF303" t="s">
        <v>4357</v>
      </c>
      <c r="AG303"/>
      <c r="AH303"/>
      <c r="AI303"/>
      <c r="AJ303"/>
      <c r="AK303"/>
      <c r="AL303"/>
      <c r="AM303" t="s">
        <v>4358</v>
      </c>
      <c r="AN303" t="s">
        <v>4358</v>
      </c>
      <c r="AO303"/>
      <c r="AP303"/>
      <c r="AQ303" s="247" t="s">
        <v>2121</v>
      </c>
      <c r="AR303"/>
      <c r="AS303" s="247" t="s">
        <v>2122</v>
      </c>
      <c r="AT303">
        <v>10017879930</v>
      </c>
    </row>
    <row r="304" spans="1:46" ht="15" hidden="1" x14ac:dyDescent="0.25">
      <c r="A304" s="246" t="s">
        <v>7439</v>
      </c>
      <c r="B304" s="247" t="s">
        <v>2536</v>
      </c>
      <c r="C304" s="247" t="s">
        <v>2537</v>
      </c>
      <c r="D304" s="247"/>
      <c r="E304" s="247">
        <v>10017879059</v>
      </c>
      <c r="F304" t="s">
        <v>4407</v>
      </c>
      <c r="G304" s="246" t="s">
        <v>2662</v>
      </c>
      <c r="H304" s="247" t="s">
        <v>113</v>
      </c>
      <c r="I304"/>
      <c r="J304" t="s">
        <v>6018</v>
      </c>
      <c r="K304" t="s">
        <v>4420</v>
      </c>
      <c r="L304" t="s">
        <v>3081</v>
      </c>
      <c r="M304" t="s">
        <v>4354</v>
      </c>
      <c r="N304" s="247" t="s">
        <v>2538</v>
      </c>
      <c r="O304" s="247"/>
      <c r="Q304" t="s">
        <v>4355</v>
      </c>
      <c r="R304" t="s">
        <v>4355</v>
      </c>
      <c r="S304" s="247"/>
      <c r="T304" s="247" t="s">
        <v>6015</v>
      </c>
      <c r="V304" s="247" t="s">
        <v>3191</v>
      </c>
      <c r="W304" s="247" t="s">
        <v>3177</v>
      </c>
      <c r="X304" s="247" t="s">
        <v>3104</v>
      </c>
      <c r="Y304" s="247"/>
      <c r="Z304"/>
      <c r="AA304" s="247" t="s">
        <v>115</v>
      </c>
      <c r="AB304" t="s">
        <v>4355</v>
      </c>
      <c r="AC304" t="s">
        <v>4355</v>
      </c>
      <c r="AD304"/>
      <c r="AE304" t="s">
        <v>4355</v>
      </c>
      <c r="AF304" t="s">
        <v>4357</v>
      </c>
      <c r="AG304"/>
      <c r="AH304"/>
      <c r="AI304"/>
      <c r="AJ304"/>
      <c r="AK304"/>
      <c r="AL304"/>
      <c r="AM304" t="s">
        <v>4358</v>
      </c>
      <c r="AN304" t="s">
        <v>4358</v>
      </c>
      <c r="AO304"/>
      <c r="AP304"/>
      <c r="AQ304" s="247" t="s">
        <v>2539</v>
      </c>
      <c r="AR304"/>
      <c r="AS304" s="247" t="s">
        <v>2540</v>
      </c>
      <c r="AT304">
        <v>10017879059</v>
      </c>
    </row>
    <row r="305" spans="1:46" ht="15" hidden="1" x14ac:dyDescent="0.25">
      <c r="A305" s="246" t="s">
        <v>7439</v>
      </c>
      <c r="B305" s="247" t="s">
        <v>2123</v>
      </c>
      <c r="C305" s="247" t="s">
        <v>2124</v>
      </c>
      <c r="D305" s="247"/>
      <c r="E305" s="247">
        <v>10017879950</v>
      </c>
      <c r="F305" t="s">
        <v>4407</v>
      </c>
      <c r="G305" s="246" t="s">
        <v>2662</v>
      </c>
      <c r="H305" s="247" t="s">
        <v>113</v>
      </c>
      <c r="I305"/>
      <c r="J305" t="s">
        <v>6017</v>
      </c>
      <c r="K305" t="s">
        <v>4419</v>
      </c>
      <c r="L305" t="s">
        <v>3081</v>
      </c>
      <c r="M305" t="s">
        <v>4354</v>
      </c>
      <c r="N305" s="247" t="s">
        <v>2125</v>
      </c>
      <c r="O305" s="247"/>
      <c r="Q305" t="s">
        <v>4355</v>
      </c>
      <c r="R305" t="s">
        <v>4355</v>
      </c>
      <c r="S305" s="247"/>
      <c r="T305" s="247" t="s">
        <v>6015</v>
      </c>
      <c r="V305" s="247" t="s">
        <v>3191</v>
      </c>
      <c r="W305" s="247" t="s">
        <v>3181</v>
      </c>
      <c r="X305" s="247" t="s">
        <v>3104</v>
      </c>
      <c r="Y305" s="247"/>
      <c r="Z305"/>
      <c r="AA305" s="247" t="s">
        <v>115</v>
      </c>
      <c r="AB305" t="s">
        <v>4355</v>
      </c>
      <c r="AC305" t="s">
        <v>4355</v>
      </c>
      <c r="AD305"/>
      <c r="AE305" t="s">
        <v>4355</v>
      </c>
      <c r="AF305" t="s">
        <v>4357</v>
      </c>
      <c r="AG305"/>
      <c r="AH305"/>
      <c r="AI305"/>
      <c r="AJ305"/>
      <c r="AK305"/>
      <c r="AL305"/>
      <c r="AM305" t="s">
        <v>4358</v>
      </c>
      <c r="AN305" t="s">
        <v>4358</v>
      </c>
      <c r="AO305"/>
      <c r="AP305"/>
      <c r="AQ305" s="247" t="s">
        <v>2126</v>
      </c>
      <c r="AR305"/>
      <c r="AS305" s="247" t="s">
        <v>2127</v>
      </c>
      <c r="AT305">
        <v>10017879950</v>
      </c>
    </row>
    <row r="306" spans="1:46" ht="15" hidden="1" x14ac:dyDescent="0.25">
      <c r="A306" s="246" t="s">
        <v>7439</v>
      </c>
      <c r="B306" s="247" t="s">
        <v>2541</v>
      </c>
      <c r="C306" s="247" t="s">
        <v>2542</v>
      </c>
      <c r="D306" s="247"/>
      <c r="E306" s="247">
        <v>10017879060</v>
      </c>
      <c r="F306" t="s">
        <v>4407</v>
      </c>
      <c r="G306" s="246" t="s">
        <v>2662</v>
      </c>
      <c r="H306" s="247" t="s">
        <v>113</v>
      </c>
      <c r="I306"/>
      <c r="J306" t="s">
        <v>3209</v>
      </c>
      <c r="K306" t="s">
        <v>4419</v>
      </c>
      <c r="L306" t="s">
        <v>3081</v>
      </c>
      <c r="M306" t="s">
        <v>4354</v>
      </c>
      <c r="N306" s="247" t="s">
        <v>2543</v>
      </c>
      <c r="O306" s="247"/>
      <c r="Q306" t="s">
        <v>4355</v>
      </c>
      <c r="R306" t="s">
        <v>4355</v>
      </c>
      <c r="S306" s="247"/>
      <c r="T306" s="247" t="s">
        <v>6015</v>
      </c>
      <c r="V306" s="247" t="s">
        <v>3191</v>
      </c>
      <c r="W306" s="247" t="s">
        <v>3181</v>
      </c>
      <c r="X306" s="247" t="s">
        <v>3104</v>
      </c>
      <c r="Y306" s="247"/>
      <c r="Z306"/>
      <c r="AA306" s="247" t="s">
        <v>115</v>
      </c>
      <c r="AB306" t="s">
        <v>4355</v>
      </c>
      <c r="AC306" t="s">
        <v>4355</v>
      </c>
      <c r="AD306"/>
      <c r="AE306" t="s">
        <v>4355</v>
      </c>
      <c r="AF306" t="s">
        <v>4357</v>
      </c>
      <c r="AG306"/>
      <c r="AH306"/>
      <c r="AI306"/>
      <c r="AJ306"/>
      <c r="AK306"/>
      <c r="AL306"/>
      <c r="AM306" t="s">
        <v>4358</v>
      </c>
      <c r="AN306" t="s">
        <v>4358</v>
      </c>
      <c r="AO306"/>
      <c r="AP306"/>
      <c r="AQ306" s="247" t="s">
        <v>2544</v>
      </c>
      <c r="AR306"/>
      <c r="AS306" s="247" t="s">
        <v>2545</v>
      </c>
      <c r="AT306">
        <v>10017879060</v>
      </c>
    </row>
    <row r="307" spans="1:46" ht="15" hidden="1" x14ac:dyDescent="0.25">
      <c r="A307" s="246" t="s">
        <v>7439</v>
      </c>
      <c r="B307" s="247" t="s">
        <v>2113</v>
      </c>
      <c r="C307" s="247" t="s">
        <v>2114</v>
      </c>
      <c r="D307" s="247"/>
      <c r="E307" s="247">
        <v>10017879910</v>
      </c>
      <c r="F307" t="s">
        <v>4407</v>
      </c>
      <c r="G307" s="246" t="s">
        <v>2662</v>
      </c>
      <c r="H307" s="247" t="s">
        <v>113</v>
      </c>
      <c r="I307"/>
      <c r="J307" t="s">
        <v>6016</v>
      </c>
      <c r="K307" t="s">
        <v>4416</v>
      </c>
      <c r="L307" t="s">
        <v>3081</v>
      </c>
      <c r="M307" t="s">
        <v>4354</v>
      </c>
      <c r="N307" s="247" t="s">
        <v>2115</v>
      </c>
      <c r="O307" s="247"/>
      <c r="Q307" t="s">
        <v>4355</v>
      </c>
      <c r="R307" t="s">
        <v>4355</v>
      </c>
      <c r="S307" s="247"/>
      <c r="T307" s="247" t="s">
        <v>6015</v>
      </c>
      <c r="V307" s="247" t="s">
        <v>3191</v>
      </c>
      <c r="W307" s="247" t="s">
        <v>3181</v>
      </c>
      <c r="X307" s="247" t="s">
        <v>3216</v>
      </c>
      <c r="Y307" s="247"/>
      <c r="Z307"/>
      <c r="AA307" s="247" t="s">
        <v>115</v>
      </c>
      <c r="AB307" t="s">
        <v>4355</v>
      </c>
      <c r="AC307" t="s">
        <v>4355</v>
      </c>
      <c r="AD307"/>
      <c r="AE307" t="s">
        <v>4355</v>
      </c>
      <c r="AF307" t="s">
        <v>4357</v>
      </c>
      <c r="AG307"/>
      <c r="AH307"/>
      <c r="AI307"/>
      <c r="AJ307"/>
      <c r="AK307"/>
      <c r="AL307"/>
      <c r="AM307" t="s">
        <v>4358</v>
      </c>
      <c r="AN307" t="s">
        <v>4358</v>
      </c>
      <c r="AO307"/>
      <c r="AP307"/>
      <c r="AQ307" s="247" t="s">
        <v>2116</v>
      </c>
      <c r="AR307"/>
      <c r="AS307" s="247" t="s">
        <v>2117</v>
      </c>
      <c r="AT307">
        <v>10017879910</v>
      </c>
    </row>
    <row r="308" spans="1:46" ht="15" hidden="1" x14ac:dyDescent="0.25">
      <c r="A308" s="246" t="s">
        <v>7439</v>
      </c>
      <c r="B308" s="247" t="s">
        <v>2531</v>
      </c>
      <c r="C308" s="247" t="s">
        <v>2532</v>
      </c>
      <c r="D308" s="247"/>
      <c r="E308" s="247">
        <v>10017879058</v>
      </c>
      <c r="F308" t="s">
        <v>4407</v>
      </c>
      <c r="G308" s="246" t="s">
        <v>2662</v>
      </c>
      <c r="H308" s="247" t="s">
        <v>113</v>
      </c>
      <c r="I308"/>
      <c r="J308" t="s">
        <v>6014</v>
      </c>
      <c r="K308" t="s">
        <v>4416</v>
      </c>
      <c r="L308" t="s">
        <v>3081</v>
      </c>
      <c r="M308" t="s">
        <v>4354</v>
      </c>
      <c r="N308" s="247" t="s">
        <v>2533</v>
      </c>
      <c r="O308" s="247"/>
      <c r="Q308" t="s">
        <v>4355</v>
      </c>
      <c r="R308" t="s">
        <v>4355</v>
      </c>
      <c r="S308" s="247"/>
      <c r="T308" s="247" t="s">
        <v>6015</v>
      </c>
      <c r="V308" s="247" t="s">
        <v>3191</v>
      </c>
      <c r="W308" s="247" t="s">
        <v>3181</v>
      </c>
      <c r="X308" s="247" t="s">
        <v>3216</v>
      </c>
      <c r="Y308" s="247"/>
      <c r="Z308"/>
      <c r="AA308" s="247" t="s">
        <v>115</v>
      </c>
      <c r="AB308" t="s">
        <v>4355</v>
      </c>
      <c r="AC308" t="s">
        <v>4355</v>
      </c>
      <c r="AD308"/>
      <c r="AE308" t="s">
        <v>4355</v>
      </c>
      <c r="AF308" t="s">
        <v>4357</v>
      </c>
      <c r="AG308"/>
      <c r="AH308"/>
      <c r="AI308"/>
      <c r="AJ308"/>
      <c r="AK308"/>
      <c r="AL308"/>
      <c r="AM308" t="s">
        <v>4358</v>
      </c>
      <c r="AN308" t="s">
        <v>4358</v>
      </c>
      <c r="AO308"/>
      <c r="AP308"/>
      <c r="AQ308" s="247" t="s">
        <v>2534</v>
      </c>
      <c r="AR308"/>
      <c r="AS308" s="247" t="s">
        <v>2535</v>
      </c>
      <c r="AT308">
        <v>10017879058</v>
      </c>
    </row>
    <row r="309" spans="1:46" ht="15" hidden="1" x14ac:dyDescent="0.25">
      <c r="A309" s="246" t="s">
        <v>7439</v>
      </c>
      <c r="B309" s="247" t="s">
        <v>2078</v>
      </c>
      <c r="C309" s="247" t="s">
        <v>2079</v>
      </c>
      <c r="D309" s="247"/>
      <c r="E309" s="247">
        <v>10017879770</v>
      </c>
      <c r="F309" t="s">
        <v>4407</v>
      </c>
      <c r="G309" s="246" t="s">
        <v>2662</v>
      </c>
      <c r="H309" s="247" t="s">
        <v>113</v>
      </c>
      <c r="I309"/>
      <c r="J309" t="s">
        <v>6013</v>
      </c>
      <c r="K309" t="s">
        <v>4416</v>
      </c>
      <c r="L309" t="s">
        <v>3081</v>
      </c>
      <c r="M309" t="s">
        <v>4354</v>
      </c>
      <c r="N309" s="247" t="s">
        <v>2080</v>
      </c>
      <c r="O309" s="247"/>
      <c r="Q309" t="s">
        <v>4355</v>
      </c>
      <c r="R309" t="s">
        <v>4355</v>
      </c>
      <c r="S309" s="247"/>
      <c r="T309" s="247" t="s">
        <v>5625</v>
      </c>
      <c r="V309" s="247" t="s">
        <v>3191</v>
      </c>
      <c r="W309" s="247" t="s">
        <v>3177</v>
      </c>
      <c r="X309" s="247" t="s">
        <v>3152</v>
      </c>
      <c r="Y309" s="247"/>
      <c r="Z309"/>
      <c r="AA309" s="247" t="s">
        <v>115</v>
      </c>
      <c r="AB309" t="s">
        <v>4355</v>
      </c>
      <c r="AC309" t="s">
        <v>4355</v>
      </c>
      <c r="AD309"/>
      <c r="AE309" t="s">
        <v>4355</v>
      </c>
      <c r="AF309" t="s">
        <v>4357</v>
      </c>
      <c r="AG309"/>
      <c r="AH309"/>
      <c r="AI309"/>
      <c r="AJ309"/>
      <c r="AK309"/>
      <c r="AL309"/>
      <c r="AM309" t="s">
        <v>4358</v>
      </c>
      <c r="AN309" t="s">
        <v>4358</v>
      </c>
      <c r="AO309"/>
      <c r="AP309"/>
      <c r="AQ309" s="247" t="s">
        <v>2081</v>
      </c>
      <c r="AR309"/>
      <c r="AS309" s="247" t="s">
        <v>2082</v>
      </c>
      <c r="AT309">
        <v>10017879770</v>
      </c>
    </row>
    <row r="310" spans="1:46" ht="15" hidden="1" x14ac:dyDescent="0.25">
      <c r="A310" s="246" t="s">
        <v>7439</v>
      </c>
      <c r="B310" s="247" t="s">
        <v>2496</v>
      </c>
      <c r="C310" s="247" t="s">
        <v>2497</v>
      </c>
      <c r="D310" s="247"/>
      <c r="E310" s="247">
        <v>10017879051</v>
      </c>
      <c r="F310" t="s">
        <v>4407</v>
      </c>
      <c r="G310" s="246" t="s">
        <v>2662</v>
      </c>
      <c r="H310" s="247" t="s">
        <v>113</v>
      </c>
      <c r="I310"/>
      <c r="J310" t="s">
        <v>6012</v>
      </c>
      <c r="K310" t="s">
        <v>4416</v>
      </c>
      <c r="L310" t="s">
        <v>3081</v>
      </c>
      <c r="M310" t="s">
        <v>4354</v>
      </c>
      <c r="N310" s="247" t="s">
        <v>2498</v>
      </c>
      <c r="O310" s="247"/>
      <c r="Q310" t="s">
        <v>4355</v>
      </c>
      <c r="R310" t="s">
        <v>4355</v>
      </c>
      <c r="S310" s="247"/>
      <c r="T310" s="247" t="s">
        <v>5625</v>
      </c>
      <c r="V310" s="247" t="s">
        <v>3191</v>
      </c>
      <c r="W310" s="247" t="s">
        <v>3177</v>
      </c>
      <c r="X310" s="247" t="s">
        <v>3152</v>
      </c>
      <c r="Y310" s="247"/>
      <c r="Z310"/>
      <c r="AA310" s="247" t="s">
        <v>115</v>
      </c>
      <c r="AB310" t="s">
        <v>4355</v>
      </c>
      <c r="AC310" t="s">
        <v>4355</v>
      </c>
      <c r="AD310"/>
      <c r="AE310" t="s">
        <v>4355</v>
      </c>
      <c r="AF310" t="s">
        <v>4357</v>
      </c>
      <c r="AG310"/>
      <c r="AH310"/>
      <c r="AI310"/>
      <c r="AJ310"/>
      <c r="AK310"/>
      <c r="AL310"/>
      <c r="AM310" t="s">
        <v>4358</v>
      </c>
      <c r="AN310" t="s">
        <v>4358</v>
      </c>
      <c r="AO310"/>
      <c r="AP310"/>
      <c r="AQ310" s="247" t="s">
        <v>2499</v>
      </c>
      <c r="AR310"/>
      <c r="AS310" s="247" t="s">
        <v>2500</v>
      </c>
      <c r="AT310">
        <v>10017879051</v>
      </c>
    </row>
    <row r="311" spans="1:46" ht="15" hidden="1" x14ac:dyDescent="0.25">
      <c r="A311" s="246" t="s">
        <v>7439</v>
      </c>
      <c r="B311" s="247" t="s">
        <v>2108</v>
      </c>
      <c r="C311" s="247" t="s">
        <v>2109</v>
      </c>
      <c r="D311" s="247"/>
      <c r="E311" s="247">
        <v>10017879890</v>
      </c>
      <c r="F311" t="s">
        <v>4407</v>
      </c>
      <c r="G311" s="246" t="s">
        <v>2662</v>
      </c>
      <c r="H311" s="247" t="s">
        <v>113</v>
      </c>
      <c r="I311"/>
      <c r="J311" t="s">
        <v>6011</v>
      </c>
      <c r="K311" t="s">
        <v>4416</v>
      </c>
      <c r="L311" t="s">
        <v>3081</v>
      </c>
      <c r="M311" t="s">
        <v>4354</v>
      </c>
      <c r="N311" s="247" t="s">
        <v>2110</v>
      </c>
      <c r="O311" s="247"/>
      <c r="Q311" t="s">
        <v>4355</v>
      </c>
      <c r="R311" t="s">
        <v>4355</v>
      </c>
      <c r="S311" s="247"/>
      <c r="T311" s="247" t="s">
        <v>5625</v>
      </c>
      <c r="V311" s="247" t="s">
        <v>3191</v>
      </c>
      <c r="W311" s="247" t="s">
        <v>3103</v>
      </c>
      <c r="X311" s="247" t="s">
        <v>3152</v>
      </c>
      <c r="Y311" s="247"/>
      <c r="Z311"/>
      <c r="AA311" s="247" t="s">
        <v>115</v>
      </c>
      <c r="AB311" t="s">
        <v>4355</v>
      </c>
      <c r="AC311" t="s">
        <v>4355</v>
      </c>
      <c r="AD311"/>
      <c r="AE311" t="s">
        <v>4355</v>
      </c>
      <c r="AF311" t="s">
        <v>4357</v>
      </c>
      <c r="AG311"/>
      <c r="AH311"/>
      <c r="AI311"/>
      <c r="AJ311"/>
      <c r="AK311"/>
      <c r="AL311"/>
      <c r="AM311" t="s">
        <v>4358</v>
      </c>
      <c r="AN311" t="s">
        <v>4358</v>
      </c>
      <c r="AO311"/>
      <c r="AP311"/>
      <c r="AQ311" s="247" t="s">
        <v>2111</v>
      </c>
      <c r="AR311"/>
      <c r="AS311" s="247" t="s">
        <v>2112</v>
      </c>
      <c r="AT311">
        <v>10017879890</v>
      </c>
    </row>
    <row r="312" spans="1:46" ht="15" hidden="1" x14ac:dyDescent="0.25">
      <c r="A312" s="246" t="s">
        <v>7439</v>
      </c>
      <c r="B312" s="247" t="s">
        <v>2526</v>
      </c>
      <c r="C312" s="247" t="s">
        <v>2527</v>
      </c>
      <c r="D312" s="247"/>
      <c r="E312" s="247">
        <v>10017879057</v>
      </c>
      <c r="F312" t="s">
        <v>4407</v>
      </c>
      <c r="G312" s="246" t="s">
        <v>2662</v>
      </c>
      <c r="H312" s="247" t="s">
        <v>113</v>
      </c>
      <c r="I312"/>
      <c r="J312" t="s">
        <v>3296</v>
      </c>
      <c r="K312" t="s">
        <v>4416</v>
      </c>
      <c r="L312" t="s">
        <v>3081</v>
      </c>
      <c r="M312" t="s">
        <v>4354</v>
      </c>
      <c r="N312" s="247" t="s">
        <v>2528</v>
      </c>
      <c r="O312" s="247"/>
      <c r="Q312" t="s">
        <v>4355</v>
      </c>
      <c r="R312" t="s">
        <v>4355</v>
      </c>
      <c r="S312" s="247"/>
      <c r="T312" s="247" t="s">
        <v>5625</v>
      </c>
      <c r="V312" s="247" t="s">
        <v>3191</v>
      </c>
      <c r="W312" s="247" t="s">
        <v>3103</v>
      </c>
      <c r="X312" s="247" t="s">
        <v>3152</v>
      </c>
      <c r="Y312" s="247"/>
      <c r="Z312"/>
      <c r="AA312" s="247" t="s">
        <v>115</v>
      </c>
      <c r="AB312" t="s">
        <v>4355</v>
      </c>
      <c r="AC312" t="s">
        <v>4355</v>
      </c>
      <c r="AD312"/>
      <c r="AE312" t="s">
        <v>4355</v>
      </c>
      <c r="AF312" t="s">
        <v>4357</v>
      </c>
      <c r="AG312"/>
      <c r="AH312"/>
      <c r="AI312"/>
      <c r="AJ312"/>
      <c r="AK312"/>
      <c r="AL312"/>
      <c r="AM312" t="s">
        <v>4358</v>
      </c>
      <c r="AN312" t="s">
        <v>4358</v>
      </c>
      <c r="AO312"/>
      <c r="AP312"/>
      <c r="AQ312" s="247" t="s">
        <v>2529</v>
      </c>
      <c r="AR312"/>
      <c r="AS312" s="247" t="s">
        <v>2530</v>
      </c>
      <c r="AT312">
        <v>10017879057</v>
      </c>
    </row>
    <row r="313" spans="1:46" ht="15" hidden="1" x14ac:dyDescent="0.25">
      <c r="A313" s="246" t="s">
        <v>7439</v>
      </c>
      <c r="B313" s="247" t="s">
        <v>2073</v>
      </c>
      <c r="C313" s="247" t="s">
        <v>2074</v>
      </c>
      <c r="D313" s="247"/>
      <c r="E313" s="247">
        <v>10017879750</v>
      </c>
      <c r="F313" t="s">
        <v>4407</v>
      </c>
      <c r="G313" s="246" t="s">
        <v>2662</v>
      </c>
      <c r="H313" s="247" t="s">
        <v>113</v>
      </c>
      <c r="I313"/>
      <c r="J313" t="s">
        <v>6010</v>
      </c>
      <c r="K313" t="s">
        <v>4416</v>
      </c>
      <c r="L313" t="s">
        <v>3081</v>
      </c>
      <c r="M313" t="s">
        <v>4354</v>
      </c>
      <c r="N313" s="247" t="s">
        <v>2075</v>
      </c>
      <c r="O313" s="247"/>
      <c r="Q313" t="s">
        <v>4355</v>
      </c>
      <c r="R313" t="s">
        <v>4355</v>
      </c>
      <c r="S313" s="247"/>
      <c r="T313" s="247" t="s">
        <v>5625</v>
      </c>
      <c r="V313" s="247" t="s">
        <v>3191</v>
      </c>
      <c r="W313" s="247" t="s">
        <v>3104</v>
      </c>
      <c r="X313" s="247" t="s">
        <v>3152</v>
      </c>
      <c r="Y313" s="247"/>
      <c r="Z313"/>
      <c r="AA313" s="247" t="s">
        <v>115</v>
      </c>
      <c r="AB313" t="s">
        <v>4355</v>
      </c>
      <c r="AC313" t="s">
        <v>4355</v>
      </c>
      <c r="AD313"/>
      <c r="AE313" t="s">
        <v>4355</v>
      </c>
      <c r="AF313" t="s">
        <v>4357</v>
      </c>
      <c r="AG313"/>
      <c r="AH313"/>
      <c r="AI313"/>
      <c r="AJ313"/>
      <c r="AK313"/>
      <c r="AL313"/>
      <c r="AM313" t="s">
        <v>4358</v>
      </c>
      <c r="AN313" t="s">
        <v>4358</v>
      </c>
      <c r="AO313"/>
      <c r="AP313"/>
      <c r="AQ313" s="247" t="s">
        <v>2076</v>
      </c>
      <c r="AR313"/>
      <c r="AS313" s="247" t="s">
        <v>2077</v>
      </c>
      <c r="AT313">
        <v>10017879750</v>
      </c>
    </row>
    <row r="314" spans="1:46" ht="15" hidden="1" x14ac:dyDescent="0.25">
      <c r="A314" s="246" t="s">
        <v>7439</v>
      </c>
      <c r="B314" s="247" t="s">
        <v>2493</v>
      </c>
      <c r="C314" s="247" t="s">
        <v>1904</v>
      </c>
      <c r="D314" s="247"/>
      <c r="E314" s="247">
        <v>10017879050</v>
      </c>
      <c r="F314" t="s">
        <v>4407</v>
      </c>
      <c r="G314" s="246" t="s">
        <v>2662</v>
      </c>
      <c r="H314" s="247" t="s">
        <v>113</v>
      </c>
      <c r="I314"/>
      <c r="J314" t="s">
        <v>3318</v>
      </c>
      <c r="K314" t="s">
        <v>4416</v>
      </c>
      <c r="L314" t="s">
        <v>3081</v>
      </c>
      <c r="M314" t="s">
        <v>4354</v>
      </c>
      <c r="N314" s="247" t="s">
        <v>2494</v>
      </c>
      <c r="O314" s="247"/>
      <c r="Q314" t="s">
        <v>4355</v>
      </c>
      <c r="R314" t="s">
        <v>4355</v>
      </c>
      <c r="S314" s="247"/>
      <c r="T314" s="247" t="s">
        <v>5625</v>
      </c>
      <c r="V314" s="247" t="s">
        <v>3191</v>
      </c>
      <c r="W314" s="247" t="s">
        <v>3104</v>
      </c>
      <c r="X314" s="247" t="s">
        <v>3152</v>
      </c>
      <c r="Y314" s="247"/>
      <c r="Z314"/>
      <c r="AA314" s="247" t="s">
        <v>115</v>
      </c>
      <c r="AB314" t="s">
        <v>4355</v>
      </c>
      <c r="AC314" t="s">
        <v>4355</v>
      </c>
      <c r="AD314"/>
      <c r="AE314" t="s">
        <v>4355</v>
      </c>
      <c r="AF314" t="s">
        <v>4357</v>
      </c>
      <c r="AG314"/>
      <c r="AH314"/>
      <c r="AI314"/>
      <c r="AJ314"/>
      <c r="AK314"/>
      <c r="AL314"/>
      <c r="AM314" t="s">
        <v>4358</v>
      </c>
      <c r="AN314" t="s">
        <v>4358</v>
      </c>
      <c r="AO314"/>
      <c r="AP314"/>
      <c r="AQ314" s="247" t="s">
        <v>2495</v>
      </c>
      <c r="AR314"/>
      <c r="AS314" s="247" t="s">
        <v>1905</v>
      </c>
      <c r="AT314">
        <v>10017879050</v>
      </c>
    </row>
    <row r="315" spans="1:46" ht="15" hidden="1" x14ac:dyDescent="0.25">
      <c r="A315" s="246" t="s">
        <v>7439</v>
      </c>
      <c r="B315" s="247" t="s">
        <v>2103</v>
      </c>
      <c r="C315" s="247" t="s">
        <v>2104</v>
      </c>
      <c r="D315" s="247"/>
      <c r="E315" s="247">
        <v>10017879870</v>
      </c>
      <c r="F315" t="s">
        <v>4407</v>
      </c>
      <c r="G315" s="246" t="s">
        <v>2662</v>
      </c>
      <c r="H315" s="247" t="s">
        <v>113</v>
      </c>
      <c r="I315"/>
      <c r="J315" t="s">
        <v>6009</v>
      </c>
      <c r="K315" t="s">
        <v>4416</v>
      </c>
      <c r="L315" t="s">
        <v>3081</v>
      </c>
      <c r="M315" t="s">
        <v>4354</v>
      </c>
      <c r="N315" s="247" t="s">
        <v>2105</v>
      </c>
      <c r="O315" s="247"/>
      <c r="Q315" t="s">
        <v>4355</v>
      </c>
      <c r="R315" t="s">
        <v>4355</v>
      </c>
      <c r="S315" s="247"/>
      <c r="T315" s="247" t="s">
        <v>5625</v>
      </c>
      <c r="V315" s="247" t="s">
        <v>3191</v>
      </c>
      <c r="W315" s="247" t="s">
        <v>3104</v>
      </c>
      <c r="X315" s="247" t="s">
        <v>3178</v>
      </c>
      <c r="Y315" s="247"/>
      <c r="Z315"/>
      <c r="AA315" s="247" t="s">
        <v>115</v>
      </c>
      <c r="AB315" t="s">
        <v>4355</v>
      </c>
      <c r="AC315" t="s">
        <v>4355</v>
      </c>
      <c r="AD315"/>
      <c r="AE315" t="s">
        <v>4355</v>
      </c>
      <c r="AF315" t="s">
        <v>4357</v>
      </c>
      <c r="AG315"/>
      <c r="AH315"/>
      <c r="AI315"/>
      <c r="AJ315"/>
      <c r="AK315"/>
      <c r="AL315"/>
      <c r="AM315" t="s">
        <v>4358</v>
      </c>
      <c r="AN315" t="s">
        <v>4358</v>
      </c>
      <c r="AO315"/>
      <c r="AP315"/>
      <c r="AQ315" s="247" t="s">
        <v>2106</v>
      </c>
      <c r="AR315"/>
      <c r="AS315" s="247" t="s">
        <v>2107</v>
      </c>
      <c r="AT315">
        <v>10017879870</v>
      </c>
    </row>
    <row r="316" spans="1:46" ht="15" hidden="1" x14ac:dyDescent="0.25">
      <c r="A316" s="246" t="s">
        <v>7439</v>
      </c>
      <c r="B316" s="247" t="s">
        <v>2521</v>
      </c>
      <c r="C316" s="247" t="s">
        <v>2522</v>
      </c>
      <c r="D316" s="247"/>
      <c r="E316" s="247">
        <v>10017879056</v>
      </c>
      <c r="F316" t="s">
        <v>4407</v>
      </c>
      <c r="G316" s="246" t="s">
        <v>2662</v>
      </c>
      <c r="H316" s="247" t="s">
        <v>113</v>
      </c>
      <c r="I316"/>
      <c r="J316" t="s">
        <v>5954</v>
      </c>
      <c r="K316" t="s">
        <v>4416</v>
      </c>
      <c r="L316" t="s">
        <v>3081</v>
      </c>
      <c r="M316" t="s">
        <v>4354</v>
      </c>
      <c r="N316" s="247" t="s">
        <v>2523</v>
      </c>
      <c r="O316" s="247"/>
      <c r="Q316" t="s">
        <v>4355</v>
      </c>
      <c r="R316" t="s">
        <v>4355</v>
      </c>
      <c r="S316" s="247"/>
      <c r="T316" s="247" t="s">
        <v>5625</v>
      </c>
      <c r="V316" s="247" t="s">
        <v>3191</v>
      </c>
      <c r="W316" s="247" t="s">
        <v>3104</v>
      </c>
      <c r="X316" s="247" t="s">
        <v>3178</v>
      </c>
      <c r="Y316" s="247"/>
      <c r="Z316"/>
      <c r="AA316" s="247" t="s">
        <v>115</v>
      </c>
      <c r="AB316" t="s">
        <v>4355</v>
      </c>
      <c r="AC316" t="s">
        <v>4355</v>
      </c>
      <c r="AD316"/>
      <c r="AE316" t="s">
        <v>4355</v>
      </c>
      <c r="AF316" t="s">
        <v>4357</v>
      </c>
      <c r="AG316"/>
      <c r="AH316"/>
      <c r="AI316"/>
      <c r="AJ316"/>
      <c r="AK316"/>
      <c r="AL316"/>
      <c r="AM316" t="s">
        <v>4358</v>
      </c>
      <c r="AN316" t="s">
        <v>4358</v>
      </c>
      <c r="AO316"/>
      <c r="AP316"/>
      <c r="AQ316" s="247" t="s">
        <v>2524</v>
      </c>
      <c r="AR316"/>
      <c r="AS316" s="247" t="s">
        <v>2525</v>
      </c>
      <c r="AT316">
        <v>10017879056</v>
      </c>
    </row>
    <row r="317" spans="1:46" ht="15" hidden="1" x14ac:dyDescent="0.25">
      <c r="A317" s="246" t="s">
        <v>7439</v>
      </c>
      <c r="B317" s="247" t="s">
        <v>2068</v>
      </c>
      <c r="C317" s="247" t="s">
        <v>2069</v>
      </c>
      <c r="D317" s="247"/>
      <c r="E317" s="247">
        <v>10017879730</v>
      </c>
      <c r="F317" t="s">
        <v>4407</v>
      </c>
      <c r="G317" s="246" t="s">
        <v>2662</v>
      </c>
      <c r="H317" s="247" t="s">
        <v>113</v>
      </c>
      <c r="I317"/>
      <c r="J317" t="s">
        <v>6008</v>
      </c>
      <c r="K317" t="s">
        <v>4416</v>
      </c>
      <c r="L317" t="s">
        <v>3081</v>
      </c>
      <c r="M317" t="s">
        <v>4354</v>
      </c>
      <c r="N317" s="247" t="s">
        <v>2070</v>
      </c>
      <c r="O317" s="247"/>
      <c r="Q317" t="s">
        <v>4355</v>
      </c>
      <c r="R317" t="s">
        <v>4355</v>
      </c>
      <c r="S317" s="247"/>
      <c r="T317" s="247" t="s">
        <v>5625</v>
      </c>
      <c r="V317" s="247" t="s">
        <v>3191</v>
      </c>
      <c r="W317" s="247" t="s">
        <v>3181</v>
      </c>
      <c r="X317" s="247" t="s">
        <v>3267</v>
      </c>
      <c r="Y317" s="247"/>
      <c r="Z317"/>
      <c r="AA317" s="247" t="s">
        <v>115</v>
      </c>
      <c r="AB317" t="s">
        <v>4355</v>
      </c>
      <c r="AC317" t="s">
        <v>4355</v>
      </c>
      <c r="AD317"/>
      <c r="AE317" t="s">
        <v>4355</v>
      </c>
      <c r="AF317" t="s">
        <v>4357</v>
      </c>
      <c r="AG317"/>
      <c r="AH317"/>
      <c r="AI317"/>
      <c r="AJ317"/>
      <c r="AK317"/>
      <c r="AL317"/>
      <c r="AM317" t="s">
        <v>4358</v>
      </c>
      <c r="AN317" t="s">
        <v>4358</v>
      </c>
      <c r="AO317"/>
      <c r="AP317"/>
      <c r="AQ317" s="247" t="s">
        <v>2071</v>
      </c>
      <c r="AR317"/>
      <c r="AS317" s="247" t="s">
        <v>2072</v>
      </c>
      <c r="AT317">
        <v>10017879730</v>
      </c>
    </row>
    <row r="318" spans="1:46" ht="15" hidden="1" x14ac:dyDescent="0.25">
      <c r="A318" s="246" t="s">
        <v>7439</v>
      </c>
      <c r="B318" s="247" t="s">
        <v>2488</v>
      </c>
      <c r="C318" s="247" t="s">
        <v>2489</v>
      </c>
      <c r="D318" s="247"/>
      <c r="E318" s="247">
        <v>10017879049</v>
      </c>
      <c r="F318" t="s">
        <v>4407</v>
      </c>
      <c r="G318" s="246" t="s">
        <v>2662</v>
      </c>
      <c r="H318" s="247" t="s">
        <v>113</v>
      </c>
      <c r="I318"/>
      <c r="J318" t="s">
        <v>5577</v>
      </c>
      <c r="K318" t="s">
        <v>4416</v>
      </c>
      <c r="L318" t="s">
        <v>3081</v>
      </c>
      <c r="M318" t="s">
        <v>4354</v>
      </c>
      <c r="N318" s="247" t="s">
        <v>2490</v>
      </c>
      <c r="O318" s="247"/>
      <c r="Q318" t="s">
        <v>4355</v>
      </c>
      <c r="R318" t="s">
        <v>4355</v>
      </c>
      <c r="S318" s="247"/>
      <c r="T318" s="247" t="s">
        <v>5625</v>
      </c>
      <c r="V318" s="247" t="s">
        <v>3191</v>
      </c>
      <c r="W318" s="247" t="s">
        <v>3181</v>
      </c>
      <c r="X318" s="247" t="s">
        <v>3267</v>
      </c>
      <c r="Y318" s="247"/>
      <c r="Z318"/>
      <c r="AA318" s="247" t="s">
        <v>115</v>
      </c>
      <c r="AB318" t="s">
        <v>4355</v>
      </c>
      <c r="AC318" t="s">
        <v>4355</v>
      </c>
      <c r="AD318"/>
      <c r="AE318" t="s">
        <v>4355</v>
      </c>
      <c r="AF318" t="s">
        <v>4357</v>
      </c>
      <c r="AG318"/>
      <c r="AH318"/>
      <c r="AI318"/>
      <c r="AJ318"/>
      <c r="AK318"/>
      <c r="AL318"/>
      <c r="AM318" t="s">
        <v>4358</v>
      </c>
      <c r="AN318" t="s">
        <v>4358</v>
      </c>
      <c r="AO318"/>
      <c r="AP318"/>
      <c r="AQ318" s="247" t="s">
        <v>2491</v>
      </c>
      <c r="AR318"/>
      <c r="AS318" s="247" t="s">
        <v>2492</v>
      </c>
      <c r="AT318">
        <v>10017879049</v>
      </c>
    </row>
    <row r="319" spans="1:46" ht="15" hidden="1" x14ac:dyDescent="0.25">
      <c r="A319" s="246" t="s">
        <v>7439</v>
      </c>
      <c r="B319" s="247" t="s">
        <v>2063</v>
      </c>
      <c r="C319" s="247" t="s">
        <v>2064</v>
      </c>
      <c r="D319" s="247"/>
      <c r="E319" s="247">
        <v>10017879710</v>
      </c>
      <c r="F319" t="s">
        <v>4407</v>
      </c>
      <c r="G319" s="246" t="s">
        <v>2662</v>
      </c>
      <c r="H319" s="247" t="s">
        <v>113</v>
      </c>
      <c r="I319"/>
      <c r="J319" t="s">
        <v>5659</v>
      </c>
      <c r="K319" t="s">
        <v>4413</v>
      </c>
      <c r="L319" t="s">
        <v>3081</v>
      </c>
      <c r="M319" t="s">
        <v>4354</v>
      </c>
      <c r="N319" s="247" t="s">
        <v>2065</v>
      </c>
      <c r="O319" s="247"/>
      <c r="Q319" t="s">
        <v>4355</v>
      </c>
      <c r="R319" t="s">
        <v>4355</v>
      </c>
      <c r="S319" s="247"/>
      <c r="T319" s="247" t="s">
        <v>5625</v>
      </c>
      <c r="V319" s="247" t="s">
        <v>3191</v>
      </c>
      <c r="W319" s="247" t="s">
        <v>3103</v>
      </c>
      <c r="X319" s="247" t="s">
        <v>3267</v>
      </c>
      <c r="Y319" s="247"/>
      <c r="Z319"/>
      <c r="AA319" s="247" t="s">
        <v>115</v>
      </c>
      <c r="AB319" t="s">
        <v>4355</v>
      </c>
      <c r="AC319" t="s">
        <v>4355</v>
      </c>
      <c r="AD319"/>
      <c r="AE319" t="s">
        <v>4355</v>
      </c>
      <c r="AF319" t="s">
        <v>4357</v>
      </c>
      <c r="AG319"/>
      <c r="AH319"/>
      <c r="AI319"/>
      <c r="AJ319"/>
      <c r="AK319"/>
      <c r="AL319"/>
      <c r="AM319" t="s">
        <v>4358</v>
      </c>
      <c r="AN319" t="s">
        <v>4358</v>
      </c>
      <c r="AO319"/>
      <c r="AP319"/>
      <c r="AQ319" s="247" t="s">
        <v>2066</v>
      </c>
      <c r="AR319"/>
      <c r="AS319" s="247" t="s">
        <v>2067</v>
      </c>
      <c r="AT319">
        <v>10017879710</v>
      </c>
    </row>
    <row r="320" spans="1:46" ht="15" hidden="1" x14ac:dyDescent="0.25">
      <c r="A320" s="246" t="s">
        <v>7439</v>
      </c>
      <c r="B320" s="247" t="s">
        <v>2483</v>
      </c>
      <c r="C320" s="247" t="s">
        <v>2484</v>
      </c>
      <c r="D320" s="247"/>
      <c r="E320" s="247">
        <v>10017879048</v>
      </c>
      <c r="F320" t="s">
        <v>4407</v>
      </c>
      <c r="G320" s="246" t="s">
        <v>2662</v>
      </c>
      <c r="H320" s="247" t="s">
        <v>113</v>
      </c>
      <c r="I320"/>
      <c r="J320" t="s">
        <v>6007</v>
      </c>
      <c r="K320" t="s">
        <v>4413</v>
      </c>
      <c r="L320" t="s">
        <v>3081</v>
      </c>
      <c r="M320" t="s">
        <v>4354</v>
      </c>
      <c r="N320" s="247" t="s">
        <v>2485</v>
      </c>
      <c r="O320" s="247"/>
      <c r="Q320" t="s">
        <v>4355</v>
      </c>
      <c r="R320" t="s">
        <v>4355</v>
      </c>
      <c r="S320" s="247"/>
      <c r="T320" s="247" t="s">
        <v>5625</v>
      </c>
      <c r="V320" s="247" t="s">
        <v>3191</v>
      </c>
      <c r="W320" s="247" t="s">
        <v>3103</v>
      </c>
      <c r="X320" s="247" t="s">
        <v>3267</v>
      </c>
      <c r="Y320" s="247"/>
      <c r="Z320"/>
      <c r="AA320" s="247" t="s">
        <v>115</v>
      </c>
      <c r="AB320" t="s">
        <v>4355</v>
      </c>
      <c r="AC320" t="s">
        <v>4355</v>
      </c>
      <c r="AD320"/>
      <c r="AE320" t="s">
        <v>4355</v>
      </c>
      <c r="AF320" t="s">
        <v>4357</v>
      </c>
      <c r="AG320"/>
      <c r="AH320"/>
      <c r="AI320"/>
      <c r="AJ320"/>
      <c r="AK320"/>
      <c r="AL320"/>
      <c r="AM320" t="s">
        <v>4358</v>
      </c>
      <c r="AN320" t="s">
        <v>4358</v>
      </c>
      <c r="AO320"/>
      <c r="AP320"/>
      <c r="AQ320" s="247" t="s">
        <v>2486</v>
      </c>
      <c r="AR320"/>
      <c r="AS320" s="247" t="s">
        <v>2487</v>
      </c>
      <c r="AT320">
        <v>10017879048</v>
      </c>
    </row>
    <row r="321" spans="1:46" ht="15" hidden="1" x14ac:dyDescent="0.25">
      <c r="A321" s="246" t="s">
        <v>7439</v>
      </c>
      <c r="B321" s="247" t="s">
        <v>2058</v>
      </c>
      <c r="C321" s="247" t="s">
        <v>2059</v>
      </c>
      <c r="D321" s="247"/>
      <c r="E321" s="247">
        <v>10017879690</v>
      </c>
      <c r="F321" t="s">
        <v>4407</v>
      </c>
      <c r="G321" s="246" t="s">
        <v>2662</v>
      </c>
      <c r="H321" s="247" t="s">
        <v>113</v>
      </c>
      <c r="I321"/>
      <c r="J321" t="s">
        <v>6006</v>
      </c>
      <c r="K321" t="s">
        <v>4413</v>
      </c>
      <c r="L321" t="s">
        <v>3081</v>
      </c>
      <c r="M321" t="s">
        <v>4354</v>
      </c>
      <c r="N321" s="247" t="s">
        <v>2060</v>
      </c>
      <c r="O321" s="247"/>
      <c r="Q321" t="s">
        <v>4355</v>
      </c>
      <c r="R321" t="s">
        <v>4355</v>
      </c>
      <c r="S321" s="247"/>
      <c r="T321" s="247" t="s">
        <v>5625</v>
      </c>
      <c r="V321" s="247" t="s">
        <v>3191</v>
      </c>
      <c r="W321" s="247" t="s">
        <v>3104</v>
      </c>
      <c r="X321" s="247" t="s">
        <v>3267</v>
      </c>
      <c r="Y321" s="247"/>
      <c r="Z321"/>
      <c r="AA321" s="247" t="s">
        <v>115</v>
      </c>
      <c r="AB321" t="s">
        <v>4355</v>
      </c>
      <c r="AC321" t="s">
        <v>4355</v>
      </c>
      <c r="AD321"/>
      <c r="AE321" t="s">
        <v>4355</v>
      </c>
      <c r="AF321" t="s">
        <v>4357</v>
      </c>
      <c r="AG321"/>
      <c r="AH321"/>
      <c r="AI321"/>
      <c r="AJ321"/>
      <c r="AK321"/>
      <c r="AL321"/>
      <c r="AM321" t="s">
        <v>4358</v>
      </c>
      <c r="AN321" t="s">
        <v>4358</v>
      </c>
      <c r="AO321"/>
      <c r="AP321"/>
      <c r="AQ321" s="247" t="s">
        <v>2061</v>
      </c>
      <c r="AR321"/>
      <c r="AS321" s="247" t="s">
        <v>2062</v>
      </c>
      <c r="AT321">
        <v>10017879690</v>
      </c>
    </row>
    <row r="322" spans="1:46" ht="15" hidden="1" x14ac:dyDescent="0.25">
      <c r="A322" s="246" t="s">
        <v>7439</v>
      </c>
      <c r="B322" s="247" t="s">
        <v>2478</v>
      </c>
      <c r="C322" s="247" t="s">
        <v>2479</v>
      </c>
      <c r="D322" s="247"/>
      <c r="E322" s="247">
        <v>10017879047</v>
      </c>
      <c r="F322" t="s">
        <v>4407</v>
      </c>
      <c r="G322" s="246" t="s">
        <v>2662</v>
      </c>
      <c r="H322" s="247" t="s">
        <v>113</v>
      </c>
      <c r="I322"/>
      <c r="J322" t="s">
        <v>3174</v>
      </c>
      <c r="K322" t="s">
        <v>4413</v>
      </c>
      <c r="L322" t="s">
        <v>3081</v>
      </c>
      <c r="M322" t="s">
        <v>4354</v>
      </c>
      <c r="N322" s="247" t="s">
        <v>2480</v>
      </c>
      <c r="O322" s="247"/>
      <c r="Q322" t="s">
        <v>4355</v>
      </c>
      <c r="R322" t="s">
        <v>4355</v>
      </c>
      <c r="S322" s="247"/>
      <c r="T322" s="247" t="s">
        <v>5625</v>
      </c>
      <c r="V322" s="247" t="s">
        <v>3191</v>
      </c>
      <c r="W322" s="247" t="s">
        <v>3104</v>
      </c>
      <c r="X322" s="247" t="s">
        <v>3267</v>
      </c>
      <c r="Y322" s="247"/>
      <c r="Z322"/>
      <c r="AA322" s="247" t="s">
        <v>115</v>
      </c>
      <c r="AB322" t="s">
        <v>4355</v>
      </c>
      <c r="AC322" t="s">
        <v>4355</v>
      </c>
      <c r="AD322"/>
      <c r="AE322" t="s">
        <v>4355</v>
      </c>
      <c r="AF322" t="s">
        <v>4357</v>
      </c>
      <c r="AG322"/>
      <c r="AH322"/>
      <c r="AI322"/>
      <c r="AJ322"/>
      <c r="AK322"/>
      <c r="AL322"/>
      <c r="AM322" t="s">
        <v>4358</v>
      </c>
      <c r="AN322" t="s">
        <v>4358</v>
      </c>
      <c r="AO322"/>
      <c r="AP322"/>
      <c r="AQ322" s="247" t="s">
        <v>2481</v>
      </c>
      <c r="AR322"/>
      <c r="AS322" s="247" t="s">
        <v>2482</v>
      </c>
      <c r="AT322">
        <v>10017879047</v>
      </c>
    </row>
    <row r="323" spans="1:46" ht="15" hidden="1" x14ac:dyDescent="0.25">
      <c r="A323" s="246" t="s">
        <v>7439</v>
      </c>
      <c r="B323" s="247" t="s">
        <v>2048</v>
      </c>
      <c r="C323" s="247" t="s">
        <v>2049</v>
      </c>
      <c r="D323" s="247"/>
      <c r="E323" s="247">
        <v>10017879650</v>
      </c>
      <c r="F323" t="s">
        <v>4407</v>
      </c>
      <c r="G323" s="246" t="s">
        <v>2662</v>
      </c>
      <c r="H323" s="247" t="s">
        <v>113</v>
      </c>
      <c r="I323"/>
      <c r="J323" t="s">
        <v>6005</v>
      </c>
      <c r="K323" t="s">
        <v>4413</v>
      </c>
      <c r="L323" t="s">
        <v>3081</v>
      </c>
      <c r="M323" t="s">
        <v>4354</v>
      </c>
      <c r="N323" s="247" t="s">
        <v>2050</v>
      </c>
      <c r="O323" s="247"/>
      <c r="Q323" t="s">
        <v>4355</v>
      </c>
      <c r="R323" t="s">
        <v>4355</v>
      </c>
      <c r="S323" s="247"/>
      <c r="T323" s="247" t="s">
        <v>5625</v>
      </c>
      <c r="V323" s="247" t="s">
        <v>3191</v>
      </c>
      <c r="W323" s="247" t="s">
        <v>3177</v>
      </c>
      <c r="X323" s="247" t="s">
        <v>3105</v>
      </c>
      <c r="Y323" s="247"/>
      <c r="Z323"/>
      <c r="AA323" s="247" t="s">
        <v>115</v>
      </c>
      <c r="AB323" t="s">
        <v>4355</v>
      </c>
      <c r="AC323" t="s">
        <v>4355</v>
      </c>
      <c r="AD323"/>
      <c r="AE323" t="s">
        <v>4355</v>
      </c>
      <c r="AF323" t="s">
        <v>4357</v>
      </c>
      <c r="AG323"/>
      <c r="AH323"/>
      <c r="AI323"/>
      <c r="AJ323"/>
      <c r="AK323"/>
      <c r="AL323"/>
      <c r="AM323" t="s">
        <v>4358</v>
      </c>
      <c r="AN323" t="s">
        <v>4358</v>
      </c>
      <c r="AO323"/>
      <c r="AP323"/>
      <c r="AQ323" s="247" t="s">
        <v>2051</v>
      </c>
      <c r="AR323"/>
      <c r="AS323" s="247" t="s">
        <v>2052</v>
      </c>
      <c r="AT323">
        <v>10017879650</v>
      </c>
    </row>
    <row r="324" spans="1:46" ht="15" hidden="1" x14ac:dyDescent="0.25">
      <c r="A324" s="246" t="s">
        <v>7439</v>
      </c>
      <c r="B324" s="247" t="s">
        <v>2468</v>
      </c>
      <c r="C324" s="247" t="s">
        <v>2469</v>
      </c>
      <c r="D324" s="247"/>
      <c r="E324" s="247">
        <v>10017879045</v>
      </c>
      <c r="F324" t="s">
        <v>4407</v>
      </c>
      <c r="G324" s="246" t="s">
        <v>2662</v>
      </c>
      <c r="H324" s="247" t="s">
        <v>113</v>
      </c>
      <c r="I324"/>
      <c r="J324" t="s">
        <v>6004</v>
      </c>
      <c r="K324" t="s">
        <v>4413</v>
      </c>
      <c r="L324" t="s">
        <v>3081</v>
      </c>
      <c r="M324" t="s">
        <v>4354</v>
      </c>
      <c r="N324" s="247" t="s">
        <v>2470</v>
      </c>
      <c r="O324" s="247"/>
      <c r="Q324" t="s">
        <v>4355</v>
      </c>
      <c r="R324" t="s">
        <v>4355</v>
      </c>
      <c r="S324" s="247"/>
      <c r="T324" s="247" t="s">
        <v>5625</v>
      </c>
      <c r="V324" s="247" t="s">
        <v>3191</v>
      </c>
      <c r="W324" s="247" t="s">
        <v>3177</v>
      </c>
      <c r="X324" s="247" t="s">
        <v>3105</v>
      </c>
      <c r="Y324" s="247"/>
      <c r="Z324"/>
      <c r="AA324" s="247" t="s">
        <v>115</v>
      </c>
      <c r="AB324" t="s">
        <v>4355</v>
      </c>
      <c r="AC324" t="s">
        <v>4355</v>
      </c>
      <c r="AD324"/>
      <c r="AE324" t="s">
        <v>4355</v>
      </c>
      <c r="AF324" t="s">
        <v>4357</v>
      </c>
      <c r="AG324"/>
      <c r="AH324"/>
      <c r="AI324"/>
      <c r="AJ324"/>
      <c r="AK324"/>
      <c r="AL324"/>
      <c r="AM324" t="s">
        <v>4358</v>
      </c>
      <c r="AN324" t="s">
        <v>4358</v>
      </c>
      <c r="AO324"/>
      <c r="AP324"/>
      <c r="AQ324" s="247" t="s">
        <v>2471</v>
      </c>
      <c r="AR324"/>
      <c r="AS324" s="247" t="s">
        <v>2472</v>
      </c>
      <c r="AT324">
        <v>10017879045</v>
      </c>
    </row>
    <row r="325" spans="1:46" ht="15" hidden="1" x14ac:dyDescent="0.25">
      <c r="A325" s="246" t="s">
        <v>7439</v>
      </c>
      <c r="B325" s="247" t="s">
        <v>2043</v>
      </c>
      <c r="C325" s="247" t="s">
        <v>2044</v>
      </c>
      <c r="D325" s="247"/>
      <c r="E325" s="247">
        <v>10017879630</v>
      </c>
      <c r="F325" t="s">
        <v>4407</v>
      </c>
      <c r="G325" s="246" t="s">
        <v>2662</v>
      </c>
      <c r="H325" s="247" t="s">
        <v>113</v>
      </c>
      <c r="I325"/>
      <c r="J325" t="s">
        <v>5517</v>
      </c>
      <c r="K325" t="s">
        <v>4413</v>
      </c>
      <c r="L325" t="s">
        <v>3081</v>
      </c>
      <c r="M325" t="s">
        <v>4354</v>
      </c>
      <c r="N325" s="247" t="s">
        <v>2045</v>
      </c>
      <c r="O325" s="247"/>
      <c r="Q325" t="s">
        <v>4355</v>
      </c>
      <c r="R325" t="s">
        <v>4355</v>
      </c>
      <c r="S325" s="247"/>
      <c r="T325" s="247" t="s">
        <v>5625</v>
      </c>
      <c r="V325" s="247" t="s">
        <v>3191</v>
      </c>
      <c r="W325" s="247" t="s">
        <v>3181</v>
      </c>
      <c r="X325" s="247" t="s">
        <v>3105</v>
      </c>
      <c r="Y325" s="247"/>
      <c r="Z325"/>
      <c r="AA325" s="247" t="s">
        <v>115</v>
      </c>
      <c r="AB325" t="s">
        <v>4355</v>
      </c>
      <c r="AC325" t="s">
        <v>4355</v>
      </c>
      <c r="AD325"/>
      <c r="AE325" t="s">
        <v>4355</v>
      </c>
      <c r="AF325" t="s">
        <v>4357</v>
      </c>
      <c r="AG325"/>
      <c r="AH325"/>
      <c r="AI325"/>
      <c r="AJ325"/>
      <c r="AK325"/>
      <c r="AL325"/>
      <c r="AM325" t="s">
        <v>4358</v>
      </c>
      <c r="AN325" t="s">
        <v>4358</v>
      </c>
      <c r="AO325"/>
      <c r="AP325"/>
      <c r="AQ325" s="247" t="s">
        <v>2046</v>
      </c>
      <c r="AR325"/>
      <c r="AS325" s="247" t="s">
        <v>2047</v>
      </c>
      <c r="AT325">
        <v>10017879630</v>
      </c>
    </row>
    <row r="326" spans="1:46" ht="15" hidden="1" x14ac:dyDescent="0.25">
      <c r="A326" s="246" t="s">
        <v>7439</v>
      </c>
      <c r="B326" s="247" t="s">
        <v>2463</v>
      </c>
      <c r="C326" s="247" t="s">
        <v>2464</v>
      </c>
      <c r="D326" s="247"/>
      <c r="E326" s="247">
        <v>10017879044</v>
      </c>
      <c r="F326" t="s">
        <v>4407</v>
      </c>
      <c r="G326" s="246" t="s">
        <v>2662</v>
      </c>
      <c r="H326" s="247" t="s">
        <v>113</v>
      </c>
      <c r="I326"/>
      <c r="J326" t="s">
        <v>5519</v>
      </c>
      <c r="K326" t="s">
        <v>4413</v>
      </c>
      <c r="L326" t="s">
        <v>3081</v>
      </c>
      <c r="M326" t="s">
        <v>4354</v>
      </c>
      <c r="N326" s="247" t="s">
        <v>2465</v>
      </c>
      <c r="O326" s="247"/>
      <c r="Q326" t="s">
        <v>4355</v>
      </c>
      <c r="R326" t="s">
        <v>4355</v>
      </c>
      <c r="S326" s="247"/>
      <c r="T326" s="247" t="s">
        <v>5625</v>
      </c>
      <c r="V326" s="247" t="s">
        <v>3191</v>
      </c>
      <c r="W326" s="247" t="s">
        <v>3181</v>
      </c>
      <c r="X326" s="247" t="s">
        <v>3105</v>
      </c>
      <c r="Y326" s="247"/>
      <c r="Z326"/>
      <c r="AA326" s="247" t="s">
        <v>115</v>
      </c>
      <c r="AB326" t="s">
        <v>4355</v>
      </c>
      <c r="AC326" t="s">
        <v>4355</v>
      </c>
      <c r="AD326"/>
      <c r="AE326" t="s">
        <v>4355</v>
      </c>
      <c r="AF326" t="s">
        <v>4357</v>
      </c>
      <c r="AG326"/>
      <c r="AH326"/>
      <c r="AI326"/>
      <c r="AJ326"/>
      <c r="AK326"/>
      <c r="AL326"/>
      <c r="AM326" t="s">
        <v>4358</v>
      </c>
      <c r="AN326" t="s">
        <v>4358</v>
      </c>
      <c r="AO326"/>
      <c r="AP326"/>
      <c r="AQ326" s="247" t="s">
        <v>2466</v>
      </c>
      <c r="AR326"/>
      <c r="AS326" s="247" t="s">
        <v>2467</v>
      </c>
      <c r="AT326">
        <v>10017879044</v>
      </c>
    </row>
    <row r="327" spans="1:46" ht="15" hidden="1" x14ac:dyDescent="0.25">
      <c r="A327" s="246" t="s">
        <v>7439</v>
      </c>
      <c r="B327" s="247" t="s">
        <v>2038</v>
      </c>
      <c r="C327" s="247" t="s">
        <v>2039</v>
      </c>
      <c r="D327" s="247"/>
      <c r="E327" s="247">
        <v>10017879610</v>
      </c>
      <c r="F327" t="s">
        <v>4407</v>
      </c>
      <c r="G327" s="246" t="s">
        <v>2662</v>
      </c>
      <c r="H327" s="247" t="s">
        <v>113</v>
      </c>
      <c r="I327"/>
      <c r="J327" t="s">
        <v>3205</v>
      </c>
      <c r="K327" t="s">
        <v>4413</v>
      </c>
      <c r="L327" t="s">
        <v>3081</v>
      </c>
      <c r="M327" t="s">
        <v>4354</v>
      </c>
      <c r="N327" s="247" t="s">
        <v>2040</v>
      </c>
      <c r="O327" s="247"/>
      <c r="Q327" t="s">
        <v>4355</v>
      </c>
      <c r="R327" t="s">
        <v>4355</v>
      </c>
      <c r="S327" s="247"/>
      <c r="T327" s="247" t="s">
        <v>5625</v>
      </c>
      <c r="V327" s="247" t="s">
        <v>3191</v>
      </c>
      <c r="W327" s="247" t="s">
        <v>3103</v>
      </c>
      <c r="X327" s="247" t="s">
        <v>3105</v>
      </c>
      <c r="Y327" s="247"/>
      <c r="Z327"/>
      <c r="AA327" s="247" t="s">
        <v>115</v>
      </c>
      <c r="AB327" t="s">
        <v>4355</v>
      </c>
      <c r="AC327" t="s">
        <v>4355</v>
      </c>
      <c r="AD327"/>
      <c r="AE327" t="s">
        <v>4355</v>
      </c>
      <c r="AF327" t="s">
        <v>4357</v>
      </c>
      <c r="AG327"/>
      <c r="AH327"/>
      <c r="AI327"/>
      <c r="AJ327"/>
      <c r="AK327"/>
      <c r="AL327"/>
      <c r="AM327" t="s">
        <v>4358</v>
      </c>
      <c r="AN327" t="s">
        <v>4358</v>
      </c>
      <c r="AO327"/>
      <c r="AP327"/>
      <c r="AQ327" s="247" t="s">
        <v>2041</v>
      </c>
      <c r="AR327"/>
      <c r="AS327" s="247" t="s">
        <v>2042</v>
      </c>
      <c r="AT327">
        <v>10017879610</v>
      </c>
    </row>
    <row r="328" spans="1:46" ht="15" hidden="1" x14ac:dyDescent="0.25">
      <c r="A328" s="246" t="s">
        <v>7439</v>
      </c>
      <c r="B328" s="247" t="s">
        <v>2458</v>
      </c>
      <c r="C328" s="247" t="s">
        <v>2459</v>
      </c>
      <c r="D328" s="247"/>
      <c r="E328" s="247">
        <v>10017879043</v>
      </c>
      <c r="F328" t="s">
        <v>4407</v>
      </c>
      <c r="G328" s="246" t="s">
        <v>2662</v>
      </c>
      <c r="H328" s="247" t="s">
        <v>113</v>
      </c>
      <c r="I328"/>
      <c r="J328" t="s">
        <v>5569</v>
      </c>
      <c r="K328" t="s">
        <v>4413</v>
      </c>
      <c r="L328" t="s">
        <v>3081</v>
      </c>
      <c r="M328" t="s">
        <v>4354</v>
      </c>
      <c r="N328" s="247" t="s">
        <v>2460</v>
      </c>
      <c r="O328" s="247"/>
      <c r="Q328" t="s">
        <v>4355</v>
      </c>
      <c r="R328" t="s">
        <v>4355</v>
      </c>
      <c r="S328" s="247"/>
      <c r="T328" s="247" t="s">
        <v>5625</v>
      </c>
      <c r="V328" s="247" t="s">
        <v>3191</v>
      </c>
      <c r="W328" s="247" t="s">
        <v>3103</v>
      </c>
      <c r="X328" s="247" t="s">
        <v>3105</v>
      </c>
      <c r="Y328" s="247"/>
      <c r="Z328"/>
      <c r="AA328" s="247" t="s">
        <v>115</v>
      </c>
      <c r="AB328" t="s">
        <v>4355</v>
      </c>
      <c r="AC328" t="s">
        <v>4355</v>
      </c>
      <c r="AD328"/>
      <c r="AE328" t="s">
        <v>4355</v>
      </c>
      <c r="AF328" t="s">
        <v>4357</v>
      </c>
      <c r="AG328"/>
      <c r="AH328"/>
      <c r="AI328"/>
      <c r="AJ328"/>
      <c r="AK328"/>
      <c r="AL328"/>
      <c r="AM328" t="s">
        <v>4358</v>
      </c>
      <c r="AN328" t="s">
        <v>4358</v>
      </c>
      <c r="AO328"/>
      <c r="AP328"/>
      <c r="AQ328" s="247" t="s">
        <v>2461</v>
      </c>
      <c r="AR328"/>
      <c r="AS328" s="247" t="s">
        <v>2462</v>
      </c>
      <c r="AT328">
        <v>10017879043</v>
      </c>
    </row>
    <row r="329" spans="1:46" ht="15" hidden="1" x14ac:dyDescent="0.25">
      <c r="A329" s="246" t="s">
        <v>7439</v>
      </c>
      <c r="B329" s="247" t="s">
        <v>2033</v>
      </c>
      <c r="C329" s="247" t="s">
        <v>2034</v>
      </c>
      <c r="D329" s="247"/>
      <c r="E329" s="247">
        <v>10017879590</v>
      </c>
      <c r="F329" t="s">
        <v>4407</v>
      </c>
      <c r="G329" s="246" t="s">
        <v>2662</v>
      </c>
      <c r="H329" s="247" t="s">
        <v>113</v>
      </c>
      <c r="I329"/>
      <c r="J329" t="s">
        <v>6003</v>
      </c>
      <c r="K329" t="s">
        <v>4412</v>
      </c>
      <c r="L329" t="s">
        <v>3081</v>
      </c>
      <c r="M329" t="s">
        <v>4354</v>
      </c>
      <c r="N329" s="247" t="s">
        <v>2035</v>
      </c>
      <c r="O329" s="247"/>
      <c r="Q329" t="s">
        <v>4355</v>
      </c>
      <c r="R329" t="s">
        <v>4355</v>
      </c>
      <c r="S329" s="247"/>
      <c r="T329" s="247" t="s">
        <v>5625</v>
      </c>
      <c r="V329" s="247" t="s">
        <v>3191</v>
      </c>
      <c r="W329" s="247" t="s">
        <v>3104</v>
      </c>
      <c r="X329" s="247" t="s">
        <v>3105</v>
      </c>
      <c r="Y329" s="247"/>
      <c r="Z329"/>
      <c r="AA329" s="247" t="s">
        <v>115</v>
      </c>
      <c r="AB329" t="s">
        <v>4355</v>
      </c>
      <c r="AC329" t="s">
        <v>4355</v>
      </c>
      <c r="AD329"/>
      <c r="AE329" t="s">
        <v>4355</v>
      </c>
      <c r="AF329" t="s">
        <v>4357</v>
      </c>
      <c r="AG329"/>
      <c r="AH329"/>
      <c r="AI329"/>
      <c r="AJ329"/>
      <c r="AK329"/>
      <c r="AL329"/>
      <c r="AM329" t="s">
        <v>4358</v>
      </c>
      <c r="AN329" t="s">
        <v>4358</v>
      </c>
      <c r="AO329"/>
      <c r="AP329"/>
      <c r="AQ329" s="247" t="s">
        <v>2036</v>
      </c>
      <c r="AR329"/>
      <c r="AS329" s="247" t="s">
        <v>2037</v>
      </c>
      <c r="AT329">
        <v>10017879590</v>
      </c>
    </row>
    <row r="330" spans="1:46" ht="15" hidden="1" x14ac:dyDescent="0.25">
      <c r="A330" s="246" t="s">
        <v>7439</v>
      </c>
      <c r="B330" s="247" t="s">
        <v>2453</v>
      </c>
      <c r="C330" s="247" t="s">
        <v>2454</v>
      </c>
      <c r="D330" s="247"/>
      <c r="E330" s="247">
        <v>10017879042</v>
      </c>
      <c r="F330" t="s">
        <v>4407</v>
      </c>
      <c r="G330" s="246" t="s">
        <v>2662</v>
      </c>
      <c r="H330" s="247" t="s">
        <v>113</v>
      </c>
      <c r="I330"/>
      <c r="J330" t="s">
        <v>6002</v>
      </c>
      <c r="K330" t="s">
        <v>4412</v>
      </c>
      <c r="L330" t="s">
        <v>3081</v>
      </c>
      <c r="M330" t="s">
        <v>4354</v>
      </c>
      <c r="N330" s="247" t="s">
        <v>2455</v>
      </c>
      <c r="O330" s="247"/>
      <c r="Q330" t="s">
        <v>4355</v>
      </c>
      <c r="R330" t="s">
        <v>4355</v>
      </c>
      <c r="S330" s="247"/>
      <c r="T330" s="247" t="s">
        <v>5625</v>
      </c>
      <c r="V330" s="247" t="s">
        <v>3191</v>
      </c>
      <c r="W330" s="247" t="s">
        <v>3104</v>
      </c>
      <c r="X330" s="247" t="s">
        <v>3105</v>
      </c>
      <c r="Y330" s="247"/>
      <c r="Z330"/>
      <c r="AA330" s="247" t="s">
        <v>115</v>
      </c>
      <c r="AB330" t="s">
        <v>4355</v>
      </c>
      <c r="AC330" t="s">
        <v>4355</v>
      </c>
      <c r="AD330"/>
      <c r="AE330" t="s">
        <v>4355</v>
      </c>
      <c r="AF330" t="s">
        <v>4357</v>
      </c>
      <c r="AG330"/>
      <c r="AH330"/>
      <c r="AI330"/>
      <c r="AJ330"/>
      <c r="AK330"/>
      <c r="AL330"/>
      <c r="AM330" t="s">
        <v>4358</v>
      </c>
      <c r="AN330" t="s">
        <v>4358</v>
      </c>
      <c r="AO330"/>
      <c r="AP330"/>
      <c r="AQ330" s="247" t="s">
        <v>2456</v>
      </c>
      <c r="AR330"/>
      <c r="AS330" s="247" t="s">
        <v>2457</v>
      </c>
      <c r="AT330">
        <v>10017879042</v>
      </c>
    </row>
    <row r="331" spans="1:46" ht="15" hidden="1" x14ac:dyDescent="0.25">
      <c r="A331" s="246" t="s">
        <v>7439</v>
      </c>
      <c r="B331" s="247" t="s">
        <v>2098</v>
      </c>
      <c r="C331" s="247" t="s">
        <v>2099</v>
      </c>
      <c r="D331" s="247"/>
      <c r="E331" s="247">
        <v>10017879850</v>
      </c>
      <c r="F331" t="s">
        <v>4407</v>
      </c>
      <c r="G331" s="246" t="s">
        <v>2662</v>
      </c>
      <c r="H331" s="247" t="s">
        <v>113</v>
      </c>
      <c r="I331"/>
      <c r="J331" t="s">
        <v>6001</v>
      </c>
      <c r="K331" t="s">
        <v>4412</v>
      </c>
      <c r="L331" t="s">
        <v>3081</v>
      </c>
      <c r="M331" t="s">
        <v>4354</v>
      </c>
      <c r="N331" s="247" t="s">
        <v>2100</v>
      </c>
      <c r="O331" s="247"/>
      <c r="Q331" t="s">
        <v>4355</v>
      </c>
      <c r="R331" t="s">
        <v>4355</v>
      </c>
      <c r="S331" s="247"/>
      <c r="T331" s="247" t="s">
        <v>5662</v>
      </c>
      <c r="V331" s="247" t="s">
        <v>3191</v>
      </c>
      <c r="W331" s="247" t="s">
        <v>3152</v>
      </c>
      <c r="X331" s="247" t="s">
        <v>3105</v>
      </c>
      <c r="Y331" s="247"/>
      <c r="Z331"/>
      <c r="AA331" s="247" t="s">
        <v>115</v>
      </c>
      <c r="AB331" t="s">
        <v>4355</v>
      </c>
      <c r="AC331" t="s">
        <v>4355</v>
      </c>
      <c r="AD331"/>
      <c r="AE331" t="s">
        <v>4355</v>
      </c>
      <c r="AF331" t="s">
        <v>4357</v>
      </c>
      <c r="AG331"/>
      <c r="AH331"/>
      <c r="AI331"/>
      <c r="AJ331"/>
      <c r="AK331"/>
      <c r="AL331"/>
      <c r="AM331" t="s">
        <v>4358</v>
      </c>
      <c r="AN331" t="s">
        <v>4358</v>
      </c>
      <c r="AO331"/>
      <c r="AP331"/>
      <c r="AQ331" s="247" t="s">
        <v>2101</v>
      </c>
      <c r="AR331"/>
      <c r="AS331" s="247" t="s">
        <v>2102</v>
      </c>
      <c r="AT331">
        <v>10017879850</v>
      </c>
    </row>
    <row r="332" spans="1:46" ht="15" hidden="1" x14ac:dyDescent="0.25">
      <c r="A332" s="246" t="s">
        <v>7439</v>
      </c>
      <c r="B332" s="247" t="s">
        <v>2516</v>
      </c>
      <c r="C332" s="247" t="s">
        <v>2517</v>
      </c>
      <c r="D332" s="247"/>
      <c r="E332" s="247">
        <v>10017879055</v>
      </c>
      <c r="F332" t="s">
        <v>4407</v>
      </c>
      <c r="G332" s="246" t="s">
        <v>2662</v>
      </c>
      <c r="H332" s="247" t="s">
        <v>113</v>
      </c>
      <c r="I332"/>
      <c r="J332" t="s">
        <v>3297</v>
      </c>
      <c r="K332" t="s">
        <v>4412</v>
      </c>
      <c r="L332" t="s">
        <v>3081</v>
      </c>
      <c r="M332" t="s">
        <v>4354</v>
      </c>
      <c r="N332" s="247" t="s">
        <v>2518</v>
      </c>
      <c r="O332" s="247"/>
      <c r="Q332" t="s">
        <v>4355</v>
      </c>
      <c r="R332" t="s">
        <v>4355</v>
      </c>
      <c r="S332" s="247"/>
      <c r="T332" s="247" t="s">
        <v>5662</v>
      </c>
      <c r="V332" s="247" t="s">
        <v>3191</v>
      </c>
      <c r="W332" s="247" t="s">
        <v>3152</v>
      </c>
      <c r="X332" s="247" t="s">
        <v>3105</v>
      </c>
      <c r="Y332" s="247"/>
      <c r="Z332"/>
      <c r="AA332" s="247" t="s">
        <v>115</v>
      </c>
      <c r="AB332" t="s">
        <v>4355</v>
      </c>
      <c r="AC332" t="s">
        <v>4355</v>
      </c>
      <c r="AD332"/>
      <c r="AE332" t="s">
        <v>4355</v>
      </c>
      <c r="AF332" t="s">
        <v>4357</v>
      </c>
      <c r="AG332"/>
      <c r="AH332"/>
      <c r="AI332"/>
      <c r="AJ332"/>
      <c r="AK332"/>
      <c r="AL332"/>
      <c r="AM332" t="s">
        <v>4358</v>
      </c>
      <c r="AN332" t="s">
        <v>4358</v>
      </c>
      <c r="AO332"/>
      <c r="AP332"/>
      <c r="AQ332" s="247" t="s">
        <v>2519</v>
      </c>
      <c r="AR332"/>
      <c r="AS332" s="247" t="s">
        <v>2520</v>
      </c>
      <c r="AT332">
        <v>10017879055</v>
      </c>
    </row>
    <row r="333" spans="1:46" ht="15" hidden="1" x14ac:dyDescent="0.25">
      <c r="A333" s="246" t="s">
        <v>7439</v>
      </c>
      <c r="B333" s="247" t="s">
        <v>2053</v>
      </c>
      <c r="C333" s="247" t="s">
        <v>2054</v>
      </c>
      <c r="D333" s="247"/>
      <c r="E333" s="247">
        <v>10017879670</v>
      </c>
      <c r="F333" t="s">
        <v>4407</v>
      </c>
      <c r="G333" s="246" t="s">
        <v>2662</v>
      </c>
      <c r="H333" s="247" t="s">
        <v>113</v>
      </c>
      <c r="I333"/>
      <c r="J333" t="s">
        <v>6000</v>
      </c>
      <c r="K333" t="s">
        <v>4412</v>
      </c>
      <c r="L333" t="s">
        <v>3081</v>
      </c>
      <c r="M333" t="s">
        <v>4354</v>
      </c>
      <c r="N333" s="247" t="s">
        <v>2055</v>
      </c>
      <c r="O333" s="247"/>
      <c r="Q333" t="s">
        <v>4355</v>
      </c>
      <c r="R333" t="s">
        <v>4355</v>
      </c>
      <c r="S333" s="247"/>
      <c r="T333" s="247" t="s">
        <v>5625</v>
      </c>
      <c r="V333" s="247" t="s">
        <v>3191</v>
      </c>
      <c r="W333" s="247" t="s">
        <v>3177</v>
      </c>
      <c r="X333" s="247" t="s">
        <v>3250</v>
      </c>
      <c r="Y333" s="247"/>
      <c r="Z333"/>
      <c r="AA333" s="247" t="s">
        <v>115</v>
      </c>
      <c r="AB333" t="s">
        <v>4355</v>
      </c>
      <c r="AC333" t="s">
        <v>4355</v>
      </c>
      <c r="AD333"/>
      <c r="AE333" t="s">
        <v>4355</v>
      </c>
      <c r="AF333" t="s">
        <v>4357</v>
      </c>
      <c r="AG333"/>
      <c r="AH333"/>
      <c r="AI333"/>
      <c r="AJ333"/>
      <c r="AK333"/>
      <c r="AL333"/>
      <c r="AM333" t="s">
        <v>4358</v>
      </c>
      <c r="AN333" t="s">
        <v>4358</v>
      </c>
      <c r="AO333"/>
      <c r="AP333"/>
      <c r="AQ333" s="247" t="s">
        <v>2056</v>
      </c>
      <c r="AR333"/>
      <c r="AS333" s="247" t="s">
        <v>2057</v>
      </c>
      <c r="AT333">
        <v>10017879670</v>
      </c>
    </row>
    <row r="334" spans="1:46" ht="15" hidden="1" x14ac:dyDescent="0.25">
      <c r="A334" s="246" t="s">
        <v>7439</v>
      </c>
      <c r="B334" s="247" t="s">
        <v>2473</v>
      </c>
      <c r="C334" s="247" t="s">
        <v>2474</v>
      </c>
      <c r="D334" s="247"/>
      <c r="E334" s="247">
        <v>10017879046</v>
      </c>
      <c r="F334" t="s">
        <v>4407</v>
      </c>
      <c r="G334" s="246" t="s">
        <v>2662</v>
      </c>
      <c r="H334" s="247" t="s">
        <v>113</v>
      </c>
      <c r="I334"/>
      <c r="J334" t="s">
        <v>5999</v>
      </c>
      <c r="K334" t="s">
        <v>4412</v>
      </c>
      <c r="L334" t="s">
        <v>3081</v>
      </c>
      <c r="M334" t="s">
        <v>4354</v>
      </c>
      <c r="N334" s="247" t="s">
        <v>2475</v>
      </c>
      <c r="O334" s="247"/>
      <c r="Q334" t="s">
        <v>4355</v>
      </c>
      <c r="R334" t="s">
        <v>4355</v>
      </c>
      <c r="S334" s="247"/>
      <c r="T334" s="247" t="s">
        <v>5625</v>
      </c>
      <c r="V334" s="247" t="s">
        <v>3191</v>
      </c>
      <c r="W334" s="247" t="s">
        <v>3177</v>
      </c>
      <c r="X334" s="247" t="s">
        <v>3250</v>
      </c>
      <c r="Y334" s="247"/>
      <c r="Z334"/>
      <c r="AA334" s="247" t="s">
        <v>115</v>
      </c>
      <c r="AB334" t="s">
        <v>4355</v>
      </c>
      <c r="AC334" t="s">
        <v>4355</v>
      </c>
      <c r="AD334"/>
      <c r="AE334" t="s">
        <v>4355</v>
      </c>
      <c r="AF334" t="s">
        <v>4357</v>
      </c>
      <c r="AG334"/>
      <c r="AH334"/>
      <c r="AI334"/>
      <c r="AJ334"/>
      <c r="AK334"/>
      <c r="AL334"/>
      <c r="AM334" t="s">
        <v>4358</v>
      </c>
      <c r="AN334" t="s">
        <v>4358</v>
      </c>
      <c r="AO334"/>
      <c r="AP334"/>
      <c r="AQ334" s="247" t="s">
        <v>2476</v>
      </c>
      <c r="AR334"/>
      <c r="AS334" s="247" t="s">
        <v>2477</v>
      </c>
      <c r="AT334">
        <v>10017879046</v>
      </c>
    </row>
    <row r="335" spans="1:46" ht="15" hidden="1" x14ac:dyDescent="0.25">
      <c r="A335" s="246" t="s">
        <v>7439</v>
      </c>
      <c r="B335" s="247" t="s">
        <v>2028</v>
      </c>
      <c r="C335" s="247" t="s">
        <v>2029</v>
      </c>
      <c r="D335" s="247"/>
      <c r="E335" s="247">
        <v>10017879570</v>
      </c>
      <c r="F335" t="s">
        <v>4407</v>
      </c>
      <c r="G335" s="246" t="s">
        <v>2662</v>
      </c>
      <c r="H335" s="247" t="s">
        <v>113</v>
      </c>
      <c r="I335"/>
      <c r="J335" t="s">
        <v>5998</v>
      </c>
      <c r="K335" t="s">
        <v>4412</v>
      </c>
      <c r="L335" t="s">
        <v>3081</v>
      </c>
      <c r="M335" t="s">
        <v>4354</v>
      </c>
      <c r="N335" s="247" t="s">
        <v>2030</v>
      </c>
      <c r="O335" s="247"/>
      <c r="Q335" t="s">
        <v>4355</v>
      </c>
      <c r="R335" t="s">
        <v>4355</v>
      </c>
      <c r="S335" s="247"/>
      <c r="T335" s="247" t="s">
        <v>5625</v>
      </c>
      <c r="V335" s="247" t="s">
        <v>3191</v>
      </c>
      <c r="W335" s="247" t="s">
        <v>3181</v>
      </c>
      <c r="X335" s="247" t="s">
        <v>3250</v>
      </c>
      <c r="Y335" s="247"/>
      <c r="Z335"/>
      <c r="AA335" s="247" t="s">
        <v>115</v>
      </c>
      <c r="AB335" t="s">
        <v>4355</v>
      </c>
      <c r="AC335" t="s">
        <v>4355</v>
      </c>
      <c r="AD335"/>
      <c r="AE335" t="s">
        <v>4355</v>
      </c>
      <c r="AF335" t="s">
        <v>4357</v>
      </c>
      <c r="AG335"/>
      <c r="AH335"/>
      <c r="AI335"/>
      <c r="AJ335"/>
      <c r="AK335"/>
      <c r="AL335"/>
      <c r="AM335" t="s">
        <v>4358</v>
      </c>
      <c r="AN335" t="s">
        <v>4358</v>
      </c>
      <c r="AO335"/>
      <c r="AP335"/>
      <c r="AQ335" s="247" t="s">
        <v>2031</v>
      </c>
      <c r="AR335"/>
      <c r="AS335" s="247" t="s">
        <v>2032</v>
      </c>
      <c r="AT335">
        <v>10017879570</v>
      </c>
    </row>
    <row r="336" spans="1:46" ht="15" hidden="1" x14ac:dyDescent="0.25">
      <c r="A336" s="246" t="s">
        <v>7439</v>
      </c>
      <c r="B336" s="247" t="s">
        <v>2448</v>
      </c>
      <c r="C336" s="247" t="s">
        <v>2449</v>
      </c>
      <c r="D336" s="247"/>
      <c r="E336" s="247">
        <v>10017879041</v>
      </c>
      <c r="F336" t="s">
        <v>4407</v>
      </c>
      <c r="G336" s="246" t="s">
        <v>2662</v>
      </c>
      <c r="H336" s="247" t="s">
        <v>113</v>
      </c>
      <c r="I336"/>
      <c r="J336" t="s">
        <v>5997</v>
      </c>
      <c r="K336" t="s">
        <v>4412</v>
      </c>
      <c r="L336" t="s">
        <v>3081</v>
      </c>
      <c r="M336" t="s">
        <v>4354</v>
      </c>
      <c r="N336" s="247" t="s">
        <v>2450</v>
      </c>
      <c r="O336" s="247"/>
      <c r="Q336" t="s">
        <v>4355</v>
      </c>
      <c r="R336" t="s">
        <v>4355</v>
      </c>
      <c r="S336" s="247"/>
      <c r="T336" s="247" t="s">
        <v>5625</v>
      </c>
      <c r="V336" s="247" t="s">
        <v>3191</v>
      </c>
      <c r="W336" s="247" t="s">
        <v>3181</v>
      </c>
      <c r="X336" s="247" t="s">
        <v>3250</v>
      </c>
      <c r="Y336" s="247"/>
      <c r="Z336"/>
      <c r="AA336" s="247" t="s">
        <v>115</v>
      </c>
      <c r="AB336" t="s">
        <v>4355</v>
      </c>
      <c r="AC336" t="s">
        <v>4355</v>
      </c>
      <c r="AD336"/>
      <c r="AE336" t="s">
        <v>4355</v>
      </c>
      <c r="AF336" t="s">
        <v>4357</v>
      </c>
      <c r="AG336"/>
      <c r="AH336"/>
      <c r="AI336"/>
      <c r="AJ336"/>
      <c r="AK336"/>
      <c r="AL336"/>
      <c r="AM336" t="s">
        <v>4358</v>
      </c>
      <c r="AN336" t="s">
        <v>4358</v>
      </c>
      <c r="AO336"/>
      <c r="AP336"/>
      <c r="AQ336" s="247" t="s">
        <v>2451</v>
      </c>
      <c r="AR336"/>
      <c r="AS336" s="247" t="s">
        <v>2452</v>
      </c>
      <c r="AT336">
        <v>10017879041</v>
      </c>
    </row>
    <row r="337" spans="1:46" ht="15" hidden="1" x14ac:dyDescent="0.25">
      <c r="A337" s="246" t="s">
        <v>7439</v>
      </c>
      <c r="B337" s="247" t="s">
        <v>2023</v>
      </c>
      <c r="C337" s="247" t="s">
        <v>2024</v>
      </c>
      <c r="D337" s="247"/>
      <c r="E337" s="247">
        <v>10017879550</v>
      </c>
      <c r="F337" t="s">
        <v>4407</v>
      </c>
      <c r="G337" s="246" t="s">
        <v>2662</v>
      </c>
      <c r="H337" s="247" t="s">
        <v>113</v>
      </c>
      <c r="I337"/>
      <c r="J337" t="s">
        <v>5996</v>
      </c>
      <c r="K337" t="s">
        <v>4412</v>
      </c>
      <c r="L337" t="s">
        <v>3081</v>
      </c>
      <c r="M337" t="s">
        <v>4354</v>
      </c>
      <c r="N337" s="247" t="s">
        <v>2025</v>
      </c>
      <c r="O337" s="247"/>
      <c r="Q337" t="s">
        <v>4355</v>
      </c>
      <c r="R337" t="s">
        <v>4355</v>
      </c>
      <c r="S337" s="247"/>
      <c r="T337" s="247" t="s">
        <v>5625</v>
      </c>
      <c r="V337" s="247" t="s">
        <v>3191</v>
      </c>
      <c r="W337" s="247" t="s">
        <v>3103</v>
      </c>
      <c r="X337" s="247" t="s">
        <v>3250</v>
      </c>
      <c r="Y337" s="247"/>
      <c r="Z337"/>
      <c r="AA337" s="247" t="s">
        <v>115</v>
      </c>
      <c r="AB337" t="s">
        <v>4355</v>
      </c>
      <c r="AC337" t="s">
        <v>4355</v>
      </c>
      <c r="AD337"/>
      <c r="AE337" t="s">
        <v>4355</v>
      </c>
      <c r="AF337" t="s">
        <v>4357</v>
      </c>
      <c r="AG337"/>
      <c r="AH337"/>
      <c r="AI337"/>
      <c r="AJ337"/>
      <c r="AK337"/>
      <c r="AL337"/>
      <c r="AM337" t="s">
        <v>4358</v>
      </c>
      <c r="AN337" t="s">
        <v>4358</v>
      </c>
      <c r="AO337"/>
      <c r="AP337"/>
      <c r="AQ337" s="247" t="s">
        <v>2026</v>
      </c>
      <c r="AR337"/>
      <c r="AS337" s="247" t="s">
        <v>2027</v>
      </c>
      <c r="AT337">
        <v>10017879550</v>
      </c>
    </row>
    <row r="338" spans="1:46" ht="15" hidden="1" x14ac:dyDescent="0.25">
      <c r="A338" s="246" t="s">
        <v>7439</v>
      </c>
      <c r="B338" s="247" t="s">
        <v>2443</v>
      </c>
      <c r="C338" s="247" t="s">
        <v>2444</v>
      </c>
      <c r="D338" s="247"/>
      <c r="E338" s="247">
        <v>10017879040</v>
      </c>
      <c r="F338" t="s">
        <v>4407</v>
      </c>
      <c r="G338" s="246" t="s">
        <v>2662</v>
      </c>
      <c r="H338" s="247" t="s">
        <v>113</v>
      </c>
      <c r="I338"/>
      <c r="J338" t="s">
        <v>3316</v>
      </c>
      <c r="K338" t="s">
        <v>4412</v>
      </c>
      <c r="L338" t="s">
        <v>3081</v>
      </c>
      <c r="M338" t="s">
        <v>4354</v>
      </c>
      <c r="N338" s="247" t="s">
        <v>2445</v>
      </c>
      <c r="O338" s="247"/>
      <c r="Q338" t="s">
        <v>4355</v>
      </c>
      <c r="R338" t="s">
        <v>4355</v>
      </c>
      <c r="S338" s="247"/>
      <c r="T338" s="247" t="s">
        <v>5625</v>
      </c>
      <c r="V338" s="247" t="s">
        <v>3191</v>
      </c>
      <c r="W338" s="247" t="s">
        <v>3103</v>
      </c>
      <c r="X338" s="247" t="s">
        <v>3250</v>
      </c>
      <c r="Y338" s="247"/>
      <c r="Z338"/>
      <c r="AA338" s="247" t="s">
        <v>115</v>
      </c>
      <c r="AB338" t="s">
        <v>4355</v>
      </c>
      <c r="AC338" t="s">
        <v>4355</v>
      </c>
      <c r="AD338"/>
      <c r="AE338" t="s">
        <v>4355</v>
      </c>
      <c r="AF338" t="s">
        <v>4357</v>
      </c>
      <c r="AG338"/>
      <c r="AH338"/>
      <c r="AI338"/>
      <c r="AJ338"/>
      <c r="AK338"/>
      <c r="AL338"/>
      <c r="AM338" t="s">
        <v>4358</v>
      </c>
      <c r="AN338" t="s">
        <v>4358</v>
      </c>
      <c r="AO338"/>
      <c r="AP338"/>
      <c r="AQ338" s="247" t="s">
        <v>2446</v>
      </c>
      <c r="AR338"/>
      <c r="AS338" s="247" t="s">
        <v>2447</v>
      </c>
      <c r="AT338">
        <v>10017879040</v>
      </c>
    </row>
    <row r="339" spans="1:46" ht="15" hidden="1" x14ac:dyDescent="0.25">
      <c r="A339" s="246" t="s">
        <v>7439</v>
      </c>
      <c r="B339" s="247" t="s">
        <v>2018</v>
      </c>
      <c r="C339" s="247" t="s">
        <v>2019</v>
      </c>
      <c r="D339" s="247"/>
      <c r="E339" s="247">
        <v>10017879530</v>
      </c>
      <c r="F339" t="s">
        <v>4407</v>
      </c>
      <c r="G339" s="246" t="s">
        <v>2662</v>
      </c>
      <c r="H339" s="247" t="s">
        <v>113</v>
      </c>
      <c r="I339"/>
      <c r="J339" t="s">
        <v>4876</v>
      </c>
      <c r="K339" t="s">
        <v>4412</v>
      </c>
      <c r="L339" t="s">
        <v>3081</v>
      </c>
      <c r="M339" t="s">
        <v>4354</v>
      </c>
      <c r="N339" s="247" t="s">
        <v>2020</v>
      </c>
      <c r="O339" s="247"/>
      <c r="Q339" t="s">
        <v>4355</v>
      </c>
      <c r="R339" t="s">
        <v>4355</v>
      </c>
      <c r="S339" s="247"/>
      <c r="T339" s="247" t="s">
        <v>5625</v>
      </c>
      <c r="V339" s="247" t="s">
        <v>3191</v>
      </c>
      <c r="W339" s="247" t="s">
        <v>3104</v>
      </c>
      <c r="X339" s="247" t="s">
        <v>3250</v>
      </c>
      <c r="Y339" s="247"/>
      <c r="Z339"/>
      <c r="AA339" s="247" t="s">
        <v>115</v>
      </c>
      <c r="AB339" t="s">
        <v>4355</v>
      </c>
      <c r="AC339" t="s">
        <v>4355</v>
      </c>
      <c r="AD339"/>
      <c r="AE339" t="s">
        <v>4355</v>
      </c>
      <c r="AF339" t="s">
        <v>4357</v>
      </c>
      <c r="AG339"/>
      <c r="AH339"/>
      <c r="AI339"/>
      <c r="AJ339"/>
      <c r="AK339"/>
      <c r="AL339"/>
      <c r="AM339" t="s">
        <v>4358</v>
      </c>
      <c r="AN339" t="s">
        <v>4358</v>
      </c>
      <c r="AO339"/>
      <c r="AP339"/>
      <c r="AQ339" s="247" t="s">
        <v>2021</v>
      </c>
      <c r="AR339"/>
      <c r="AS339" s="247" t="s">
        <v>2022</v>
      </c>
      <c r="AT339">
        <v>10017879530</v>
      </c>
    </row>
    <row r="340" spans="1:46" ht="15" hidden="1" x14ac:dyDescent="0.25">
      <c r="A340" s="246" t="s">
        <v>7439</v>
      </c>
      <c r="B340" s="247" t="s">
        <v>2438</v>
      </c>
      <c r="C340" s="247" t="s">
        <v>2439</v>
      </c>
      <c r="D340" s="247"/>
      <c r="E340" s="247">
        <v>10017879039</v>
      </c>
      <c r="F340" t="s">
        <v>4407</v>
      </c>
      <c r="G340" s="246" t="s">
        <v>2662</v>
      </c>
      <c r="H340" s="247" t="s">
        <v>113</v>
      </c>
      <c r="I340"/>
      <c r="J340" t="s">
        <v>5521</v>
      </c>
      <c r="K340" t="s">
        <v>4412</v>
      </c>
      <c r="L340" t="s">
        <v>3081</v>
      </c>
      <c r="M340" t="s">
        <v>4354</v>
      </c>
      <c r="N340" s="247" t="s">
        <v>2440</v>
      </c>
      <c r="O340" s="247"/>
      <c r="Q340" t="s">
        <v>4355</v>
      </c>
      <c r="R340" t="s">
        <v>4355</v>
      </c>
      <c r="S340" s="247"/>
      <c r="T340" s="247" t="s">
        <v>5625</v>
      </c>
      <c r="V340" s="247" t="s">
        <v>3191</v>
      </c>
      <c r="W340" s="247" t="s">
        <v>3104</v>
      </c>
      <c r="X340" s="247" t="s">
        <v>3250</v>
      </c>
      <c r="Y340" s="247"/>
      <c r="Z340"/>
      <c r="AA340" s="247" t="s">
        <v>115</v>
      </c>
      <c r="AB340" t="s">
        <v>4355</v>
      </c>
      <c r="AC340" t="s">
        <v>4355</v>
      </c>
      <c r="AD340"/>
      <c r="AE340" t="s">
        <v>4355</v>
      </c>
      <c r="AF340" t="s">
        <v>4357</v>
      </c>
      <c r="AG340"/>
      <c r="AH340"/>
      <c r="AI340"/>
      <c r="AJ340"/>
      <c r="AK340"/>
      <c r="AL340"/>
      <c r="AM340" t="s">
        <v>4358</v>
      </c>
      <c r="AN340" t="s">
        <v>4358</v>
      </c>
      <c r="AO340"/>
      <c r="AP340"/>
      <c r="AQ340" s="247" t="s">
        <v>2441</v>
      </c>
      <c r="AR340"/>
      <c r="AS340" s="247" t="s">
        <v>2442</v>
      </c>
      <c r="AT340">
        <v>10017879039</v>
      </c>
    </row>
    <row r="341" spans="1:46" ht="15" hidden="1" x14ac:dyDescent="0.25">
      <c r="A341" s="246" t="s">
        <v>7439</v>
      </c>
      <c r="B341" s="247" t="s">
        <v>2013</v>
      </c>
      <c r="C341" s="247" t="s">
        <v>2014</v>
      </c>
      <c r="D341" s="247"/>
      <c r="E341" s="247">
        <v>10017879510</v>
      </c>
      <c r="F341" t="s">
        <v>4407</v>
      </c>
      <c r="G341" s="246" t="s">
        <v>2662</v>
      </c>
      <c r="H341" s="247" t="s">
        <v>113</v>
      </c>
      <c r="I341"/>
      <c r="J341" t="s">
        <v>4442</v>
      </c>
      <c r="K341" t="s">
        <v>4411</v>
      </c>
      <c r="L341" t="s">
        <v>3081</v>
      </c>
      <c r="M341" t="s">
        <v>4354</v>
      </c>
      <c r="N341" s="247" t="s">
        <v>2015</v>
      </c>
      <c r="O341" s="247"/>
      <c r="Q341" t="s">
        <v>4355</v>
      </c>
      <c r="R341" t="s">
        <v>4355</v>
      </c>
      <c r="S341" s="247"/>
      <c r="T341" s="247" t="s">
        <v>5662</v>
      </c>
      <c r="V341" s="247" t="s">
        <v>3191</v>
      </c>
      <c r="W341" s="247" t="s">
        <v>3152</v>
      </c>
      <c r="X341" s="247" t="s">
        <v>3250</v>
      </c>
      <c r="Y341" s="247"/>
      <c r="Z341"/>
      <c r="AA341" s="247" t="s">
        <v>115</v>
      </c>
      <c r="AB341" t="s">
        <v>4355</v>
      </c>
      <c r="AC341" t="s">
        <v>4355</v>
      </c>
      <c r="AD341"/>
      <c r="AE341" t="s">
        <v>4355</v>
      </c>
      <c r="AF341" t="s">
        <v>4357</v>
      </c>
      <c r="AG341"/>
      <c r="AH341"/>
      <c r="AI341"/>
      <c r="AJ341"/>
      <c r="AK341"/>
      <c r="AL341"/>
      <c r="AM341" t="s">
        <v>4358</v>
      </c>
      <c r="AN341" t="s">
        <v>4358</v>
      </c>
      <c r="AO341"/>
      <c r="AP341"/>
      <c r="AQ341" s="247" t="s">
        <v>2016</v>
      </c>
      <c r="AR341"/>
      <c r="AS341" s="247" t="s">
        <v>2017</v>
      </c>
      <c r="AT341">
        <v>10017879510</v>
      </c>
    </row>
    <row r="342" spans="1:46" ht="15" hidden="1" x14ac:dyDescent="0.25">
      <c r="A342" s="246" t="s">
        <v>7439</v>
      </c>
      <c r="B342" s="247" t="s">
        <v>2433</v>
      </c>
      <c r="C342" s="247" t="s">
        <v>2434</v>
      </c>
      <c r="D342" s="247"/>
      <c r="E342" s="247">
        <v>10017879038</v>
      </c>
      <c r="F342" t="s">
        <v>4407</v>
      </c>
      <c r="G342" s="246" t="s">
        <v>2662</v>
      </c>
      <c r="H342" s="247" t="s">
        <v>113</v>
      </c>
      <c r="I342"/>
      <c r="J342" t="s">
        <v>3278</v>
      </c>
      <c r="K342" t="s">
        <v>4411</v>
      </c>
      <c r="L342" t="s">
        <v>3081</v>
      </c>
      <c r="M342" t="s">
        <v>4354</v>
      </c>
      <c r="N342" s="247" t="s">
        <v>2435</v>
      </c>
      <c r="O342" s="247"/>
      <c r="Q342" t="s">
        <v>4355</v>
      </c>
      <c r="R342" t="s">
        <v>4355</v>
      </c>
      <c r="S342" s="247"/>
      <c r="T342" s="247" t="s">
        <v>5662</v>
      </c>
      <c r="V342" s="247" t="s">
        <v>3191</v>
      </c>
      <c r="W342" s="247" t="s">
        <v>3152</v>
      </c>
      <c r="X342" s="247" t="s">
        <v>3250</v>
      </c>
      <c r="Y342" s="247"/>
      <c r="Z342"/>
      <c r="AA342" s="247" t="s">
        <v>115</v>
      </c>
      <c r="AB342" t="s">
        <v>4355</v>
      </c>
      <c r="AC342" t="s">
        <v>4355</v>
      </c>
      <c r="AD342"/>
      <c r="AE342" t="s">
        <v>4355</v>
      </c>
      <c r="AF342" t="s">
        <v>4357</v>
      </c>
      <c r="AG342"/>
      <c r="AH342"/>
      <c r="AI342"/>
      <c r="AJ342"/>
      <c r="AK342"/>
      <c r="AL342"/>
      <c r="AM342" t="s">
        <v>4358</v>
      </c>
      <c r="AN342" t="s">
        <v>4358</v>
      </c>
      <c r="AO342"/>
      <c r="AP342"/>
      <c r="AQ342" s="247" t="s">
        <v>2436</v>
      </c>
      <c r="AR342"/>
      <c r="AS342" s="247" t="s">
        <v>2437</v>
      </c>
      <c r="AT342">
        <v>10017879038</v>
      </c>
    </row>
    <row r="343" spans="1:46" ht="15" hidden="1" x14ac:dyDescent="0.25">
      <c r="A343" s="246" t="s">
        <v>7439</v>
      </c>
      <c r="B343" s="247" t="s">
        <v>2008</v>
      </c>
      <c r="C343" s="247" t="s">
        <v>2009</v>
      </c>
      <c r="D343" s="247"/>
      <c r="E343" s="247">
        <v>10017879490</v>
      </c>
      <c r="F343" t="s">
        <v>4407</v>
      </c>
      <c r="G343" s="246" t="s">
        <v>2662</v>
      </c>
      <c r="H343" s="247" t="s">
        <v>113</v>
      </c>
      <c r="I343"/>
      <c r="J343" t="s">
        <v>4439</v>
      </c>
      <c r="K343" t="s">
        <v>4411</v>
      </c>
      <c r="L343" t="s">
        <v>3081</v>
      </c>
      <c r="M343" t="s">
        <v>4354</v>
      </c>
      <c r="N343" s="247" t="s">
        <v>2010</v>
      </c>
      <c r="O343" s="247"/>
      <c r="Q343" t="s">
        <v>4355</v>
      </c>
      <c r="R343" t="s">
        <v>4355</v>
      </c>
      <c r="S343" s="247"/>
      <c r="T343" s="247" t="s">
        <v>5625</v>
      </c>
      <c r="V343" s="247" t="s">
        <v>3191</v>
      </c>
      <c r="W343" s="247" t="s">
        <v>3103</v>
      </c>
      <c r="X343" s="247" t="s">
        <v>3176</v>
      </c>
      <c r="Y343" s="247"/>
      <c r="Z343"/>
      <c r="AA343" s="247" t="s">
        <v>115</v>
      </c>
      <c r="AB343" t="s">
        <v>4355</v>
      </c>
      <c r="AC343" t="s">
        <v>4355</v>
      </c>
      <c r="AD343"/>
      <c r="AE343" t="s">
        <v>4355</v>
      </c>
      <c r="AF343" t="s">
        <v>4357</v>
      </c>
      <c r="AG343"/>
      <c r="AH343"/>
      <c r="AI343"/>
      <c r="AJ343"/>
      <c r="AK343"/>
      <c r="AL343"/>
      <c r="AM343" t="s">
        <v>4358</v>
      </c>
      <c r="AN343" t="s">
        <v>4358</v>
      </c>
      <c r="AO343"/>
      <c r="AP343"/>
      <c r="AQ343" s="247" t="s">
        <v>2011</v>
      </c>
      <c r="AR343"/>
      <c r="AS343" s="247" t="s">
        <v>2012</v>
      </c>
      <c r="AT343">
        <v>10017879490</v>
      </c>
    </row>
    <row r="344" spans="1:46" ht="15" hidden="1" x14ac:dyDescent="0.25">
      <c r="A344" s="246" t="s">
        <v>7439</v>
      </c>
      <c r="B344" s="247" t="s">
        <v>2428</v>
      </c>
      <c r="C344" s="247" t="s">
        <v>2429</v>
      </c>
      <c r="D344" s="247"/>
      <c r="E344" s="247">
        <v>10017879037</v>
      </c>
      <c r="F344" t="s">
        <v>4407</v>
      </c>
      <c r="G344" s="246" t="s">
        <v>2662</v>
      </c>
      <c r="H344" s="247" t="s">
        <v>113</v>
      </c>
      <c r="I344"/>
      <c r="J344" t="s">
        <v>4440</v>
      </c>
      <c r="K344" t="s">
        <v>4411</v>
      </c>
      <c r="L344" t="s">
        <v>3081</v>
      </c>
      <c r="M344" t="s">
        <v>4354</v>
      </c>
      <c r="N344" s="247" t="s">
        <v>2430</v>
      </c>
      <c r="O344" s="247"/>
      <c r="Q344" t="s">
        <v>4355</v>
      </c>
      <c r="R344" t="s">
        <v>4355</v>
      </c>
      <c r="S344" s="247"/>
      <c r="T344" s="247" t="s">
        <v>5625</v>
      </c>
      <c r="V344" s="247" t="s">
        <v>3191</v>
      </c>
      <c r="W344" s="247" t="s">
        <v>3103</v>
      </c>
      <c r="X344" s="247" t="s">
        <v>3176</v>
      </c>
      <c r="Y344" s="247"/>
      <c r="Z344"/>
      <c r="AA344" s="247" t="s">
        <v>115</v>
      </c>
      <c r="AB344" t="s">
        <v>4355</v>
      </c>
      <c r="AC344" t="s">
        <v>4355</v>
      </c>
      <c r="AD344"/>
      <c r="AE344" t="s">
        <v>4355</v>
      </c>
      <c r="AF344" t="s">
        <v>4357</v>
      </c>
      <c r="AG344"/>
      <c r="AH344"/>
      <c r="AI344"/>
      <c r="AJ344"/>
      <c r="AK344"/>
      <c r="AL344"/>
      <c r="AM344" t="s">
        <v>4358</v>
      </c>
      <c r="AN344" t="s">
        <v>4358</v>
      </c>
      <c r="AO344"/>
      <c r="AP344"/>
      <c r="AQ344" s="247" t="s">
        <v>2431</v>
      </c>
      <c r="AR344"/>
      <c r="AS344" s="247" t="s">
        <v>2432</v>
      </c>
      <c r="AT344">
        <v>10017879037</v>
      </c>
    </row>
    <row r="345" spans="1:46" ht="15" hidden="1" x14ac:dyDescent="0.25">
      <c r="A345" s="246" t="s">
        <v>7439</v>
      </c>
      <c r="B345" s="247" t="s">
        <v>2003</v>
      </c>
      <c r="C345" s="247" t="s">
        <v>2004</v>
      </c>
      <c r="D345" s="247"/>
      <c r="E345" s="247">
        <v>10017879470</v>
      </c>
      <c r="F345" t="s">
        <v>4407</v>
      </c>
      <c r="G345" s="246" t="s">
        <v>2662</v>
      </c>
      <c r="H345" s="247" t="s">
        <v>113</v>
      </c>
      <c r="I345"/>
      <c r="J345" t="s">
        <v>3263</v>
      </c>
      <c r="K345" t="s">
        <v>4411</v>
      </c>
      <c r="L345" t="s">
        <v>3081</v>
      </c>
      <c r="M345" t="s">
        <v>4354</v>
      </c>
      <c r="N345" s="247" t="s">
        <v>2005</v>
      </c>
      <c r="O345" s="247"/>
      <c r="Q345" t="s">
        <v>4355</v>
      </c>
      <c r="R345" t="s">
        <v>4355</v>
      </c>
      <c r="S345" s="247"/>
      <c r="T345" s="247" t="s">
        <v>5625</v>
      </c>
      <c r="V345" s="247" t="s">
        <v>3191</v>
      </c>
      <c r="W345" s="247" t="s">
        <v>3104</v>
      </c>
      <c r="X345" s="247" t="s">
        <v>3176</v>
      </c>
      <c r="Y345" s="247"/>
      <c r="Z345"/>
      <c r="AA345" s="247" t="s">
        <v>115</v>
      </c>
      <c r="AB345" t="s">
        <v>4355</v>
      </c>
      <c r="AC345" t="s">
        <v>4355</v>
      </c>
      <c r="AD345"/>
      <c r="AE345" t="s">
        <v>4355</v>
      </c>
      <c r="AF345" t="s">
        <v>4357</v>
      </c>
      <c r="AG345"/>
      <c r="AH345"/>
      <c r="AI345"/>
      <c r="AJ345"/>
      <c r="AK345"/>
      <c r="AL345"/>
      <c r="AM345" t="s">
        <v>4358</v>
      </c>
      <c r="AN345" t="s">
        <v>4358</v>
      </c>
      <c r="AO345"/>
      <c r="AP345"/>
      <c r="AQ345" s="247" t="s">
        <v>2006</v>
      </c>
      <c r="AR345"/>
      <c r="AS345" s="247" t="s">
        <v>2007</v>
      </c>
      <c r="AT345">
        <v>10017879470</v>
      </c>
    </row>
    <row r="346" spans="1:46" ht="15" hidden="1" x14ac:dyDescent="0.25">
      <c r="A346" s="246" t="s">
        <v>7439</v>
      </c>
      <c r="B346" s="247" t="s">
        <v>2423</v>
      </c>
      <c r="C346" s="247" t="s">
        <v>2424</v>
      </c>
      <c r="D346" s="247"/>
      <c r="E346" s="247">
        <v>10017879036</v>
      </c>
      <c r="F346" t="s">
        <v>4407</v>
      </c>
      <c r="G346" s="246" t="s">
        <v>2662</v>
      </c>
      <c r="H346" s="247" t="s">
        <v>113</v>
      </c>
      <c r="I346"/>
      <c r="J346" t="s">
        <v>4437</v>
      </c>
      <c r="K346" t="s">
        <v>4411</v>
      </c>
      <c r="L346" t="s">
        <v>3081</v>
      </c>
      <c r="M346" t="s">
        <v>4354</v>
      </c>
      <c r="N346" s="247" t="s">
        <v>2425</v>
      </c>
      <c r="O346" s="247"/>
      <c r="Q346" t="s">
        <v>4355</v>
      </c>
      <c r="R346" t="s">
        <v>4355</v>
      </c>
      <c r="S346" s="247"/>
      <c r="T346" s="247" t="s">
        <v>5625</v>
      </c>
      <c r="V346" s="247" t="s">
        <v>3191</v>
      </c>
      <c r="W346" s="247" t="s">
        <v>3104</v>
      </c>
      <c r="X346" s="247" t="s">
        <v>3176</v>
      </c>
      <c r="Y346" s="247"/>
      <c r="Z346"/>
      <c r="AA346" s="247" t="s">
        <v>115</v>
      </c>
      <c r="AB346" t="s">
        <v>4355</v>
      </c>
      <c r="AC346" t="s">
        <v>4355</v>
      </c>
      <c r="AD346"/>
      <c r="AE346" t="s">
        <v>4355</v>
      </c>
      <c r="AF346" t="s">
        <v>4357</v>
      </c>
      <c r="AG346"/>
      <c r="AH346"/>
      <c r="AI346"/>
      <c r="AJ346"/>
      <c r="AK346"/>
      <c r="AL346"/>
      <c r="AM346" t="s">
        <v>4358</v>
      </c>
      <c r="AN346" t="s">
        <v>4358</v>
      </c>
      <c r="AO346"/>
      <c r="AP346"/>
      <c r="AQ346" s="247" t="s">
        <v>2426</v>
      </c>
      <c r="AR346"/>
      <c r="AS346" s="247" t="s">
        <v>2427</v>
      </c>
      <c r="AT346">
        <v>10017879036</v>
      </c>
    </row>
    <row r="347" spans="1:46" ht="15" hidden="1" x14ac:dyDescent="0.25">
      <c r="A347" s="246" t="s">
        <v>7439</v>
      </c>
      <c r="B347" s="247" t="s">
        <v>1998</v>
      </c>
      <c r="C347" s="247" t="s">
        <v>1999</v>
      </c>
      <c r="D347" s="247"/>
      <c r="E347" s="247">
        <v>10017879450</v>
      </c>
      <c r="F347" t="s">
        <v>4407</v>
      </c>
      <c r="G347" s="246" t="s">
        <v>2662</v>
      </c>
      <c r="H347" s="247" t="s">
        <v>113</v>
      </c>
      <c r="I347"/>
      <c r="J347" t="s">
        <v>4307</v>
      </c>
      <c r="K347" t="s">
        <v>4411</v>
      </c>
      <c r="L347" t="s">
        <v>3081</v>
      </c>
      <c r="M347" t="s">
        <v>4354</v>
      </c>
      <c r="N347" s="247" t="s">
        <v>2000</v>
      </c>
      <c r="O347" s="247"/>
      <c r="Q347" t="s">
        <v>4355</v>
      </c>
      <c r="R347" t="s">
        <v>4355</v>
      </c>
      <c r="S347" s="247"/>
      <c r="T347" s="247" t="s">
        <v>5662</v>
      </c>
      <c r="V347" s="247" t="s">
        <v>3191</v>
      </c>
      <c r="W347" s="247" t="s">
        <v>3152</v>
      </c>
      <c r="X347" s="247" t="s">
        <v>3176</v>
      </c>
      <c r="Y347" s="247"/>
      <c r="Z347"/>
      <c r="AA347" s="247" t="s">
        <v>115</v>
      </c>
      <c r="AB347" t="s">
        <v>4355</v>
      </c>
      <c r="AC347" t="s">
        <v>4355</v>
      </c>
      <c r="AD347"/>
      <c r="AE347" t="s">
        <v>4355</v>
      </c>
      <c r="AF347" t="s">
        <v>4357</v>
      </c>
      <c r="AG347"/>
      <c r="AH347"/>
      <c r="AI347"/>
      <c r="AJ347"/>
      <c r="AK347"/>
      <c r="AL347"/>
      <c r="AM347" t="s">
        <v>4358</v>
      </c>
      <c r="AN347" t="s">
        <v>4358</v>
      </c>
      <c r="AO347"/>
      <c r="AP347"/>
      <c r="AQ347" s="247" t="s">
        <v>2001</v>
      </c>
      <c r="AR347"/>
      <c r="AS347" s="247" t="s">
        <v>2002</v>
      </c>
      <c r="AT347">
        <v>10017879450</v>
      </c>
    </row>
    <row r="348" spans="1:46" ht="15" hidden="1" x14ac:dyDescent="0.25">
      <c r="A348" s="246" t="s">
        <v>7439</v>
      </c>
      <c r="B348" s="247" t="s">
        <v>2418</v>
      </c>
      <c r="C348" s="247" t="s">
        <v>2419</v>
      </c>
      <c r="D348" s="247"/>
      <c r="E348" s="247">
        <v>10017879035</v>
      </c>
      <c r="F348" t="s">
        <v>4407</v>
      </c>
      <c r="G348" s="246" t="s">
        <v>2662</v>
      </c>
      <c r="H348" s="247" t="s">
        <v>113</v>
      </c>
      <c r="I348"/>
      <c r="J348" t="s">
        <v>4435</v>
      </c>
      <c r="K348" t="s">
        <v>4411</v>
      </c>
      <c r="L348" t="s">
        <v>3081</v>
      </c>
      <c r="M348" t="s">
        <v>4354</v>
      </c>
      <c r="N348" s="247" t="s">
        <v>2420</v>
      </c>
      <c r="O348" s="247"/>
      <c r="Q348" t="s">
        <v>4355</v>
      </c>
      <c r="R348" t="s">
        <v>4355</v>
      </c>
      <c r="S348" s="247"/>
      <c r="T348" s="247" t="s">
        <v>5662</v>
      </c>
      <c r="V348" s="247" t="s">
        <v>3191</v>
      </c>
      <c r="W348" s="247" t="s">
        <v>3152</v>
      </c>
      <c r="X348" s="247" t="s">
        <v>3176</v>
      </c>
      <c r="Y348" s="247"/>
      <c r="Z348"/>
      <c r="AA348" s="247" t="s">
        <v>115</v>
      </c>
      <c r="AB348" t="s">
        <v>4355</v>
      </c>
      <c r="AC348" t="s">
        <v>4355</v>
      </c>
      <c r="AD348"/>
      <c r="AE348" t="s">
        <v>4355</v>
      </c>
      <c r="AF348" t="s">
        <v>4357</v>
      </c>
      <c r="AG348"/>
      <c r="AH348"/>
      <c r="AI348"/>
      <c r="AJ348"/>
      <c r="AK348"/>
      <c r="AL348"/>
      <c r="AM348" t="s">
        <v>4358</v>
      </c>
      <c r="AN348" t="s">
        <v>4358</v>
      </c>
      <c r="AO348"/>
      <c r="AP348"/>
      <c r="AQ348" s="247" t="s">
        <v>2421</v>
      </c>
      <c r="AR348"/>
      <c r="AS348" s="247" t="s">
        <v>2422</v>
      </c>
      <c r="AT348">
        <v>10017879035</v>
      </c>
    </row>
    <row r="349" spans="1:46" ht="15" hidden="1" x14ac:dyDescent="0.25">
      <c r="A349" s="246" t="s">
        <v>7439</v>
      </c>
      <c r="B349" s="247" t="s">
        <v>1993</v>
      </c>
      <c r="C349" s="247" t="s">
        <v>1994</v>
      </c>
      <c r="D349" s="247"/>
      <c r="E349" s="247">
        <v>10017879430</v>
      </c>
      <c r="F349" t="s">
        <v>4407</v>
      </c>
      <c r="G349" s="246" t="s">
        <v>2662</v>
      </c>
      <c r="H349" s="247" t="s">
        <v>113</v>
      </c>
      <c r="I349"/>
      <c r="J349" t="s">
        <v>4432</v>
      </c>
      <c r="K349" t="s">
        <v>4411</v>
      </c>
      <c r="L349" t="s">
        <v>3081</v>
      </c>
      <c r="M349" t="s">
        <v>4354</v>
      </c>
      <c r="N349" s="247" t="s">
        <v>1995</v>
      </c>
      <c r="O349" s="247"/>
      <c r="Q349" t="s">
        <v>4355</v>
      </c>
      <c r="R349" t="s">
        <v>4355</v>
      </c>
      <c r="S349" s="247"/>
      <c r="T349" s="247" t="s">
        <v>5662</v>
      </c>
      <c r="V349" s="247" t="s">
        <v>3191</v>
      </c>
      <c r="W349" s="247" t="s">
        <v>3267</v>
      </c>
      <c r="X349" s="247" t="s">
        <v>3176</v>
      </c>
      <c r="Y349" s="247"/>
      <c r="Z349"/>
      <c r="AA349" s="247" t="s">
        <v>115</v>
      </c>
      <c r="AB349" t="s">
        <v>4355</v>
      </c>
      <c r="AC349" t="s">
        <v>4355</v>
      </c>
      <c r="AD349"/>
      <c r="AE349" t="s">
        <v>4355</v>
      </c>
      <c r="AF349" t="s">
        <v>4357</v>
      </c>
      <c r="AG349"/>
      <c r="AH349"/>
      <c r="AI349"/>
      <c r="AJ349"/>
      <c r="AK349"/>
      <c r="AL349"/>
      <c r="AM349" t="s">
        <v>4358</v>
      </c>
      <c r="AN349" t="s">
        <v>4358</v>
      </c>
      <c r="AO349"/>
      <c r="AP349"/>
      <c r="AQ349" s="247" t="s">
        <v>1996</v>
      </c>
      <c r="AR349"/>
      <c r="AS349" s="247" t="s">
        <v>1997</v>
      </c>
      <c r="AT349">
        <v>10017879430</v>
      </c>
    </row>
    <row r="350" spans="1:46" ht="15" hidden="1" x14ac:dyDescent="0.25">
      <c r="A350" s="246" t="s">
        <v>7439</v>
      </c>
      <c r="B350" s="247" t="s">
        <v>2413</v>
      </c>
      <c r="C350" s="247" t="s">
        <v>2414</v>
      </c>
      <c r="D350" s="247"/>
      <c r="E350" s="247">
        <v>10017879034</v>
      </c>
      <c r="F350" t="s">
        <v>4407</v>
      </c>
      <c r="G350" s="246" t="s">
        <v>2662</v>
      </c>
      <c r="H350" s="247" t="s">
        <v>113</v>
      </c>
      <c r="I350"/>
      <c r="J350" t="s">
        <v>4433</v>
      </c>
      <c r="K350" t="s">
        <v>4411</v>
      </c>
      <c r="L350" t="s">
        <v>3081</v>
      </c>
      <c r="M350" t="s">
        <v>4354</v>
      </c>
      <c r="N350" s="247" t="s">
        <v>2415</v>
      </c>
      <c r="O350" s="247"/>
      <c r="Q350" t="s">
        <v>4355</v>
      </c>
      <c r="R350" t="s">
        <v>4355</v>
      </c>
      <c r="S350" s="247"/>
      <c r="T350" s="247" t="s">
        <v>5662</v>
      </c>
      <c r="V350" s="247" t="s">
        <v>3191</v>
      </c>
      <c r="W350" s="247" t="s">
        <v>3267</v>
      </c>
      <c r="X350" s="247" t="s">
        <v>3176</v>
      </c>
      <c r="Y350" s="247"/>
      <c r="Z350"/>
      <c r="AA350" s="247" t="s">
        <v>115</v>
      </c>
      <c r="AB350" t="s">
        <v>4355</v>
      </c>
      <c r="AC350" t="s">
        <v>4355</v>
      </c>
      <c r="AD350"/>
      <c r="AE350" t="s">
        <v>4355</v>
      </c>
      <c r="AF350" t="s">
        <v>4357</v>
      </c>
      <c r="AG350"/>
      <c r="AH350"/>
      <c r="AI350"/>
      <c r="AJ350"/>
      <c r="AK350"/>
      <c r="AL350"/>
      <c r="AM350" t="s">
        <v>4358</v>
      </c>
      <c r="AN350" t="s">
        <v>4358</v>
      </c>
      <c r="AO350"/>
      <c r="AP350"/>
      <c r="AQ350" s="247" t="s">
        <v>2416</v>
      </c>
      <c r="AR350"/>
      <c r="AS350" s="247" t="s">
        <v>2417</v>
      </c>
      <c r="AT350">
        <v>10017879034</v>
      </c>
    </row>
    <row r="351" spans="1:46" ht="15" hidden="1" x14ac:dyDescent="0.25">
      <c r="A351" s="246" t="s">
        <v>7439</v>
      </c>
      <c r="B351" s="247" t="s">
        <v>1988</v>
      </c>
      <c r="C351" s="247" t="s">
        <v>1989</v>
      </c>
      <c r="D351" s="247"/>
      <c r="E351" s="247">
        <v>10017879410</v>
      </c>
      <c r="F351" t="s">
        <v>4407</v>
      </c>
      <c r="G351" s="246" t="s">
        <v>2662</v>
      </c>
      <c r="H351" s="247" t="s">
        <v>113</v>
      </c>
      <c r="I351"/>
      <c r="J351" t="s">
        <v>4428</v>
      </c>
      <c r="K351" t="s">
        <v>4410</v>
      </c>
      <c r="L351" t="s">
        <v>3081</v>
      </c>
      <c r="M351" t="s">
        <v>4354</v>
      </c>
      <c r="N351" s="247" t="s">
        <v>1990</v>
      </c>
      <c r="O351" s="247"/>
      <c r="Q351" t="s">
        <v>4355</v>
      </c>
      <c r="R351" t="s">
        <v>4355</v>
      </c>
      <c r="S351" s="247"/>
      <c r="T351" s="247" t="s">
        <v>5625</v>
      </c>
      <c r="V351" s="247" t="s">
        <v>3191</v>
      </c>
      <c r="W351" s="247" t="s">
        <v>3181</v>
      </c>
      <c r="X351" s="247" t="s">
        <v>3206</v>
      </c>
      <c r="Y351" s="247"/>
      <c r="Z351"/>
      <c r="AA351" s="247" t="s">
        <v>115</v>
      </c>
      <c r="AB351" t="s">
        <v>4355</v>
      </c>
      <c r="AC351" t="s">
        <v>4355</v>
      </c>
      <c r="AD351"/>
      <c r="AE351" t="s">
        <v>4355</v>
      </c>
      <c r="AF351" t="s">
        <v>4357</v>
      </c>
      <c r="AG351"/>
      <c r="AH351"/>
      <c r="AI351"/>
      <c r="AJ351"/>
      <c r="AK351"/>
      <c r="AL351"/>
      <c r="AM351" t="s">
        <v>4358</v>
      </c>
      <c r="AN351" t="s">
        <v>4358</v>
      </c>
      <c r="AO351"/>
      <c r="AP351"/>
      <c r="AQ351" s="247" t="s">
        <v>1991</v>
      </c>
      <c r="AR351"/>
      <c r="AS351" s="247" t="s">
        <v>1992</v>
      </c>
      <c r="AT351">
        <v>10017879410</v>
      </c>
    </row>
    <row r="352" spans="1:46" ht="15" hidden="1" x14ac:dyDescent="0.25">
      <c r="A352" s="246" t="s">
        <v>7439</v>
      </c>
      <c r="B352" s="247" t="s">
        <v>2408</v>
      </c>
      <c r="C352" s="247" t="s">
        <v>2409</v>
      </c>
      <c r="D352" s="247"/>
      <c r="E352" s="247">
        <v>10017879033</v>
      </c>
      <c r="F352" t="s">
        <v>4407</v>
      </c>
      <c r="G352" s="246" t="s">
        <v>2662</v>
      </c>
      <c r="H352" s="247" t="s">
        <v>113</v>
      </c>
      <c r="I352"/>
      <c r="J352" t="s">
        <v>3268</v>
      </c>
      <c r="K352" t="s">
        <v>4410</v>
      </c>
      <c r="L352" t="s">
        <v>3081</v>
      </c>
      <c r="M352" t="s">
        <v>4354</v>
      </c>
      <c r="N352" s="247" t="s">
        <v>2410</v>
      </c>
      <c r="O352" s="247"/>
      <c r="Q352" t="s">
        <v>4355</v>
      </c>
      <c r="R352" t="s">
        <v>4355</v>
      </c>
      <c r="S352" s="247"/>
      <c r="T352" s="247" t="s">
        <v>5625</v>
      </c>
      <c r="V352" s="247" t="s">
        <v>3191</v>
      </c>
      <c r="W352" s="247" t="s">
        <v>3181</v>
      </c>
      <c r="X352" s="247" t="s">
        <v>3206</v>
      </c>
      <c r="Y352" s="247"/>
      <c r="Z352"/>
      <c r="AA352" s="247" t="s">
        <v>115</v>
      </c>
      <c r="AB352" t="s">
        <v>4355</v>
      </c>
      <c r="AC352" t="s">
        <v>4355</v>
      </c>
      <c r="AD352"/>
      <c r="AE352" t="s">
        <v>4355</v>
      </c>
      <c r="AF352" t="s">
        <v>4357</v>
      </c>
      <c r="AG352"/>
      <c r="AH352"/>
      <c r="AI352"/>
      <c r="AJ352"/>
      <c r="AK352"/>
      <c r="AL352"/>
      <c r="AM352" t="s">
        <v>4358</v>
      </c>
      <c r="AN352" t="s">
        <v>4358</v>
      </c>
      <c r="AO352"/>
      <c r="AP352"/>
      <c r="AQ352" s="247" t="s">
        <v>2411</v>
      </c>
      <c r="AR352"/>
      <c r="AS352" s="247" t="s">
        <v>2412</v>
      </c>
      <c r="AT352">
        <v>10017879033</v>
      </c>
    </row>
    <row r="353" spans="1:46" ht="15" hidden="1" x14ac:dyDescent="0.25">
      <c r="A353" s="246" t="s">
        <v>7439</v>
      </c>
      <c r="B353" s="247" t="s">
        <v>1983</v>
      </c>
      <c r="C353" s="247" t="s">
        <v>1984</v>
      </c>
      <c r="D353" s="247"/>
      <c r="E353" s="247">
        <v>10017879390</v>
      </c>
      <c r="F353" t="s">
        <v>4407</v>
      </c>
      <c r="G353" s="246" t="s">
        <v>2662</v>
      </c>
      <c r="H353" s="247" t="s">
        <v>113</v>
      </c>
      <c r="I353"/>
      <c r="J353" t="s">
        <v>4425</v>
      </c>
      <c r="K353" t="s">
        <v>4410</v>
      </c>
      <c r="L353" t="s">
        <v>3081</v>
      </c>
      <c r="M353" t="s">
        <v>4354</v>
      </c>
      <c r="N353" s="247" t="s">
        <v>1985</v>
      </c>
      <c r="O353" s="247"/>
      <c r="Q353" t="s">
        <v>4355</v>
      </c>
      <c r="R353" t="s">
        <v>4355</v>
      </c>
      <c r="S353" s="247"/>
      <c r="T353" s="247" t="s">
        <v>5625</v>
      </c>
      <c r="V353" s="247" t="s">
        <v>3191</v>
      </c>
      <c r="W353" s="247" t="s">
        <v>3103</v>
      </c>
      <c r="X353" s="247" t="s">
        <v>3206</v>
      </c>
      <c r="Y353" s="247"/>
      <c r="Z353"/>
      <c r="AA353" s="247" t="s">
        <v>115</v>
      </c>
      <c r="AB353" t="s">
        <v>4355</v>
      </c>
      <c r="AC353" t="s">
        <v>4355</v>
      </c>
      <c r="AD353"/>
      <c r="AE353" t="s">
        <v>4355</v>
      </c>
      <c r="AF353" t="s">
        <v>4357</v>
      </c>
      <c r="AG353"/>
      <c r="AH353"/>
      <c r="AI353"/>
      <c r="AJ353"/>
      <c r="AK353"/>
      <c r="AL353"/>
      <c r="AM353" t="s">
        <v>4358</v>
      </c>
      <c r="AN353" t="s">
        <v>4358</v>
      </c>
      <c r="AO353"/>
      <c r="AP353"/>
      <c r="AQ353" s="247" t="s">
        <v>1986</v>
      </c>
      <c r="AR353"/>
      <c r="AS353" s="247" t="s">
        <v>1987</v>
      </c>
      <c r="AT353">
        <v>10017879390</v>
      </c>
    </row>
    <row r="354" spans="1:46" ht="15" hidden="1" x14ac:dyDescent="0.25">
      <c r="A354" s="246" t="s">
        <v>7439</v>
      </c>
      <c r="B354" s="247" t="s">
        <v>2403</v>
      </c>
      <c r="C354" s="247" t="s">
        <v>2404</v>
      </c>
      <c r="D354" s="247"/>
      <c r="E354" s="247">
        <v>10017879032</v>
      </c>
      <c r="F354" t="s">
        <v>4407</v>
      </c>
      <c r="G354" s="246" t="s">
        <v>2662</v>
      </c>
      <c r="H354" s="247" t="s">
        <v>113</v>
      </c>
      <c r="I354"/>
      <c r="J354" t="s">
        <v>4426</v>
      </c>
      <c r="K354" t="s">
        <v>4410</v>
      </c>
      <c r="L354" t="s">
        <v>3081</v>
      </c>
      <c r="M354" t="s">
        <v>4354</v>
      </c>
      <c r="N354" s="247" t="s">
        <v>2405</v>
      </c>
      <c r="O354" s="247"/>
      <c r="Q354" t="s">
        <v>4355</v>
      </c>
      <c r="R354" t="s">
        <v>4355</v>
      </c>
      <c r="S354" s="247"/>
      <c r="T354" s="247" t="s">
        <v>5625</v>
      </c>
      <c r="V354" s="247" t="s">
        <v>3191</v>
      </c>
      <c r="W354" s="247" t="s">
        <v>3103</v>
      </c>
      <c r="X354" s="247" t="s">
        <v>3206</v>
      </c>
      <c r="Y354" s="247"/>
      <c r="Z354"/>
      <c r="AA354" s="247" t="s">
        <v>115</v>
      </c>
      <c r="AB354" t="s">
        <v>4355</v>
      </c>
      <c r="AC354" t="s">
        <v>4355</v>
      </c>
      <c r="AD354"/>
      <c r="AE354" t="s">
        <v>4355</v>
      </c>
      <c r="AF354" t="s">
        <v>4357</v>
      </c>
      <c r="AG354"/>
      <c r="AH354"/>
      <c r="AI354"/>
      <c r="AJ354"/>
      <c r="AK354"/>
      <c r="AL354"/>
      <c r="AM354" t="s">
        <v>4358</v>
      </c>
      <c r="AN354" t="s">
        <v>4358</v>
      </c>
      <c r="AO354"/>
      <c r="AP354"/>
      <c r="AQ354" s="247" t="s">
        <v>2406</v>
      </c>
      <c r="AR354"/>
      <c r="AS354" s="247" t="s">
        <v>2407</v>
      </c>
      <c r="AT354">
        <v>10017879032</v>
      </c>
    </row>
    <row r="355" spans="1:46" ht="15" hidden="1" x14ac:dyDescent="0.25">
      <c r="A355" s="246" t="s">
        <v>7439</v>
      </c>
      <c r="B355" s="247" t="s">
        <v>1978</v>
      </c>
      <c r="C355" s="247" t="s">
        <v>1979</v>
      </c>
      <c r="D355" s="247"/>
      <c r="E355" s="247">
        <v>10017879370</v>
      </c>
      <c r="F355" t="s">
        <v>4407</v>
      </c>
      <c r="G355" s="246" t="s">
        <v>2662</v>
      </c>
      <c r="H355" s="247" t="s">
        <v>113</v>
      </c>
      <c r="I355"/>
      <c r="J355" t="s">
        <v>3261</v>
      </c>
      <c r="K355" t="s">
        <v>4410</v>
      </c>
      <c r="L355" t="s">
        <v>3081</v>
      </c>
      <c r="M355" t="s">
        <v>4354</v>
      </c>
      <c r="N355" s="247" t="s">
        <v>1980</v>
      </c>
      <c r="O355" s="247"/>
      <c r="Q355" t="s">
        <v>4355</v>
      </c>
      <c r="R355" t="s">
        <v>4355</v>
      </c>
      <c r="S355" s="247"/>
      <c r="T355" s="247" t="s">
        <v>5625</v>
      </c>
      <c r="V355" s="247" t="s">
        <v>3191</v>
      </c>
      <c r="W355" s="247" t="s">
        <v>3104</v>
      </c>
      <c r="X355" s="247" t="s">
        <v>3206</v>
      </c>
      <c r="Y355" s="247"/>
      <c r="Z355"/>
      <c r="AA355" s="247" t="s">
        <v>115</v>
      </c>
      <c r="AB355" t="s">
        <v>4355</v>
      </c>
      <c r="AC355" t="s">
        <v>4355</v>
      </c>
      <c r="AD355"/>
      <c r="AE355" t="s">
        <v>4355</v>
      </c>
      <c r="AF355" t="s">
        <v>4357</v>
      </c>
      <c r="AG355"/>
      <c r="AH355"/>
      <c r="AI355"/>
      <c r="AJ355"/>
      <c r="AK355"/>
      <c r="AL355"/>
      <c r="AM355" t="s">
        <v>4358</v>
      </c>
      <c r="AN355" t="s">
        <v>4358</v>
      </c>
      <c r="AO355"/>
      <c r="AP355"/>
      <c r="AQ355" s="247" t="s">
        <v>1981</v>
      </c>
      <c r="AR355"/>
      <c r="AS355" s="247" t="s">
        <v>1982</v>
      </c>
      <c r="AT355">
        <v>10017879370</v>
      </c>
    </row>
    <row r="356" spans="1:46" ht="15" hidden="1" x14ac:dyDescent="0.25">
      <c r="A356" s="246" t="s">
        <v>7439</v>
      </c>
      <c r="B356" s="247" t="s">
        <v>2398</v>
      </c>
      <c r="C356" s="247" t="s">
        <v>2399</v>
      </c>
      <c r="D356" s="247"/>
      <c r="E356" s="247">
        <v>10017879031</v>
      </c>
      <c r="F356" t="s">
        <v>4407</v>
      </c>
      <c r="G356" s="246" t="s">
        <v>2662</v>
      </c>
      <c r="H356" s="247" t="s">
        <v>113</v>
      </c>
      <c r="I356"/>
      <c r="J356" t="s">
        <v>4424</v>
      </c>
      <c r="K356" t="s">
        <v>4410</v>
      </c>
      <c r="L356" t="s">
        <v>3081</v>
      </c>
      <c r="M356" t="s">
        <v>4354</v>
      </c>
      <c r="N356" s="247" t="s">
        <v>2400</v>
      </c>
      <c r="O356" s="247"/>
      <c r="Q356" t="s">
        <v>4355</v>
      </c>
      <c r="R356" t="s">
        <v>4355</v>
      </c>
      <c r="S356" s="247"/>
      <c r="T356" s="247" t="s">
        <v>5625</v>
      </c>
      <c r="V356" s="247" t="s">
        <v>3191</v>
      </c>
      <c r="W356" s="247" t="s">
        <v>3104</v>
      </c>
      <c r="X356" s="247" t="s">
        <v>3206</v>
      </c>
      <c r="Y356" s="247"/>
      <c r="Z356"/>
      <c r="AA356" s="247" t="s">
        <v>115</v>
      </c>
      <c r="AB356" t="s">
        <v>4355</v>
      </c>
      <c r="AC356" t="s">
        <v>4355</v>
      </c>
      <c r="AD356"/>
      <c r="AE356" t="s">
        <v>4355</v>
      </c>
      <c r="AF356" t="s">
        <v>4357</v>
      </c>
      <c r="AG356"/>
      <c r="AH356"/>
      <c r="AI356"/>
      <c r="AJ356"/>
      <c r="AK356"/>
      <c r="AL356"/>
      <c r="AM356" t="s">
        <v>4358</v>
      </c>
      <c r="AN356" t="s">
        <v>4358</v>
      </c>
      <c r="AO356"/>
      <c r="AP356"/>
      <c r="AQ356" s="247" t="s">
        <v>2401</v>
      </c>
      <c r="AR356"/>
      <c r="AS356" s="247" t="s">
        <v>2402</v>
      </c>
      <c r="AT356">
        <v>10017879031</v>
      </c>
    </row>
    <row r="357" spans="1:46" ht="15" hidden="1" x14ac:dyDescent="0.25">
      <c r="A357" s="246" t="s">
        <v>7439</v>
      </c>
      <c r="B357" s="247" t="s">
        <v>1973</v>
      </c>
      <c r="C357" s="247" t="s">
        <v>1974</v>
      </c>
      <c r="D357" s="247"/>
      <c r="E357" s="247">
        <v>10017879350</v>
      </c>
      <c r="F357" t="s">
        <v>4407</v>
      </c>
      <c r="G357" s="246" t="s">
        <v>2662</v>
      </c>
      <c r="H357" s="247" t="s">
        <v>113</v>
      </c>
      <c r="I357"/>
      <c r="J357" t="s">
        <v>4421</v>
      </c>
      <c r="K357" t="s">
        <v>4410</v>
      </c>
      <c r="L357" t="s">
        <v>3081</v>
      </c>
      <c r="M357" t="s">
        <v>4354</v>
      </c>
      <c r="N357" s="247" t="s">
        <v>1975</v>
      </c>
      <c r="O357" s="247"/>
      <c r="Q357" t="s">
        <v>4355</v>
      </c>
      <c r="R357" t="s">
        <v>4355</v>
      </c>
      <c r="S357" s="247"/>
      <c r="T357" s="247" t="s">
        <v>5625</v>
      </c>
      <c r="V357" s="247" t="s">
        <v>3191</v>
      </c>
      <c r="W357" s="247" t="s">
        <v>3181</v>
      </c>
      <c r="X357" s="247" t="s">
        <v>3247</v>
      </c>
      <c r="Y357" s="247"/>
      <c r="Z357"/>
      <c r="AA357" s="247" t="s">
        <v>115</v>
      </c>
      <c r="AB357" t="s">
        <v>4355</v>
      </c>
      <c r="AC357" t="s">
        <v>4355</v>
      </c>
      <c r="AD357"/>
      <c r="AE357" t="s">
        <v>4355</v>
      </c>
      <c r="AF357" t="s">
        <v>4357</v>
      </c>
      <c r="AG357"/>
      <c r="AH357"/>
      <c r="AI357"/>
      <c r="AJ357"/>
      <c r="AK357"/>
      <c r="AL357"/>
      <c r="AM357" t="s">
        <v>4358</v>
      </c>
      <c r="AN357" t="s">
        <v>4358</v>
      </c>
      <c r="AO357"/>
      <c r="AP357"/>
      <c r="AQ357" s="247" t="s">
        <v>1976</v>
      </c>
      <c r="AR357"/>
      <c r="AS357" s="247" t="s">
        <v>1977</v>
      </c>
      <c r="AT357">
        <v>10017879350</v>
      </c>
    </row>
    <row r="358" spans="1:46" ht="15" hidden="1" x14ac:dyDescent="0.25">
      <c r="A358" s="246" t="s">
        <v>7439</v>
      </c>
      <c r="B358" s="247" t="s">
        <v>2395</v>
      </c>
      <c r="C358" s="247" t="s">
        <v>1902</v>
      </c>
      <c r="D358" s="247"/>
      <c r="E358" s="247">
        <v>10017879030</v>
      </c>
      <c r="F358" t="s">
        <v>4407</v>
      </c>
      <c r="G358" s="246" t="s">
        <v>2662</v>
      </c>
      <c r="H358" s="247" t="s">
        <v>113</v>
      </c>
      <c r="I358"/>
      <c r="J358" t="s">
        <v>4422</v>
      </c>
      <c r="K358" t="s">
        <v>4410</v>
      </c>
      <c r="L358" t="s">
        <v>3081</v>
      </c>
      <c r="M358" t="s">
        <v>4354</v>
      </c>
      <c r="N358" s="247" t="s">
        <v>2396</v>
      </c>
      <c r="O358" s="247"/>
      <c r="Q358" t="s">
        <v>4355</v>
      </c>
      <c r="R358" t="s">
        <v>4355</v>
      </c>
      <c r="S358" s="247"/>
      <c r="T358" s="247" t="s">
        <v>5625</v>
      </c>
      <c r="V358" s="247" t="s">
        <v>3191</v>
      </c>
      <c r="W358" s="247" t="s">
        <v>3181</v>
      </c>
      <c r="X358" s="247" t="s">
        <v>3247</v>
      </c>
      <c r="Y358" s="247"/>
      <c r="Z358"/>
      <c r="AA358" s="247" t="s">
        <v>115</v>
      </c>
      <c r="AB358" t="s">
        <v>4355</v>
      </c>
      <c r="AC358" t="s">
        <v>4355</v>
      </c>
      <c r="AD358"/>
      <c r="AE358" t="s">
        <v>4355</v>
      </c>
      <c r="AF358" t="s">
        <v>4357</v>
      </c>
      <c r="AG358"/>
      <c r="AH358"/>
      <c r="AI358"/>
      <c r="AJ358"/>
      <c r="AK358"/>
      <c r="AL358"/>
      <c r="AM358" t="s">
        <v>4358</v>
      </c>
      <c r="AN358" t="s">
        <v>4358</v>
      </c>
      <c r="AO358"/>
      <c r="AP358"/>
      <c r="AQ358" s="247" t="s">
        <v>2397</v>
      </c>
      <c r="AR358"/>
      <c r="AS358" s="247" t="s">
        <v>1903</v>
      </c>
      <c r="AT358">
        <v>10017879030</v>
      </c>
    </row>
    <row r="359" spans="1:46" ht="15" hidden="1" x14ac:dyDescent="0.25">
      <c r="A359" s="246" t="s">
        <v>7439</v>
      </c>
      <c r="B359" s="247" t="s">
        <v>1968</v>
      </c>
      <c r="C359" s="247" t="s">
        <v>1969</v>
      </c>
      <c r="D359" s="247"/>
      <c r="E359" s="247">
        <v>10017879330</v>
      </c>
      <c r="F359" t="s">
        <v>4407</v>
      </c>
      <c r="G359" s="246" t="s">
        <v>2662</v>
      </c>
      <c r="H359" s="247" t="s">
        <v>113</v>
      </c>
      <c r="I359"/>
      <c r="J359" t="s">
        <v>3314</v>
      </c>
      <c r="K359" t="s">
        <v>4409</v>
      </c>
      <c r="L359" t="s">
        <v>3081</v>
      </c>
      <c r="M359" t="s">
        <v>4354</v>
      </c>
      <c r="N359" s="247" t="s">
        <v>1970</v>
      </c>
      <c r="O359" s="247"/>
      <c r="Q359" t="s">
        <v>4355</v>
      </c>
      <c r="R359" t="s">
        <v>4355</v>
      </c>
      <c r="S359" s="247"/>
      <c r="T359" s="247" t="s">
        <v>5625</v>
      </c>
      <c r="V359" s="247" t="s">
        <v>3191</v>
      </c>
      <c r="W359" s="247" t="s">
        <v>3103</v>
      </c>
      <c r="X359" s="247" t="s">
        <v>3247</v>
      </c>
      <c r="Y359" s="247"/>
      <c r="Z359"/>
      <c r="AA359" s="247" t="s">
        <v>115</v>
      </c>
      <c r="AB359" t="s">
        <v>4355</v>
      </c>
      <c r="AC359" t="s">
        <v>4355</v>
      </c>
      <c r="AD359"/>
      <c r="AE359" t="s">
        <v>4355</v>
      </c>
      <c r="AF359" t="s">
        <v>4357</v>
      </c>
      <c r="AG359"/>
      <c r="AH359"/>
      <c r="AI359"/>
      <c r="AJ359"/>
      <c r="AK359"/>
      <c r="AL359"/>
      <c r="AM359" t="s">
        <v>4358</v>
      </c>
      <c r="AN359" t="s">
        <v>4358</v>
      </c>
      <c r="AO359"/>
      <c r="AP359"/>
      <c r="AQ359" s="247" t="s">
        <v>1971</v>
      </c>
      <c r="AR359"/>
      <c r="AS359" s="247" t="s">
        <v>1972</v>
      </c>
      <c r="AT359">
        <v>10017879330</v>
      </c>
    </row>
    <row r="360" spans="1:46" ht="15" hidden="1" x14ac:dyDescent="0.25">
      <c r="A360" s="246" t="s">
        <v>7439</v>
      </c>
      <c r="B360" s="247" t="s">
        <v>2390</v>
      </c>
      <c r="C360" s="247" t="s">
        <v>2391</v>
      </c>
      <c r="D360" s="247"/>
      <c r="E360" s="247">
        <v>10017879029</v>
      </c>
      <c r="F360" t="s">
        <v>4407</v>
      </c>
      <c r="G360" s="246" t="s">
        <v>2662</v>
      </c>
      <c r="H360" s="247" t="s">
        <v>113</v>
      </c>
      <c r="I360"/>
      <c r="J360" t="s">
        <v>3204</v>
      </c>
      <c r="K360" t="s">
        <v>4409</v>
      </c>
      <c r="L360" t="s">
        <v>3081</v>
      </c>
      <c r="M360" t="s">
        <v>4354</v>
      </c>
      <c r="N360" s="247" t="s">
        <v>2392</v>
      </c>
      <c r="O360" s="247"/>
      <c r="Q360" t="s">
        <v>4355</v>
      </c>
      <c r="R360" t="s">
        <v>4355</v>
      </c>
      <c r="S360" s="247"/>
      <c r="T360" s="247" t="s">
        <v>5625</v>
      </c>
      <c r="V360" s="247" t="s">
        <v>3191</v>
      </c>
      <c r="W360" s="247" t="s">
        <v>3103</v>
      </c>
      <c r="X360" s="247" t="s">
        <v>3247</v>
      </c>
      <c r="Y360" s="247"/>
      <c r="Z360"/>
      <c r="AA360" s="247" t="s">
        <v>115</v>
      </c>
      <c r="AB360" t="s">
        <v>4355</v>
      </c>
      <c r="AC360" t="s">
        <v>4355</v>
      </c>
      <c r="AD360"/>
      <c r="AE360" t="s">
        <v>4355</v>
      </c>
      <c r="AF360" t="s">
        <v>4357</v>
      </c>
      <c r="AG360"/>
      <c r="AH360"/>
      <c r="AI360"/>
      <c r="AJ360"/>
      <c r="AK360"/>
      <c r="AL360"/>
      <c r="AM360" t="s">
        <v>4358</v>
      </c>
      <c r="AN360" t="s">
        <v>4358</v>
      </c>
      <c r="AO360"/>
      <c r="AP360"/>
      <c r="AQ360" s="247" t="s">
        <v>2393</v>
      </c>
      <c r="AR360"/>
      <c r="AS360" s="247" t="s">
        <v>2394</v>
      </c>
      <c r="AT360">
        <v>10017879029</v>
      </c>
    </row>
    <row r="361" spans="1:46" ht="15" hidden="1" x14ac:dyDescent="0.25">
      <c r="A361" s="246" t="s">
        <v>7439</v>
      </c>
      <c r="B361" s="247" t="s">
        <v>1963</v>
      </c>
      <c r="C361" s="247" t="s">
        <v>1964</v>
      </c>
      <c r="D361" s="247"/>
      <c r="E361" s="247">
        <v>10017879310</v>
      </c>
      <c r="F361" t="s">
        <v>4407</v>
      </c>
      <c r="G361" s="246" t="s">
        <v>2662</v>
      </c>
      <c r="H361" s="247" t="s">
        <v>113</v>
      </c>
      <c r="I361"/>
      <c r="J361" t="s">
        <v>3305</v>
      </c>
      <c r="K361" t="s">
        <v>4409</v>
      </c>
      <c r="L361" t="s">
        <v>3081</v>
      </c>
      <c r="M361" t="s">
        <v>4354</v>
      </c>
      <c r="N361" s="247" t="s">
        <v>1965</v>
      </c>
      <c r="O361" s="247"/>
      <c r="Q361" t="s">
        <v>4355</v>
      </c>
      <c r="R361" t="s">
        <v>4355</v>
      </c>
      <c r="S361" s="247"/>
      <c r="T361" s="247" t="s">
        <v>5625</v>
      </c>
      <c r="V361" s="247" t="s">
        <v>3191</v>
      </c>
      <c r="W361" s="247" t="s">
        <v>3104</v>
      </c>
      <c r="X361" s="247" t="s">
        <v>3247</v>
      </c>
      <c r="Y361" s="247"/>
      <c r="Z361"/>
      <c r="AA361" s="247" t="s">
        <v>115</v>
      </c>
      <c r="AB361" t="s">
        <v>4355</v>
      </c>
      <c r="AC361" t="s">
        <v>4355</v>
      </c>
      <c r="AD361"/>
      <c r="AE361" t="s">
        <v>4355</v>
      </c>
      <c r="AF361" t="s">
        <v>4357</v>
      </c>
      <c r="AG361"/>
      <c r="AH361"/>
      <c r="AI361"/>
      <c r="AJ361"/>
      <c r="AK361"/>
      <c r="AL361"/>
      <c r="AM361" t="s">
        <v>4358</v>
      </c>
      <c r="AN361" t="s">
        <v>4358</v>
      </c>
      <c r="AO361"/>
      <c r="AP361"/>
      <c r="AQ361" s="247" t="s">
        <v>1966</v>
      </c>
      <c r="AR361"/>
      <c r="AS361" s="247" t="s">
        <v>1967</v>
      </c>
      <c r="AT361">
        <v>10017879310</v>
      </c>
    </row>
    <row r="362" spans="1:46" ht="15" hidden="1" x14ac:dyDescent="0.25">
      <c r="A362" s="246" t="s">
        <v>7439</v>
      </c>
      <c r="B362" s="247" t="s">
        <v>2385</v>
      </c>
      <c r="C362" s="247" t="s">
        <v>2386</v>
      </c>
      <c r="D362" s="247"/>
      <c r="E362" s="247">
        <v>10017879028</v>
      </c>
      <c r="F362" t="s">
        <v>4407</v>
      </c>
      <c r="G362" s="246" t="s">
        <v>2662</v>
      </c>
      <c r="H362" s="247" t="s">
        <v>113</v>
      </c>
      <c r="I362"/>
      <c r="J362" t="s">
        <v>3183</v>
      </c>
      <c r="K362" t="s">
        <v>4409</v>
      </c>
      <c r="L362" t="s">
        <v>3081</v>
      </c>
      <c r="M362" t="s">
        <v>4354</v>
      </c>
      <c r="N362" s="247" t="s">
        <v>2387</v>
      </c>
      <c r="O362" s="247"/>
      <c r="Q362" t="s">
        <v>4355</v>
      </c>
      <c r="R362" t="s">
        <v>4355</v>
      </c>
      <c r="S362" s="247"/>
      <c r="T362" s="247" t="s">
        <v>5625</v>
      </c>
      <c r="V362" s="247" t="s">
        <v>3191</v>
      </c>
      <c r="W362" s="247" t="s">
        <v>3104</v>
      </c>
      <c r="X362" s="247" t="s">
        <v>3247</v>
      </c>
      <c r="Y362" s="247"/>
      <c r="Z362"/>
      <c r="AA362" s="247" t="s">
        <v>115</v>
      </c>
      <c r="AB362" t="s">
        <v>4355</v>
      </c>
      <c r="AC362" t="s">
        <v>4355</v>
      </c>
      <c r="AD362"/>
      <c r="AE362" t="s">
        <v>4355</v>
      </c>
      <c r="AF362" t="s">
        <v>4357</v>
      </c>
      <c r="AG362"/>
      <c r="AH362"/>
      <c r="AI362"/>
      <c r="AJ362"/>
      <c r="AK362"/>
      <c r="AL362"/>
      <c r="AM362" t="s">
        <v>4358</v>
      </c>
      <c r="AN362" t="s">
        <v>4358</v>
      </c>
      <c r="AO362"/>
      <c r="AP362"/>
      <c r="AQ362" s="247" t="s">
        <v>2388</v>
      </c>
      <c r="AR362"/>
      <c r="AS362" s="247" t="s">
        <v>2389</v>
      </c>
      <c r="AT362">
        <v>10017879028</v>
      </c>
    </row>
    <row r="363" spans="1:46" ht="15" hidden="1" x14ac:dyDescent="0.25">
      <c r="A363" s="246" t="s">
        <v>7439</v>
      </c>
      <c r="B363" s="247" t="s">
        <v>1958</v>
      </c>
      <c r="C363" s="247" t="s">
        <v>1959</v>
      </c>
      <c r="D363" s="247"/>
      <c r="E363" s="247">
        <v>10017879290</v>
      </c>
      <c r="F363" t="s">
        <v>4407</v>
      </c>
      <c r="G363" s="246" t="s">
        <v>2662</v>
      </c>
      <c r="H363" s="247" t="s">
        <v>113</v>
      </c>
      <c r="I363"/>
      <c r="J363" t="s">
        <v>4418</v>
      </c>
      <c r="K363" t="s">
        <v>4409</v>
      </c>
      <c r="L363" t="s">
        <v>3081</v>
      </c>
      <c r="M363" t="s">
        <v>4354</v>
      </c>
      <c r="N363" s="247" t="s">
        <v>1960</v>
      </c>
      <c r="O363" s="247"/>
      <c r="Q363" t="s">
        <v>4355</v>
      </c>
      <c r="R363" t="s">
        <v>4355</v>
      </c>
      <c r="S363" s="247"/>
      <c r="T363" s="247" t="s">
        <v>5625</v>
      </c>
      <c r="V363" s="247" t="s">
        <v>3191</v>
      </c>
      <c r="W363" s="247" t="s">
        <v>3181</v>
      </c>
      <c r="X363" s="247" t="s">
        <v>3106</v>
      </c>
      <c r="Y363" s="247"/>
      <c r="Z363"/>
      <c r="AA363" s="247" t="s">
        <v>115</v>
      </c>
      <c r="AB363" t="s">
        <v>4355</v>
      </c>
      <c r="AC363" t="s">
        <v>4355</v>
      </c>
      <c r="AD363"/>
      <c r="AE363" t="s">
        <v>4355</v>
      </c>
      <c r="AF363" t="s">
        <v>4357</v>
      </c>
      <c r="AG363"/>
      <c r="AH363"/>
      <c r="AI363"/>
      <c r="AJ363"/>
      <c r="AK363"/>
      <c r="AL363"/>
      <c r="AM363" t="s">
        <v>4358</v>
      </c>
      <c r="AN363" t="s">
        <v>4358</v>
      </c>
      <c r="AO363"/>
      <c r="AP363"/>
      <c r="AQ363" s="247" t="s">
        <v>1961</v>
      </c>
      <c r="AR363"/>
      <c r="AS363" s="247" t="s">
        <v>1962</v>
      </c>
      <c r="AT363">
        <v>10017879290</v>
      </c>
    </row>
    <row r="364" spans="1:46" ht="15" hidden="1" x14ac:dyDescent="0.25">
      <c r="A364" s="246" t="s">
        <v>7439</v>
      </c>
      <c r="B364" s="247" t="s">
        <v>2380</v>
      </c>
      <c r="C364" s="247" t="s">
        <v>2381</v>
      </c>
      <c r="D364" s="247"/>
      <c r="E364" s="247">
        <v>10017879027</v>
      </c>
      <c r="F364" t="s">
        <v>4407</v>
      </c>
      <c r="G364" s="246" t="s">
        <v>2662</v>
      </c>
      <c r="H364" s="247" t="s">
        <v>113</v>
      </c>
      <c r="I364"/>
      <c r="J364" t="s">
        <v>3274</v>
      </c>
      <c r="K364" t="s">
        <v>4409</v>
      </c>
      <c r="L364" t="s">
        <v>3081</v>
      </c>
      <c r="M364" t="s">
        <v>4354</v>
      </c>
      <c r="N364" s="247" t="s">
        <v>2382</v>
      </c>
      <c r="O364" s="247"/>
      <c r="Q364" t="s">
        <v>4355</v>
      </c>
      <c r="R364" t="s">
        <v>4355</v>
      </c>
      <c r="S364" s="247"/>
      <c r="T364" s="247" t="s">
        <v>5625</v>
      </c>
      <c r="V364" s="247" t="s">
        <v>3191</v>
      </c>
      <c r="W364" s="247" t="s">
        <v>3181</v>
      </c>
      <c r="X364" s="247" t="s">
        <v>3106</v>
      </c>
      <c r="Y364" s="247"/>
      <c r="Z364"/>
      <c r="AA364" s="247" t="s">
        <v>115</v>
      </c>
      <c r="AB364" t="s">
        <v>4355</v>
      </c>
      <c r="AC364" t="s">
        <v>4355</v>
      </c>
      <c r="AD364"/>
      <c r="AE364" t="s">
        <v>4355</v>
      </c>
      <c r="AF364" t="s">
        <v>4357</v>
      </c>
      <c r="AG364"/>
      <c r="AH364"/>
      <c r="AI364"/>
      <c r="AJ364"/>
      <c r="AK364"/>
      <c r="AL364"/>
      <c r="AM364" t="s">
        <v>4358</v>
      </c>
      <c r="AN364" t="s">
        <v>4358</v>
      </c>
      <c r="AO364"/>
      <c r="AP364"/>
      <c r="AQ364" s="247" t="s">
        <v>2383</v>
      </c>
      <c r="AR364"/>
      <c r="AS364" s="247" t="s">
        <v>2384</v>
      </c>
      <c r="AT364">
        <v>10017879027</v>
      </c>
    </row>
    <row r="365" spans="1:46" ht="15" hidden="1" x14ac:dyDescent="0.25">
      <c r="A365" s="246" t="s">
        <v>7439</v>
      </c>
      <c r="B365" s="247" t="s">
        <v>1953</v>
      </c>
      <c r="C365" s="247" t="s">
        <v>1954</v>
      </c>
      <c r="D365" s="247"/>
      <c r="E365" s="247">
        <v>10017879270</v>
      </c>
      <c r="F365" t="s">
        <v>4407</v>
      </c>
      <c r="G365" s="246" t="s">
        <v>2662</v>
      </c>
      <c r="H365" s="247" t="s">
        <v>113</v>
      </c>
      <c r="I365"/>
      <c r="J365" t="s">
        <v>3182</v>
      </c>
      <c r="K365" t="s">
        <v>4408</v>
      </c>
      <c r="L365" t="s">
        <v>3081</v>
      </c>
      <c r="M365" t="s">
        <v>4354</v>
      </c>
      <c r="N365" s="247" t="s">
        <v>1955</v>
      </c>
      <c r="O365" s="247"/>
      <c r="Q365" t="s">
        <v>4355</v>
      </c>
      <c r="R365" t="s">
        <v>4355</v>
      </c>
      <c r="S365" s="247"/>
      <c r="T365" s="247" t="s">
        <v>5625</v>
      </c>
      <c r="V365" s="247" t="s">
        <v>3191</v>
      </c>
      <c r="W365" s="247" t="s">
        <v>3103</v>
      </c>
      <c r="X365" s="247" t="s">
        <v>3106</v>
      </c>
      <c r="Y365" s="247"/>
      <c r="Z365"/>
      <c r="AA365" s="247" t="s">
        <v>115</v>
      </c>
      <c r="AB365" t="s">
        <v>4355</v>
      </c>
      <c r="AC365" t="s">
        <v>4355</v>
      </c>
      <c r="AD365"/>
      <c r="AE365" t="s">
        <v>4355</v>
      </c>
      <c r="AF365" t="s">
        <v>4357</v>
      </c>
      <c r="AG365"/>
      <c r="AH365"/>
      <c r="AI365"/>
      <c r="AJ365"/>
      <c r="AK365"/>
      <c r="AL365"/>
      <c r="AM365" t="s">
        <v>4358</v>
      </c>
      <c r="AN365" t="s">
        <v>4358</v>
      </c>
      <c r="AO365"/>
      <c r="AP365"/>
      <c r="AQ365" s="247" t="s">
        <v>1956</v>
      </c>
      <c r="AR365"/>
      <c r="AS365" s="247" t="s">
        <v>1957</v>
      </c>
      <c r="AT365">
        <v>10017879270</v>
      </c>
    </row>
    <row r="366" spans="1:46" ht="15" hidden="1" x14ac:dyDescent="0.25">
      <c r="A366" s="246" t="s">
        <v>7439</v>
      </c>
      <c r="B366" s="247" t="s">
        <v>2375</v>
      </c>
      <c r="C366" s="247" t="s">
        <v>2376</v>
      </c>
      <c r="D366" s="247"/>
      <c r="E366" s="247">
        <v>10017879026</v>
      </c>
      <c r="F366" t="s">
        <v>4407</v>
      </c>
      <c r="G366" s="246" t="s">
        <v>2662</v>
      </c>
      <c r="H366" s="247" t="s">
        <v>113</v>
      </c>
      <c r="I366"/>
      <c r="J366" t="s">
        <v>4417</v>
      </c>
      <c r="K366" t="s">
        <v>4408</v>
      </c>
      <c r="L366" t="s">
        <v>3081</v>
      </c>
      <c r="M366" t="s">
        <v>4354</v>
      </c>
      <c r="N366" s="247" t="s">
        <v>2377</v>
      </c>
      <c r="O366" s="247"/>
      <c r="Q366" t="s">
        <v>4355</v>
      </c>
      <c r="R366" t="s">
        <v>4355</v>
      </c>
      <c r="S366" s="247"/>
      <c r="T366" s="247" t="s">
        <v>5625</v>
      </c>
      <c r="V366" s="247" t="s">
        <v>3191</v>
      </c>
      <c r="W366" s="247" t="s">
        <v>3103</v>
      </c>
      <c r="X366" s="247" t="s">
        <v>3106</v>
      </c>
      <c r="Y366" s="247"/>
      <c r="Z366"/>
      <c r="AA366" s="247" t="s">
        <v>115</v>
      </c>
      <c r="AB366" t="s">
        <v>4355</v>
      </c>
      <c r="AC366" t="s">
        <v>4355</v>
      </c>
      <c r="AD366"/>
      <c r="AE366" t="s">
        <v>4355</v>
      </c>
      <c r="AF366" t="s">
        <v>4357</v>
      </c>
      <c r="AG366"/>
      <c r="AH366"/>
      <c r="AI366"/>
      <c r="AJ366"/>
      <c r="AK366"/>
      <c r="AL366"/>
      <c r="AM366" t="s">
        <v>4358</v>
      </c>
      <c r="AN366" t="s">
        <v>4358</v>
      </c>
      <c r="AO366"/>
      <c r="AP366"/>
      <c r="AQ366" s="247" t="s">
        <v>2378</v>
      </c>
      <c r="AR366"/>
      <c r="AS366" s="247" t="s">
        <v>2379</v>
      </c>
      <c r="AT366">
        <v>10017879026</v>
      </c>
    </row>
    <row r="367" spans="1:46" ht="15" hidden="1" x14ac:dyDescent="0.25">
      <c r="A367" s="246" t="s">
        <v>7439</v>
      </c>
      <c r="B367" s="247" t="s">
        <v>1948</v>
      </c>
      <c r="C367" s="247" t="s">
        <v>1949</v>
      </c>
      <c r="D367" s="247"/>
      <c r="E367" s="247">
        <v>10017879250</v>
      </c>
      <c r="F367" t="s">
        <v>4407</v>
      </c>
      <c r="G367" s="246" t="s">
        <v>2662</v>
      </c>
      <c r="H367" s="247" t="s">
        <v>113</v>
      </c>
      <c r="I367"/>
      <c r="J367" t="s">
        <v>3170</v>
      </c>
      <c r="K367" t="s">
        <v>4408</v>
      </c>
      <c r="L367" t="s">
        <v>3081</v>
      </c>
      <c r="M367" t="s">
        <v>4354</v>
      </c>
      <c r="N367" s="247" t="s">
        <v>1950</v>
      </c>
      <c r="O367" s="247"/>
      <c r="Q367" t="s">
        <v>4355</v>
      </c>
      <c r="R367" t="s">
        <v>4355</v>
      </c>
      <c r="S367" s="247"/>
      <c r="T367" s="247" t="s">
        <v>5625</v>
      </c>
      <c r="V367" s="247" t="s">
        <v>3191</v>
      </c>
      <c r="W367" s="247" t="s">
        <v>3104</v>
      </c>
      <c r="X367" s="247" t="s">
        <v>3106</v>
      </c>
      <c r="Y367" s="247"/>
      <c r="Z367"/>
      <c r="AA367" s="247" t="s">
        <v>115</v>
      </c>
      <c r="AB367" t="s">
        <v>4355</v>
      </c>
      <c r="AC367" t="s">
        <v>4355</v>
      </c>
      <c r="AD367"/>
      <c r="AE367" t="s">
        <v>4355</v>
      </c>
      <c r="AF367" t="s">
        <v>4357</v>
      </c>
      <c r="AG367"/>
      <c r="AH367"/>
      <c r="AI367"/>
      <c r="AJ367"/>
      <c r="AK367"/>
      <c r="AL367"/>
      <c r="AM367" t="s">
        <v>4358</v>
      </c>
      <c r="AN367" t="s">
        <v>4358</v>
      </c>
      <c r="AO367"/>
      <c r="AP367"/>
      <c r="AQ367" s="247" t="s">
        <v>1951</v>
      </c>
      <c r="AR367"/>
      <c r="AS367" s="247" t="s">
        <v>1952</v>
      </c>
      <c r="AT367">
        <v>10017879250</v>
      </c>
    </row>
    <row r="368" spans="1:46" ht="15" hidden="1" x14ac:dyDescent="0.25">
      <c r="A368" s="246" t="s">
        <v>7439</v>
      </c>
      <c r="B368" s="247" t="s">
        <v>2370</v>
      </c>
      <c r="C368" s="247" t="s">
        <v>2371</v>
      </c>
      <c r="D368" s="247"/>
      <c r="E368" s="247">
        <v>10017879025</v>
      </c>
      <c r="F368" t="s">
        <v>4407</v>
      </c>
      <c r="G368" s="246" t="s">
        <v>2662</v>
      </c>
      <c r="H368" s="247" t="s">
        <v>113</v>
      </c>
      <c r="I368"/>
      <c r="J368" t="s">
        <v>4415</v>
      </c>
      <c r="K368" t="s">
        <v>4408</v>
      </c>
      <c r="L368" t="s">
        <v>3081</v>
      </c>
      <c r="M368" t="s">
        <v>4354</v>
      </c>
      <c r="N368" s="247" t="s">
        <v>2372</v>
      </c>
      <c r="O368" s="247"/>
      <c r="Q368" t="s">
        <v>4355</v>
      </c>
      <c r="R368" t="s">
        <v>4355</v>
      </c>
      <c r="S368" s="247"/>
      <c r="T368" s="247" t="s">
        <v>5625</v>
      </c>
      <c r="V368" s="247" t="s">
        <v>3191</v>
      </c>
      <c r="W368" s="247" t="s">
        <v>3104</v>
      </c>
      <c r="X368" s="247" t="s">
        <v>3106</v>
      </c>
      <c r="Y368" s="247"/>
      <c r="Z368"/>
      <c r="AA368" s="247" t="s">
        <v>115</v>
      </c>
      <c r="AB368" t="s">
        <v>4355</v>
      </c>
      <c r="AC368" t="s">
        <v>4355</v>
      </c>
      <c r="AD368"/>
      <c r="AE368" t="s">
        <v>4355</v>
      </c>
      <c r="AF368" t="s">
        <v>4357</v>
      </c>
      <c r="AG368"/>
      <c r="AH368"/>
      <c r="AI368"/>
      <c r="AJ368"/>
      <c r="AK368"/>
      <c r="AL368"/>
      <c r="AM368" t="s">
        <v>4358</v>
      </c>
      <c r="AN368" t="s">
        <v>4358</v>
      </c>
      <c r="AO368"/>
      <c r="AP368"/>
      <c r="AQ368" s="247" t="s">
        <v>2373</v>
      </c>
      <c r="AR368"/>
      <c r="AS368" s="247" t="s">
        <v>2374</v>
      </c>
      <c r="AT368">
        <v>10017879025</v>
      </c>
    </row>
    <row r="369" spans="1:46" ht="15" hidden="1" x14ac:dyDescent="0.25">
      <c r="A369" s="246" t="s">
        <v>7439</v>
      </c>
      <c r="B369" s="247" t="s">
        <v>1943</v>
      </c>
      <c r="C369" s="247" t="s">
        <v>1944</v>
      </c>
      <c r="D369" s="247"/>
      <c r="E369" s="247">
        <v>10017879230</v>
      </c>
      <c r="F369" t="s">
        <v>4407</v>
      </c>
      <c r="G369" s="246" t="s">
        <v>2662</v>
      </c>
      <c r="H369" s="247" t="s">
        <v>113</v>
      </c>
      <c r="I369"/>
      <c r="J369" t="s">
        <v>4384</v>
      </c>
      <c r="K369" t="s">
        <v>4408</v>
      </c>
      <c r="L369" t="s">
        <v>3081</v>
      </c>
      <c r="M369" t="s">
        <v>4354</v>
      </c>
      <c r="N369" s="247" t="s">
        <v>1945</v>
      </c>
      <c r="O369" s="247"/>
      <c r="Q369" t="s">
        <v>4355</v>
      </c>
      <c r="R369" t="s">
        <v>4355</v>
      </c>
      <c r="S369" s="247"/>
      <c r="T369" s="247" t="s">
        <v>5662</v>
      </c>
      <c r="V369" s="247" t="s">
        <v>3191</v>
      </c>
      <c r="W369" s="247" t="s">
        <v>3152</v>
      </c>
      <c r="X369" s="247" t="s">
        <v>3106</v>
      </c>
      <c r="Y369" s="247"/>
      <c r="Z369"/>
      <c r="AA369" s="247" t="s">
        <v>115</v>
      </c>
      <c r="AB369" t="s">
        <v>4355</v>
      </c>
      <c r="AC369" t="s">
        <v>4355</v>
      </c>
      <c r="AD369"/>
      <c r="AE369" t="s">
        <v>4355</v>
      </c>
      <c r="AF369" t="s">
        <v>4357</v>
      </c>
      <c r="AG369"/>
      <c r="AH369"/>
      <c r="AI369"/>
      <c r="AJ369"/>
      <c r="AK369"/>
      <c r="AL369"/>
      <c r="AM369" t="s">
        <v>4358</v>
      </c>
      <c r="AN369" t="s">
        <v>4358</v>
      </c>
      <c r="AO369"/>
      <c r="AP369"/>
      <c r="AQ369" s="247" t="s">
        <v>1946</v>
      </c>
      <c r="AR369"/>
      <c r="AS369" s="247" t="s">
        <v>1947</v>
      </c>
      <c r="AT369">
        <v>10017879230</v>
      </c>
    </row>
    <row r="370" spans="1:46" ht="15" hidden="1" x14ac:dyDescent="0.25">
      <c r="A370" s="246" t="s">
        <v>7439</v>
      </c>
      <c r="B370" s="247" t="s">
        <v>2365</v>
      </c>
      <c r="C370" s="247" t="s">
        <v>2366</v>
      </c>
      <c r="D370" s="247"/>
      <c r="E370" s="247">
        <v>10017879024</v>
      </c>
      <c r="F370" t="s">
        <v>4407</v>
      </c>
      <c r="G370" s="246" t="s">
        <v>2662</v>
      </c>
      <c r="H370" s="247" t="s">
        <v>113</v>
      </c>
      <c r="I370"/>
      <c r="J370" t="s">
        <v>4414</v>
      </c>
      <c r="K370" t="s">
        <v>4408</v>
      </c>
      <c r="L370" t="s">
        <v>3081</v>
      </c>
      <c r="M370" t="s">
        <v>4354</v>
      </c>
      <c r="N370" s="247" t="s">
        <v>2367</v>
      </c>
      <c r="O370" s="247"/>
      <c r="Q370" t="s">
        <v>4355</v>
      </c>
      <c r="R370" t="s">
        <v>4355</v>
      </c>
      <c r="S370" s="247"/>
      <c r="T370" s="247" t="s">
        <v>5662</v>
      </c>
      <c r="V370" s="247" t="s">
        <v>3191</v>
      </c>
      <c r="W370" s="247" t="s">
        <v>3152</v>
      </c>
      <c r="X370" s="247" t="s">
        <v>3106</v>
      </c>
      <c r="Y370" s="247"/>
      <c r="Z370"/>
      <c r="AA370" s="247" t="s">
        <v>115</v>
      </c>
      <c r="AB370" t="s">
        <v>4355</v>
      </c>
      <c r="AC370" t="s">
        <v>4355</v>
      </c>
      <c r="AD370"/>
      <c r="AE370" t="s">
        <v>4355</v>
      </c>
      <c r="AF370" t="s">
        <v>4357</v>
      </c>
      <c r="AG370"/>
      <c r="AH370"/>
      <c r="AI370"/>
      <c r="AJ370"/>
      <c r="AK370"/>
      <c r="AL370"/>
      <c r="AM370" t="s">
        <v>4358</v>
      </c>
      <c r="AN370" t="s">
        <v>4358</v>
      </c>
      <c r="AO370"/>
      <c r="AP370"/>
      <c r="AQ370" s="247" t="s">
        <v>2368</v>
      </c>
      <c r="AR370"/>
      <c r="AS370" s="247" t="s">
        <v>2369</v>
      </c>
      <c r="AT370">
        <v>10017879024</v>
      </c>
    </row>
    <row r="371" spans="1:46" ht="15" hidden="1" x14ac:dyDescent="0.25">
      <c r="A371" s="246" t="s">
        <v>7439</v>
      </c>
      <c r="B371" s="247" t="s">
        <v>1938</v>
      </c>
      <c r="C371" s="247" t="s">
        <v>1939</v>
      </c>
      <c r="D371" s="247"/>
      <c r="E371" s="247">
        <v>10017879210</v>
      </c>
      <c r="F371" t="s">
        <v>4407</v>
      </c>
      <c r="G371" s="246" t="s">
        <v>2662</v>
      </c>
      <c r="H371" s="247" t="s">
        <v>113</v>
      </c>
      <c r="I371"/>
      <c r="J371" t="s">
        <v>3310</v>
      </c>
      <c r="K371" t="s">
        <v>4408</v>
      </c>
      <c r="L371" t="s">
        <v>3081</v>
      </c>
      <c r="M371" t="s">
        <v>4354</v>
      </c>
      <c r="N371" s="247" t="s">
        <v>1940</v>
      </c>
      <c r="O371" s="247"/>
      <c r="Q371" t="s">
        <v>4355</v>
      </c>
      <c r="R371" t="s">
        <v>4355</v>
      </c>
      <c r="S371" s="247"/>
      <c r="T371" s="247" t="s">
        <v>5662</v>
      </c>
      <c r="V371" s="247" t="s">
        <v>3191</v>
      </c>
      <c r="W371" s="247" t="s">
        <v>3105</v>
      </c>
      <c r="X371" s="247" t="s">
        <v>3106</v>
      </c>
      <c r="Y371" s="247"/>
      <c r="Z371"/>
      <c r="AA371" s="247" t="s">
        <v>115</v>
      </c>
      <c r="AB371" t="s">
        <v>4355</v>
      </c>
      <c r="AC371" t="s">
        <v>4355</v>
      </c>
      <c r="AD371"/>
      <c r="AE371" t="s">
        <v>4355</v>
      </c>
      <c r="AF371" t="s">
        <v>4357</v>
      </c>
      <c r="AG371"/>
      <c r="AH371"/>
      <c r="AI371"/>
      <c r="AJ371"/>
      <c r="AK371"/>
      <c r="AL371"/>
      <c r="AM371" t="s">
        <v>4358</v>
      </c>
      <c r="AN371" t="s">
        <v>4358</v>
      </c>
      <c r="AO371"/>
      <c r="AP371"/>
      <c r="AQ371" s="247" t="s">
        <v>1941</v>
      </c>
      <c r="AR371"/>
      <c r="AS371" s="247" t="s">
        <v>1942</v>
      </c>
      <c r="AT371">
        <v>10017879210</v>
      </c>
    </row>
    <row r="372" spans="1:46" ht="15" hidden="1" x14ac:dyDescent="0.25">
      <c r="A372" s="246" t="s">
        <v>7439</v>
      </c>
      <c r="B372" s="247" t="s">
        <v>2360</v>
      </c>
      <c r="C372" s="247" t="s">
        <v>2361</v>
      </c>
      <c r="D372" s="247"/>
      <c r="E372" s="247">
        <v>10017879023</v>
      </c>
      <c r="F372" t="s">
        <v>4407</v>
      </c>
      <c r="G372" s="246" t="s">
        <v>2662</v>
      </c>
      <c r="H372" s="247" t="s">
        <v>113</v>
      </c>
      <c r="I372"/>
      <c r="J372" t="s">
        <v>3101</v>
      </c>
      <c r="K372" t="s">
        <v>4408</v>
      </c>
      <c r="L372" t="s">
        <v>3081</v>
      </c>
      <c r="M372" t="s">
        <v>4354</v>
      </c>
      <c r="N372" s="247" t="s">
        <v>2362</v>
      </c>
      <c r="O372" s="247"/>
      <c r="Q372" t="s">
        <v>4355</v>
      </c>
      <c r="R372" t="s">
        <v>4355</v>
      </c>
      <c r="S372" s="247"/>
      <c r="T372" s="247" t="s">
        <v>5662</v>
      </c>
      <c r="V372" s="247" t="s">
        <v>3191</v>
      </c>
      <c r="W372" s="247" t="s">
        <v>3105</v>
      </c>
      <c r="X372" s="247" t="s">
        <v>3106</v>
      </c>
      <c r="Y372" s="247"/>
      <c r="Z372"/>
      <c r="AA372" s="247" t="s">
        <v>115</v>
      </c>
      <c r="AB372" t="s">
        <v>4355</v>
      </c>
      <c r="AC372" t="s">
        <v>4355</v>
      </c>
      <c r="AD372"/>
      <c r="AE372" t="s">
        <v>4355</v>
      </c>
      <c r="AF372" t="s">
        <v>4357</v>
      </c>
      <c r="AG372"/>
      <c r="AH372"/>
      <c r="AI372"/>
      <c r="AJ372"/>
      <c r="AK372"/>
      <c r="AL372"/>
      <c r="AM372" t="s">
        <v>4358</v>
      </c>
      <c r="AN372" t="s">
        <v>4358</v>
      </c>
      <c r="AO372"/>
      <c r="AP372"/>
      <c r="AQ372" s="247" t="s">
        <v>2363</v>
      </c>
      <c r="AR372"/>
      <c r="AS372" s="247" t="s">
        <v>2364</v>
      </c>
      <c r="AT372">
        <v>10017879023</v>
      </c>
    </row>
    <row r="373" spans="1:46" ht="15" hidden="1" x14ac:dyDescent="0.25">
      <c r="A373" s="246" t="s">
        <v>7439</v>
      </c>
      <c r="B373" s="247" t="s">
        <v>1933</v>
      </c>
      <c r="C373" s="247" t="s">
        <v>1934</v>
      </c>
      <c r="D373" s="247"/>
      <c r="E373" s="247">
        <v>10017879190</v>
      </c>
      <c r="F373" t="s">
        <v>4407</v>
      </c>
      <c r="G373" s="246" t="s">
        <v>2662</v>
      </c>
      <c r="H373" s="247" t="s">
        <v>113</v>
      </c>
      <c r="I373"/>
      <c r="J373" t="s">
        <v>3258</v>
      </c>
      <c r="K373" t="s">
        <v>4408</v>
      </c>
      <c r="L373" t="s">
        <v>3081</v>
      </c>
      <c r="M373" t="s">
        <v>4354</v>
      </c>
      <c r="N373" s="247" t="s">
        <v>1935</v>
      </c>
      <c r="O373" s="247"/>
      <c r="Q373" t="s">
        <v>4355</v>
      </c>
      <c r="R373" t="s">
        <v>4355</v>
      </c>
      <c r="S373" s="247"/>
      <c r="T373" s="247" t="s">
        <v>5662</v>
      </c>
      <c r="V373" s="247" t="s">
        <v>3191</v>
      </c>
      <c r="W373" s="247" t="s">
        <v>3206</v>
      </c>
      <c r="X373" s="247" t="s">
        <v>3106</v>
      </c>
      <c r="Y373" s="247"/>
      <c r="Z373"/>
      <c r="AA373" s="247" t="s">
        <v>115</v>
      </c>
      <c r="AB373" t="s">
        <v>4355</v>
      </c>
      <c r="AC373" t="s">
        <v>4355</v>
      </c>
      <c r="AD373"/>
      <c r="AE373" t="s">
        <v>4355</v>
      </c>
      <c r="AF373" t="s">
        <v>4357</v>
      </c>
      <c r="AG373"/>
      <c r="AH373"/>
      <c r="AI373"/>
      <c r="AJ373"/>
      <c r="AK373"/>
      <c r="AL373"/>
      <c r="AM373" t="s">
        <v>4358</v>
      </c>
      <c r="AN373" t="s">
        <v>4358</v>
      </c>
      <c r="AO373"/>
      <c r="AP373"/>
      <c r="AQ373" s="247" t="s">
        <v>1936</v>
      </c>
      <c r="AR373"/>
      <c r="AS373" s="247" t="s">
        <v>1937</v>
      </c>
      <c r="AT373">
        <v>10017879190</v>
      </c>
    </row>
    <row r="374" spans="1:46" ht="15" hidden="1" x14ac:dyDescent="0.25">
      <c r="A374" s="246" t="s">
        <v>7439</v>
      </c>
      <c r="B374" s="247" t="s">
        <v>2355</v>
      </c>
      <c r="C374" s="247" t="s">
        <v>2356</v>
      </c>
      <c r="D374" s="247"/>
      <c r="E374" s="247">
        <v>10017879022</v>
      </c>
      <c r="F374" t="s">
        <v>4407</v>
      </c>
      <c r="G374" s="246" t="s">
        <v>2662</v>
      </c>
      <c r="H374" s="247" t="s">
        <v>113</v>
      </c>
      <c r="I374"/>
      <c r="J374" t="s">
        <v>4376</v>
      </c>
      <c r="K374" t="s">
        <v>4408</v>
      </c>
      <c r="L374" t="s">
        <v>3081</v>
      </c>
      <c r="M374" t="s">
        <v>4354</v>
      </c>
      <c r="N374" s="247" t="s">
        <v>2357</v>
      </c>
      <c r="O374" s="247"/>
      <c r="Q374" t="s">
        <v>4355</v>
      </c>
      <c r="R374" t="s">
        <v>4355</v>
      </c>
      <c r="S374" s="247"/>
      <c r="T374" s="247" t="s">
        <v>5662</v>
      </c>
      <c r="V374" s="247" t="s">
        <v>3191</v>
      </c>
      <c r="W374" s="247" t="s">
        <v>3206</v>
      </c>
      <c r="X374" s="247" t="s">
        <v>3106</v>
      </c>
      <c r="Y374" s="247"/>
      <c r="Z374"/>
      <c r="AA374" s="247" t="s">
        <v>115</v>
      </c>
      <c r="AB374" t="s">
        <v>4355</v>
      </c>
      <c r="AC374" t="s">
        <v>4355</v>
      </c>
      <c r="AD374"/>
      <c r="AE374" t="s">
        <v>4355</v>
      </c>
      <c r="AF374" t="s">
        <v>4357</v>
      </c>
      <c r="AG374"/>
      <c r="AH374"/>
      <c r="AI374"/>
      <c r="AJ374"/>
      <c r="AK374"/>
      <c r="AL374"/>
      <c r="AM374" t="s">
        <v>4358</v>
      </c>
      <c r="AN374" t="s">
        <v>4358</v>
      </c>
      <c r="AO374"/>
      <c r="AP374"/>
      <c r="AQ374" s="247" t="s">
        <v>2358</v>
      </c>
      <c r="AR374"/>
      <c r="AS374" s="247" t="s">
        <v>2359</v>
      </c>
      <c r="AT374">
        <v>10017879022</v>
      </c>
    </row>
    <row r="375" spans="1:46" ht="15" hidden="1" x14ac:dyDescent="0.25">
      <c r="A375" s="246" t="s">
        <v>7439</v>
      </c>
      <c r="B375" s="247" t="s">
        <v>1020</v>
      </c>
      <c r="C375" s="247" t="s">
        <v>590</v>
      </c>
      <c r="D375" s="247"/>
      <c r="E375" s="247">
        <v>10017874969</v>
      </c>
      <c r="F375" t="s">
        <v>4388</v>
      </c>
      <c r="G375" s="246"/>
      <c r="H375" s="247" t="s">
        <v>113</v>
      </c>
      <c r="I375"/>
      <c r="J375" t="s">
        <v>3090</v>
      </c>
      <c r="K375" t="s">
        <v>4391</v>
      </c>
      <c r="L375" t="s">
        <v>3081</v>
      </c>
      <c r="M375" t="s">
        <v>4354</v>
      </c>
      <c r="N375" s="247" t="s">
        <v>583</v>
      </c>
      <c r="O375" s="247"/>
      <c r="Q375" t="s">
        <v>4355</v>
      </c>
      <c r="R375" t="s">
        <v>4355</v>
      </c>
      <c r="S375" s="247"/>
      <c r="T375" s="247" t="s">
        <v>6158</v>
      </c>
      <c r="V375" s="247" t="s">
        <v>3191</v>
      </c>
      <c r="W375" s="247" t="s">
        <v>3181</v>
      </c>
      <c r="X375" s="247" t="s">
        <v>3104</v>
      </c>
      <c r="Y375" s="247"/>
      <c r="Z375"/>
      <c r="AA375" s="247" t="s">
        <v>115</v>
      </c>
      <c r="AB375" t="s">
        <v>4355</v>
      </c>
      <c r="AC375" t="s">
        <v>4355</v>
      </c>
      <c r="AD375"/>
      <c r="AE375" t="s">
        <v>4355</v>
      </c>
      <c r="AF375" t="s">
        <v>4357</v>
      </c>
      <c r="AG375"/>
      <c r="AH375"/>
      <c r="AI375"/>
      <c r="AJ375"/>
      <c r="AK375"/>
      <c r="AL375"/>
      <c r="AM375" t="s">
        <v>4358</v>
      </c>
      <c r="AN375" t="s">
        <v>4358</v>
      </c>
      <c r="AO375"/>
      <c r="AP375"/>
      <c r="AQ375" s="247" t="s">
        <v>1432</v>
      </c>
      <c r="AR375"/>
      <c r="AS375" s="247" t="s">
        <v>599</v>
      </c>
      <c r="AT375">
        <v>10017874969</v>
      </c>
    </row>
    <row r="376" spans="1:46" ht="15" hidden="1" x14ac:dyDescent="0.25">
      <c r="A376" s="246" t="s">
        <v>7439</v>
      </c>
      <c r="B376" s="247" t="s">
        <v>1019</v>
      </c>
      <c r="C376" s="247" t="s">
        <v>589</v>
      </c>
      <c r="D376" s="247"/>
      <c r="E376" s="247">
        <v>10017874819</v>
      </c>
      <c r="F376" t="s">
        <v>4388</v>
      </c>
      <c r="G376" s="246"/>
      <c r="H376" s="247" t="s">
        <v>113</v>
      </c>
      <c r="I376"/>
      <c r="J376" t="s">
        <v>3090</v>
      </c>
      <c r="K376" t="s">
        <v>4390</v>
      </c>
      <c r="L376" t="s">
        <v>3081</v>
      </c>
      <c r="M376" t="s">
        <v>4354</v>
      </c>
      <c r="N376" s="247" t="s">
        <v>582</v>
      </c>
      <c r="O376" s="247"/>
      <c r="Q376" t="s">
        <v>4355</v>
      </c>
      <c r="R376" t="s">
        <v>4355</v>
      </c>
      <c r="S376" s="247"/>
      <c r="T376" s="247" t="s">
        <v>5957</v>
      </c>
      <c r="V376" s="247" t="s">
        <v>3191</v>
      </c>
      <c r="W376" s="247" t="s">
        <v>3103</v>
      </c>
      <c r="X376" s="247" t="s">
        <v>3216</v>
      </c>
      <c r="Y376" s="247"/>
      <c r="Z376"/>
      <c r="AA376" s="247" t="s">
        <v>115</v>
      </c>
      <c r="AB376" t="s">
        <v>4355</v>
      </c>
      <c r="AC376" t="s">
        <v>4355</v>
      </c>
      <c r="AD376"/>
      <c r="AE376" t="s">
        <v>4355</v>
      </c>
      <c r="AF376" t="s">
        <v>4357</v>
      </c>
      <c r="AG376"/>
      <c r="AH376"/>
      <c r="AI376"/>
      <c r="AJ376"/>
      <c r="AK376"/>
      <c r="AL376"/>
      <c r="AM376" t="s">
        <v>4358</v>
      </c>
      <c r="AN376" t="s">
        <v>4358</v>
      </c>
      <c r="AO376"/>
      <c r="AP376"/>
      <c r="AQ376" s="247" t="s">
        <v>1431</v>
      </c>
      <c r="AR376"/>
      <c r="AS376" s="247" t="s">
        <v>598</v>
      </c>
      <c r="AT376">
        <v>10017874819</v>
      </c>
    </row>
    <row r="377" spans="1:46" ht="15" hidden="1" x14ac:dyDescent="0.25">
      <c r="A377" s="246" t="s">
        <v>7439</v>
      </c>
      <c r="B377" s="247" t="s">
        <v>1018</v>
      </c>
      <c r="C377" s="247" t="s">
        <v>596</v>
      </c>
      <c r="D377" s="247"/>
      <c r="E377" s="247">
        <v>10017874669</v>
      </c>
      <c r="F377" t="s">
        <v>4388</v>
      </c>
      <c r="G377" s="246"/>
      <c r="H377" s="247" t="s">
        <v>113</v>
      </c>
      <c r="I377"/>
      <c r="J377" t="s">
        <v>3090</v>
      </c>
      <c r="K377" t="s">
        <v>4390</v>
      </c>
      <c r="L377" t="s">
        <v>3081</v>
      </c>
      <c r="M377" t="s">
        <v>4354</v>
      </c>
      <c r="N377" s="247" t="s">
        <v>581</v>
      </c>
      <c r="O377" s="247"/>
      <c r="Q377" t="s">
        <v>4355</v>
      </c>
      <c r="R377" t="s">
        <v>4355</v>
      </c>
      <c r="S377" s="247"/>
      <c r="T377" s="247" t="s">
        <v>5957</v>
      </c>
      <c r="V377" s="247" t="s">
        <v>3191</v>
      </c>
      <c r="W377" s="247" t="s">
        <v>3103</v>
      </c>
      <c r="X377" s="247" t="s">
        <v>3200</v>
      </c>
      <c r="Y377" s="247"/>
      <c r="Z377"/>
      <c r="AA377" s="247" t="s">
        <v>115</v>
      </c>
      <c r="AB377" t="s">
        <v>4355</v>
      </c>
      <c r="AC377" t="s">
        <v>4355</v>
      </c>
      <c r="AD377"/>
      <c r="AE377" t="s">
        <v>4355</v>
      </c>
      <c r="AF377" t="s">
        <v>4357</v>
      </c>
      <c r="AG377"/>
      <c r="AH377"/>
      <c r="AI377"/>
      <c r="AJ377"/>
      <c r="AK377"/>
      <c r="AL377"/>
      <c r="AM377" t="s">
        <v>4358</v>
      </c>
      <c r="AN377" t="s">
        <v>4358</v>
      </c>
      <c r="AO377"/>
      <c r="AP377"/>
      <c r="AQ377" s="247" t="s">
        <v>1430</v>
      </c>
      <c r="AR377"/>
      <c r="AS377" s="247" t="s">
        <v>597</v>
      </c>
      <c r="AT377">
        <v>10017874669</v>
      </c>
    </row>
    <row r="378" spans="1:46" ht="15" hidden="1" x14ac:dyDescent="0.25">
      <c r="A378" s="246" t="s">
        <v>7439</v>
      </c>
      <c r="B378" s="247" t="s">
        <v>1827</v>
      </c>
      <c r="C378" s="247" t="s">
        <v>1828</v>
      </c>
      <c r="D378" s="247"/>
      <c r="E378" s="247">
        <v>10017878599</v>
      </c>
      <c r="F378" t="s">
        <v>4483</v>
      </c>
      <c r="G378" s="246"/>
      <c r="H378" s="247" t="s">
        <v>113</v>
      </c>
      <c r="I378"/>
      <c r="J378" t="s">
        <v>3090</v>
      </c>
      <c r="K378" t="s">
        <v>4490</v>
      </c>
      <c r="L378" t="s">
        <v>3274</v>
      </c>
      <c r="M378" t="s">
        <v>4354</v>
      </c>
      <c r="N378" s="247" t="s">
        <v>4491</v>
      </c>
      <c r="O378" s="247"/>
      <c r="Q378" t="s">
        <v>4355</v>
      </c>
      <c r="R378" t="s">
        <v>4355</v>
      </c>
      <c r="S378" s="247"/>
      <c r="T378" s="247" t="s">
        <v>5957</v>
      </c>
      <c r="V378" s="247" t="s">
        <v>3191</v>
      </c>
      <c r="W378" s="247" t="s">
        <v>3103</v>
      </c>
      <c r="X378" s="247" t="s">
        <v>3152</v>
      </c>
      <c r="Y378" s="247"/>
      <c r="Z378"/>
      <c r="AA378" s="247" t="s">
        <v>115</v>
      </c>
      <c r="AB378" t="s">
        <v>4355</v>
      </c>
      <c r="AC378" t="s">
        <v>4355</v>
      </c>
      <c r="AD378"/>
      <c r="AE378" t="s">
        <v>4355</v>
      </c>
      <c r="AF378" t="s">
        <v>4357</v>
      </c>
      <c r="AG378"/>
      <c r="AH378"/>
      <c r="AI378"/>
      <c r="AJ378"/>
      <c r="AK378"/>
      <c r="AL378"/>
      <c r="AM378" t="s">
        <v>4358</v>
      </c>
      <c r="AN378" t="s">
        <v>4358</v>
      </c>
      <c r="AO378"/>
      <c r="AP378"/>
      <c r="AQ378" s="247" t="s">
        <v>1829</v>
      </c>
      <c r="AR378"/>
      <c r="AS378" s="247" t="s">
        <v>1830</v>
      </c>
      <c r="AT378">
        <v>10017878599</v>
      </c>
    </row>
    <row r="379" spans="1:46" ht="15" hidden="1" x14ac:dyDescent="0.25">
      <c r="A379" s="246" t="s">
        <v>7439</v>
      </c>
      <c r="B379" s="247" t="s">
        <v>1017</v>
      </c>
      <c r="C379" s="247" t="s">
        <v>1824</v>
      </c>
      <c r="D379" s="247"/>
      <c r="E379" s="247">
        <v>10017878596</v>
      </c>
      <c r="F379" t="s">
        <v>4483</v>
      </c>
      <c r="G379" s="246"/>
      <c r="H379" s="247" t="s">
        <v>113</v>
      </c>
      <c r="I379"/>
      <c r="J379" t="s">
        <v>3090</v>
      </c>
      <c r="K379" t="s">
        <v>4488</v>
      </c>
      <c r="L379" t="s">
        <v>3274</v>
      </c>
      <c r="M379" t="s">
        <v>4354</v>
      </c>
      <c r="N379" s="247" t="s">
        <v>4489</v>
      </c>
      <c r="O379" s="247"/>
      <c r="Q379" t="s">
        <v>4355</v>
      </c>
      <c r="R379" t="s">
        <v>4355</v>
      </c>
      <c r="S379" s="247"/>
      <c r="T379" s="247" t="s">
        <v>5957</v>
      </c>
      <c r="V379" s="247" t="s">
        <v>3191</v>
      </c>
      <c r="W379" s="247" t="s">
        <v>3104</v>
      </c>
      <c r="X379" s="247" t="s">
        <v>3152</v>
      </c>
      <c r="Y379" s="247"/>
      <c r="Z379"/>
      <c r="AA379" s="247" t="s">
        <v>115</v>
      </c>
      <c r="AB379" t="s">
        <v>4355</v>
      </c>
      <c r="AC379" t="s">
        <v>4355</v>
      </c>
      <c r="AD379"/>
      <c r="AE379" t="s">
        <v>4355</v>
      </c>
      <c r="AF379" t="s">
        <v>4357</v>
      </c>
      <c r="AG379"/>
      <c r="AH379"/>
      <c r="AI379"/>
      <c r="AJ379"/>
      <c r="AK379"/>
      <c r="AL379"/>
      <c r="AM379" t="s">
        <v>4358</v>
      </c>
      <c r="AN379" t="s">
        <v>4358</v>
      </c>
      <c r="AO379"/>
      <c r="AP379"/>
      <c r="AQ379" s="247" t="s">
        <v>1825</v>
      </c>
      <c r="AR379"/>
      <c r="AS379" s="247" t="s">
        <v>1826</v>
      </c>
      <c r="AT379">
        <v>10017878596</v>
      </c>
    </row>
    <row r="380" spans="1:46" ht="15" hidden="1" x14ac:dyDescent="0.25">
      <c r="A380" s="246" t="s">
        <v>7439</v>
      </c>
      <c r="B380" s="247" t="s">
        <v>1017</v>
      </c>
      <c r="C380" s="247" t="s">
        <v>588</v>
      </c>
      <c r="D380" s="247"/>
      <c r="E380" s="247">
        <v>10017874519</v>
      </c>
      <c r="F380" t="s">
        <v>4388</v>
      </c>
      <c r="G380" s="246"/>
      <c r="H380" s="247" t="s">
        <v>113</v>
      </c>
      <c r="I380"/>
      <c r="J380" t="s">
        <v>3090</v>
      </c>
      <c r="K380" t="s">
        <v>4390</v>
      </c>
      <c r="L380" t="s">
        <v>3081</v>
      </c>
      <c r="M380" t="s">
        <v>4354</v>
      </c>
      <c r="N380" s="247" t="s">
        <v>580</v>
      </c>
      <c r="O380" s="247"/>
      <c r="Q380" t="s">
        <v>4355</v>
      </c>
      <c r="R380" t="s">
        <v>4355</v>
      </c>
      <c r="S380" s="247"/>
      <c r="T380" s="247" t="s">
        <v>5957</v>
      </c>
      <c r="V380" s="247" t="s">
        <v>3191</v>
      </c>
      <c r="W380" s="247" t="s">
        <v>3104</v>
      </c>
      <c r="X380" s="247" t="s">
        <v>3152</v>
      </c>
      <c r="Y380" s="247"/>
      <c r="Z380"/>
      <c r="AA380" s="247" t="s">
        <v>115</v>
      </c>
      <c r="AB380" t="s">
        <v>4355</v>
      </c>
      <c r="AC380" t="s">
        <v>4355</v>
      </c>
      <c r="AD380"/>
      <c r="AE380" t="s">
        <v>4355</v>
      </c>
      <c r="AF380" t="s">
        <v>4357</v>
      </c>
      <c r="AG380"/>
      <c r="AH380"/>
      <c r="AI380"/>
      <c r="AJ380"/>
      <c r="AK380"/>
      <c r="AL380"/>
      <c r="AM380" t="s">
        <v>4358</v>
      </c>
      <c r="AN380" t="s">
        <v>4358</v>
      </c>
      <c r="AO380"/>
      <c r="AP380"/>
      <c r="AQ380" s="247" t="s">
        <v>1429</v>
      </c>
      <c r="AR380"/>
      <c r="AS380" s="247" t="s">
        <v>595</v>
      </c>
      <c r="AT380">
        <v>10017874519</v>
      </c>
    </row>
    <row r="381" spans="1:46" ht="15" hidden="1" x14ac:dyDescent="0.25">
      <c r="A381" s="246" t="s">
        <v>7439</v>
      </c>
      <c r="B381" s="247" t="s">
        <v>1015</v>
      </c>
      <c r="C381" s="247" t="s">
        <v>586</v>
      </c>
      <c r="D381" s="247"/>
      <c r="E381" s="247">
        <v>10017874219</v>
      </c>
      <c r="F381" t="s">
        <v>4388</v>
      </c>
      <c r="G381" s="246"/>
      <c r="H381" s="247" t="s">
        <v>113</v>
      </c>
      <c r="I381"/>
      <c r="J381" t="s">
        <v>3090</v>
      </c>
      <c r="K381" t="s">
        <v>4389</v>
      </c>
      <c r="L381" t="s">
        <v>3081</v>
      </c>
      <c r="M381" t="s">
        <v>4354</v>
      </c>
      <c r="N381" s="247" t="s">
        <v>578</v>
      </c>
      <c r="O381" s="247"/>
      <c r="Q381" t="s">
        <v>4355</v>
      </c>
      <c r="R381" t="s">
        <v>4355</v>
      </c>
      <c r="S381" s="247"/>
      <c r="T381" s="247" t="s">
        <v>5957</v>
      </c>
      <c r="V381" s="247" t="s">
        <v>3191</v>
      </c>
      <c r="W381" s="247" t="s">
        <v>3104</v>
      </c>
      <c r="X381" s="247" t="s">
        <v>3178</v>
      </c>
      <c r="Y381" s="247"/>
      <c r="Z381"/>
      <c r="AA381" s="247" t="s">
        <v>115</v>
      </c>
      <c r="AB381" t="s">
        <v>4355</v>
      </c>
      <c r="AC381" t="s">
        <v>4355</v>
      </c>
      <c r="AD381"/>
      <c r="AE381" t="s">
        <v>4355</v>
      </c>
      <c r="AF381" t="s">
        <v>4357</v>
      </c>
      <c r="AG381"/>
      <c r="AH381"/>
      <c r="AI381"/>
      <c r="AJ381"/>
      <c r="AK381"/>
      <c r="AL381"/>
      <c r="AM381" t="s">
        <v>4358</v>
      </c>
      <c r="AN381" t="s">
        <v>4358</v>
      </c>
      <c r="AO381"/>
      <c r="AP381"/>
      <c r="AQ381" s="247" t="s">
        <v>1427</v>
      </c>
      <c r="AR381"/>
      <c r="AS381" s="247" t="s">
        <v>593</v>
      </c>
      <c r="AT381">
        <v>10017874219</v>
      </c>
    </row>
    <row r="382" spans="1:46" ht="15" hidden="1" x14ac:dyDescent="0.25">
      <c r="A382" s="246" t="s">
        <v>7439</v>
      </c>
      <c r="B382" s="247" t="s">
        <v>1016</v>
      </c>
      <c r="C382" s="247" t="s">
        <v>587</v>
      </c>
      <c r="D382" s="247"/>
      <c r="E382" s="247">
        <v>10017874369</v>
      </c>
      <c r="F382" t="s">
        <v>4388</v>
      </c>
      <c r="G382" s="246"/>
      <c r="H382" s="247" t="s">
        <v>113</v>
      </c>
      <c r="I382"/>
      <c r="J382" t="s">
        <v>3090</v>
      </c>
      <c r="K382" t="s">
        <v>4389</v>
      </c>
      <c r="L382" t="s">
        <v>3081</v>
      </c>
      <c r="M382" t="s">
        <v>4354</v>
      </c>
      <c r="N382" s="247" t="s">
        <v>579</v>
      </c>
      <c r="O382" s="247"/>
      <c r="Q382" t="s">
        <v>4355</v>
      </c>
      <c r="R382" t="s">
        <v>4355</v>
      </c>
      <c r="S382" s="247"/>
      <c r="T382" s="247" t="s">
        <v>3625</v>
      </c>
      <c r="V382" s="247" t="s">
        <v>3191</v>
      </c>
      <c r="W382" s="247" t="s">
        <v>3275</v>
      </c>
      <c r="X382" s="247" t="s">
        <v>3248</v>
      </c>
      <c r="Y382" s="247"/>
      <c r="Z382"/>
      <c r="AA382" s="247" t="s">
        <v>776</v>
      </c>
      <c r="AB382" t="s">
        <v>4355</v>
      </c>
      <c r="AC382" t="s">
        <v>4355</v>
      </c>
      <c r="AD382"/>
      <c r="AE382" t="s">
        <v>4355</v>
      </c>
      <c r="AF382" t="s">
        <v>4357</v>
      </c>
      <c r="AG382"/>
      <c r="AH382"/>
      <c r="AI382"/>
      <c r="AJ382"/>
      <c r="AK382"/>
      <c r="AL382"/>
      <c r="AM382" t="s">
        <v>4358</v>
      </c>
      <c r="AN382" t="s">
        <v>4358</v>
      </c>
      <c r="AO382"/>
      <c r="AP382"/>
      <c r="AQ382" s="247" t="s">
        <v>1428</v>
      </c>
      <c r="AR382"/>
      <c r="AS382" s="247" t="s">
        <v>594</v>
      </c>
      <c r="AT382"/>
    </row>
    <row r="383" spans="1:46" ht="15" hidden="1" x14ac:dyDescent="0.25">
      <c r="A383" s="246" t="s">
        <v>7439</v>
      </c>
      <c r="B383" s="247" t="s">
        <v>1831</v>
      </c>
      <c r="C383" s="247" t="s">
        <v>1832</v>
      </c>
      <c r="D383" s="247"/>
      <c r="E383" s="247">
        <v>10017878601</v>
      </c>
      <c r="F383" t="s">
        <v>4483</v>
      </c>
      <c r="G383" s="246"/>
      <c r="H383" s="247" t="s">
        <v>113</v>
      </c>
      <c r="I383"/>
      <c r="J383" t="s">
        <v>3090</v>
      </c>
      <c r="K383" t="s">
        <v>4486</v>
      </c>
      <c r="L383" t="s">
        <v>3274</v>
      </c>
      <c r="M383" t="s">
        <v>4354</v>
      </c>
      <c r="N383" s="247" t="s">
        <v>4487</v>
      </c>
      <c r="O383" s="247"/>
      <c r="Q383" t="s">
        <v>4355</v>
      </c>
      <c r="R383" t="s">
        <v>4355</v>
      </c>
      <c r="S383" s="247"/>
      <c r="T383" s="247" t="s">
        <v>5952</v>
      </c>
      <c r="V383" s="247" t="s">
        <v>3191</v>
      </c>
      <c r="W383" s="247" t="s">
        <v>3104</v>
      </c>
      <c r="X383" s="247" t="s">
        <v>3105</v>
      </c>
      <c r="Y383" s="247"/>
      <c r="Z383"/>
      <c r="AA383" s="247" t="s">
        <v>115</v>
      </c>
      <c r="AB383" t="s">
        <v>4355</v>
      </c>
      <c r="AC383" t="s">
        <v>4355</v>
      </c>
      <c r="AD383"/>
      <c r="AE383" t="s">
        <v>4355</v>
      </c>
      <c r="AF383" t="s">
        <v>4357</v>
      </c>
      <c r="AG383"/>
      <c r="AH383"/>
      <c r="AI383"/>
      <c r="AJ383"/>
      <c r="AK383"/>
      <c r="AL383"/>
      <c r="AM383" t="s">
        <v>4358</v>
      </c>
      <c r="AN383" t="s">
        <v>4358</v>
      </c>
      <c r="AO383"/>
      <c r="AP383"/>
      <c r="AQ383" s="247" t="s">
        <v>1833</v>
      </c>
      <c r="AR383"/>
      <c r="AS383" s="247" t="s">
        <v>1834</v>
      </c>
      <c r="AT383">
        <v>10017878601</v>
      </c>
    </row>
    <row r="384" spans="1:46" ht="15" hidden="1" x14ac:dyDescent="0.25">
      <c r="A384" s="246" t="s">
        <v>7439</v>
      </c>
      <c r="B384" s="247" t="s">
        <v>1014</v>
      </c>
      <c r="C384" s="247" t="s">
        <v>585</v>
      </c>
      <c r="D384" s="247"/>
      <c r="E384" s="247">
        <v>10017874069</v>
      </c>
      <c r="F384" t="s">
        <v>4388</v>
      </c>
      <c r="G384" s="246"/>
      <c r="H384" s="247" t="s">
        <v>113</v>
      </c>
      <c r="I384"/>
      <c r="J384" t="s">
        <v>3090</v>
      </c>
      <c r="K384" t="s">
        <v>4389</v>
      </c>
      <c r="L384" t="s">
        <v>3081</v>
      </c>
      <c r="M384" t="s">
        <v>4354</v>
      </c>
      <c r="N384" s="247" t="s">
        <v>577</v>
      </c>
      <c r="O384" s="247"/>
      <c r="Q384" t="s">
        <v>4355</v>
      </c>
      <c r="R384" t="s">
        <v>4355</v>
      </c>
      <c r="S384" s="247"/>
      <c r="T384" s="247" t="s">
        <v>6157</v>
      </c>
      <c r="V384" s="247" t="s">
        <v>3191</v>
      </c>
      <c r="W384" s="247" t="s">
        <v>3152</v>
      </c>
      <c r="X384" s="247" t="s">
        <v>3105</v>
      </c>
      <c r="Y384" s="247"/>
      <c r="Z384"/>
      <c r="AA384" s="247" t="s">
        <v>115</v>
      </c>
      <c r="AB384" t="s">
        <v>4355</v>
      </c>
      <c r="AC384" t="s">
        <v>4355</v>
      </c>
      <c r="AD384"/>
      <c r="AE384" t="s">
        <v>4355</v>
      </c>
      <c r="AF384" t="s">
        <v>4357</v>
      </c>
      <c r="AG384"/>
      <c r="AH384"/>
      <c r="AI384"/>
      <c r="AJ384"/>
      <c r="AK384"/>
      <c r="AL384"/>
      <c r="AM384" t="s">
        <v>4358</v>
      </c>
      <c r="AN384" t="s">
        <v>4358</v>
      </c>
      <c r="AO384"/>
      <c r="AP384"/>
      <c r="AQ384" s="247" t="s">
        <v>1426</v>
      </c>
      <c r="AR384"/>
      <c r="AS384" s="247" t="s">
        <v>592</v>
      </c>
      <c r="AT384">
        <v>10017874069</v>
      </c>
    </row>
    <row r="385" spans="1:46" ht="15" hidden="1" x14ac:dyDescent="0.25">
      <c r="A385" s="246" t="s">
        <v>7439</v>
      </c>
      <c r="B385" s="247" t="s">
        <v>1013</v>
      </c>
      <c r="C385" s="247" t="s">
        <v>584</v>
      </c>
      <c r="D385" s="247"/>
      <c r="E385" s="247">
        <v>10017873919</v>
      </c>
      <c r="F385" t="s">
        <v>4388</v>
      </c>
      <c r="G385" s="246"/>
      <c r="H385" s="247" t="s">
        <v>113</v>
      </c>
      <c r="I385"/>
      <c r="J385" t="s">
        <v>3090</v>
      </c>
      <c r="K385" t="s">
        <v>4389</v>
      </c>
      <c r="L385" t="s">
        <v>3081</v>
      </c>
      <c r="M385" t="s">
        <v>4354</v>
      </c>
      <c r="N385" s="247" t="s">
        <v>576</v>
      </c>
      <c r="O385" s="247"/>
      <c r="Q385" t="s">
        <v>4355</v>
      </c>
      <c r="R385" t="s">
        <v>4355</v>
      </c>
      <c r="S385" s="247"/>
      <c r="T385" s="247" t="s">
        <v>3625</v>
      </c>
      <c r="V385" s="247" t="s">
        <v>3191</v>
      </c>
      <c r="W385" s="247" t="s">
        <v>3152</v>
      </c>
      <c r="X385" s="247" t="s">
        <v>3206</v>
      </c>
      <c r="Y385" s="247"/>
      <c r="Z385"/>
      <c r="AA385" s="247" t="s">
        <v>776</v>
      </c>
      <c r="AB385" t="s">
        <v>4355</v>
      </c>
      <c r="AC385" t="s">
        <v>4355</v>
      </c>
      <c r="AD385"/>
      <c r="AE385" t="s">
        <v>4355</v>
      </c>
      <c r="AF385" t="s">
        <v>4357</v>
      </c>
      <c r="AG385"/>
      <c r="AH385"/>
      <c r="AI385"/>
      <c r="AJ385"/>
      <c r="AK385"/>
      <c r="AL385"/>
      <c r="AM385" t="s">
        <v>4358</v>
      </c>
      <c r="AN385" t="s">
        <v>4358</v>
      </c>
      <c r="AO385"/>
      <c r="AP385"/>
      <c r="AQ385" s="247" t="s">
        <v>1425</v>
      </c>
      <c r="AR385"/>
      <c r="AS385" s="247" t="s">
        <v>591</v>
      </c>
      <c r="AT385"/>
    </row>
    <row r="386" spans="1:46" ht="15" hidden="1" x14ac:dyDescent="0.25">
      <c r="A386" s="246" t="s">
        <v>7439</v>
      </c>
      <c r="B386" s="247" t="s">
        <v>1820</v>
      </c>
      <c r="C386" s="247" t="s">
        <v>1821</v>
      </c>
      <c r="D386" s="247"/>
      <c r="E386" s="247">
        <v>10017878594</v>
      </c>
      <c r="F386" t="s">
        <v>4483</v>
      </c>
      <c r="G386" s="246"/>
      <c r="H386" s="247" t="s">
        <v>113</v>
      </c>
      <c r="I386"/>
      <c r="J386" t="s">
        <v>3090</v>
      </c>
      <c r="K386" t="s">
        <v>4484</v>
      </c>
      <c r="L386" t="s">
        <v>3274</v>
      </c>
      <c r="M386" t="s">
        <v>4354</v>
      </c>
      <c r="N386" s="247" t="s">
        <v>4485</v>
      </c>
      <c r="O386" s="247"/>
      <c r="Q386" t="s">
        <v>4355</v>
      </c>
      <c r="R386" t="s">
        <v>4355</v>
      </c>
      <c r="S386" s="247"/>
      <c r="T386" s="247" t="s">
        <v>5948</v>
      </c>
      <c r="V386" s="247" t="s">
        <v>3191</v>
      </c>
      <c r="W386" s="247" t="s">
        <v>3152</v>
      </c>
      <c r="X386" s="247" t="s">
        <v>3106</v>
      </c>
      <c r="Y386" s="247"/>
      <c r="Z386"/>
      <c r="AA386" s="247" t="s">
        <v>115</v>
      </c>
      <c r="AB386" t="s">
        <v>4355</v>
      </c>
      <c r="AC386" t="s">
        <v>4355</v>
      </c>
      <c r="AD386"/>
      <c r="AE386" t="s">
        <v>4355</v>
      </c>
      <c r="AF386" t="s">
        <v>4357</v>
      </c>
      <c r="AG386"/>
      <c r="AH386"/>
      <c r="AI386"/>
      <c r="AJ386"/>
      <c r="AK386"/>
      <c r="AL386"/>
      <c r="AM386" t="s">
        <v>4358</v>
      </c>
      <c r="AN386" t="s">
        <v>4358</v>
      </c>
      <c r="AO386"/>
      <c r="AP386"/>
      <c r="AQ386" s="247" t="s">
        <v>1822</v>
      </c>
      <c r="AR386"/>
      <c r="AS386" s="247" t="s">
        <v>1823</v>
      </c>
      <c r="AT386">
        <v>10017878594</v>
      </c>
    </row>
    <row r="387" spans="1:46" ht="15" hidden="1" x14ac:dyDescent="0.25">
      <c r="A387" s="246" t="s">
        <v>7439</v>
      </c>
      <c r="B387" s="247" t="s">
        <v>1012</v>
      </c>
      <c r="C387" s="247" t="s">
        <v>573</v>
      </c>
      <c r="D387" s="247"/>
      <c r="E387" s="247">
        <v>10017873769</v>
      </c>
      <c r="F387" t="s">
        <v>4386</v>
      </c>
      <c r="G387" s="246"/>
      <c r="H387" s="247" t="s">
        <v>113</v>
      </c>
      <c r="I387"/>
      <c r="J387" t="s">
        <v>3090</v>
      </c>
      <c r="K387" t="s">
        <v>4387</v>
      </c>
      <c r="L387" t="s">
        <v>3081</v>
      </c>
      <c r="M387" t="s">
        <v>4354</v>
      </c>
      <c r="N387" s="247" t="s">
        <v>574</v>
      </c>
      <c r="O387" s="247"/>
      <c r="Q387" t="s">
        <v>4355</v>
      </c>
      <c r="R387" t="s">
        <v>4355</v>
      </c>
      <c r="S387" s="247"/>
      <c r="T387" s="247" t="s">
        <v>6156</v>
      </c>
      <c r="V387" s="247" t="s">
        <v>3191</v>
      </c>
      <c r="W387" s="247" t="s">
        <v>3105</v>
      </c>
      <c r="X387" s="247" t="s">
        <v>3106</v>
      </c>
      <c r="Y387" s="247"/>
      <c r="Z387"/>
      <c r="AA387" s="247" t="s">
        <v>115</v>
      </c>
      <c r="AB387" t="s">
        <v>4355</v>
      </c>
      <c r="AC387" t="s">
        <v>4355</v>
      </c>
      <c r="AD387"/>
      <c r="AE387" t="s">
        <v>4355</v>
      </c>
      <c r="AF387" t="s">
        <v>4357</v>
      </c>
      <c r="AG387"/>
      <c r="AH387"/>
      <c r="AI387"/>
      <c r="AJ387"/>
      <c r="AK387"/>
      <c r="AL387"/>
      <c r="AM387" t="s">
        <v>4358</v>
      </c>
      <c r="AN387" t="s">
        <v>4358</v>
      </c>
      <c r="AO387"/>
      <c r="AP387"/>
      <c r="AQ387" s="247" t="s">
        <v>1424</v>
      </c>
      <c r="AR387"/>
      <c r="AS387" s="247" t="s">
        <v>575</v>
      </c>
      <c r="AT387">
        <v>10017873769</v>
      </c>
    </row>
    <row r="388" spans="1:46" ht="15" hidden="1" x14ac:dyDescent="0.25">
      <c r="A388" s="246" t="s">
        <v>7439</v>
      </c>
      <c r="B388" s="247" t="s">
        <v>2949</v>
      </c>
      <c r="C388" s="247" t="s">
        <v>2950</v>
      </c>
      <c r="D388" s="247"/>
      <c r="E388" s="247">
        <v>10017888487</v>
      </c>
      <c r="F388" t="s">
        <v>5108</v>
      </c>
      <c r="G388" s="246" t="s">
        <v>1782</v>
      </c>
      <c r="H388" s="247" t="s">
        <v>113</v>
      </c>
      <c r="I388"/>
      <c r="J388" t="s">
        <v>3106</v>
      </c>
      <c r="K388" t="s">
        <v>5111</v>
      </c>
      <c r="L388" t="s">
        <v>3081</v>
      </c>
      <c r="M388" t="s">
        <v>4354</v>
      </c>
      <c r="N388" s="247" t="s">
        <v>2951</v>
      </c>
      <c r="O388" s="247"/>
      <c r="Q388" t="s">
        <v>4355</v>
      </c>
      <c r="R388" t="s">
        <v>4355</v>
      </c>
      <c r="S388" s="247"/>
      <c r="T388" s="247" t="s">
        <v>5899</v>
      </c>
      <c r="V388" s="247"/>
      <c r="W388" s="247"/>
      <c r="X388" s="247" t="s">
        <v>3278</v>
      </c>
      <c r="Y388" s="247" t="s">
        <v>3297</v>
      </c>
      <c r="Z388"/>
      <c r="AA388" s="247" t="s">
        <v>115</v>
      </c>
      <c r="AB388" t="s">
        <v>4355</v>
      </c>
      <c r="AC388" t="s">
        <v>4355</v>
      </c>
      <c r="AD388"/>
      <c r="AE388" t="s">
        <v>4355</v>
      </c>
      <c r="AF388" t="s">
        <v>4357</v>
      </c>
      <c r="AG388"/>
      <c r="AH388"/>
      <c r="AI388"/>
      <c r="AJ388"/>
      <c r="AK388"/>
      <c r="AL388"/>
      <c r="AM388" t="s">
        <v>4358</v>
      </c>
      <c r="AN388" t="s">
        <v>4358</v>
      </c>
      <c r="AO388"/>
      <c r="AP388"/>
      <c r="AQ388" s="247" t="s">
        <v>4188</v>
      </c>
      <c r="AR388"/>
      <c r="AS388" s="247" t="s">
        <v>2952</v>
      </c>
      <c r="AT388">
        <v>10017888487</v>
      </c>
    </row>
    <row r="389" spans="1:46" ht="15" hidden="1" x14ac:dyDescent="0.25">
      <c r="A389" s="246" t="s">
        <v>7439</v>
      </c>
      <c r="B389" s="247" t="s">
        <v>2945</v>
      </c>
      <c r="C389" s="247" t="s">
        <v>2946</v>
      </c>
      <c r="D389" s="247"/>
      <c r="E389" s="247">
        <v>10017888486</v>
      </c>
      <c r="F389" t="s">
        <v>5108</v>
      </c>
      <c r="G389" s="246" t="s">
        <v>1782</v>
      </c>
      <c r="H389" s="247" t="s">
        <v>113</v>
      </c>
      <c r="I389"/>
      <c r="J389" t="s">
        <v>3128</v>
      </c>
      <c r="K389" t="s">
        <v>5111</v>
      </c>
      <c r="L389" t="s">
        <v>3081</v>
      </c>
      <c r="M389" t="s">
        <v>4354</v>
      </c>
      <c r="N389" s="247" t="s">
        <v>2947</v>
      </c>
      <c r="O389" s="247"/>
      <c r="Q389" t="s">
        <v>4355</v>
      </c>
      <c r="R389" t="s">
        <v>4355</v>
      </c>
      <c r="S389" s="247"/>
      <c r="T389" s="247" t="s">
        <v>5899</v>
      </c>
      <c r="V389" s="247"/>
      <c r="W389" s="247"/>
      <c r="X389" s="247" t="s">
        <v>3261</v>
      </c>
      <c r="Y389" s="247" t="s">
        <v>3263</v>
      </c>
      <c r="Z389"/>
      <c r="AA389" s="247" t="s">
        <v>115</v>
      </c>
      <c r="AB389" t="s">
        <v>4355</v>
      </c>
      <c r="AC389" t="s">
        <v>4355</v>
      </c>
      <c r="AD389"/>
      <c r="AE389" t="s">
        <v>4355</v>
      </c>
      <c r="AF389" t="s">
        <v>4357</v>
      </c>
      <c r="AG389"/>
      <c r="AH389"/>
      <c r="AI389"/>
      <c r="AJ389"/>
      <c r="AK389"/>
      <c r="AL389"/>
      <c r="AM389" t="s">
        <v>4358</v>
      </c>
      <c r="AN389" t="s">
        <v>4358</v>
      </c>
      <c r="AO389"/>
      <c r="AP389"/>
      <c r="AQ389" s="247" t="s">
        <v>4187</v>
      </c>
      <c r="AR389"/>
      <c r="AS389" s="247" t="s">
        <v>2948</v>
      </c>
      <c r="AT389">
        <v>10017888486</v>
      </c>
    </row>
    <row r="390" spans="1:46" ht="15" hidden="1" x14ac:dyDescent="0.25">
      <c r="A390" s="246" t="s">
        <v>7439</v>
      </c>
      <c r="B390" s="247" t="s">
        <v>2941</v>
      </c>
      <c r="C390" s="247" t="s">
        <v>2942</v>
      </c>
      <c r="D390" s="247"/>
      <c r="E390" s="247">
        <v>10017888485</v>
      </c>
      <c r="F390" t="s">
        <v>5108</v>
      </c>
      <c r="G390" s="246" t="s">
        <v>1782</v>
      </c>
      <c r="H390" s="247" t="s">
        <v>113</v>
      </c>
      <c r="I390"/>
      <c r="J390" t="s">
        <v>3113</v>
      </c>
      <c r="K390" t="s">
        <v>5111</v>
      </c>
      <c r="L390" t="s">
        <v>3081</v>
      </c>
      <c r="M390" t="s">
        <v>4354</v>
      </c>
      <c r="N390" s="247" t="s">
        <v>2943</v>
      </c>
      <c r="O390" s="247"/>
      <c r="Q390" t="s">
        <v>4355</v>
      </c>
      <c r="R390" t="s">
        <v>4355</v>
      </c>
      <c r="S390" s="247"/>
      <c r="T390" s="247" t="s">
        <v>5899</v>
      </c>
      <c r="V390" s="247"/>
      <c r="W390" s="247"/>
      <c r="X390" s="247" t="s">
        <v>3182</v>
      </c>
      <c r="Y390" s="247" t="s">
        <v>3261</v>
      </c>
      <c r="Z390"/>
      <c r="AA390" s="247" t="s">
        <v>115</v>
      </c>
      <c r="AB390" t="s">
        <v>4355</v>
      </c>
      <c r="AC390" t="s">
        <v>4355</v>
      </c>
      <c r="AD390"/>
      <c r="AE390" t="s">
        <v>4355</v>
      </c>
      <c r="AF390" t="s">
        <v>4357</v>
      </c>
      <c r="AG390"/>
      <c r="AH390"/>
      <c r="AI390"/>
      <c r="AJ390"/>
      <c r="AK390"/>
      <c r="AL390"/>
      <c r="AM390" t="s">
        <v>4358</v>
      </c>
      <c r="AN390" t="s">
        <v>4358</v>
      </c>
      <c r="AO390"/>
      <c r="AP390"/>
      <c r="AQ390" s="247" t="s">
        <v>4186</v>
      </c>
      <c r="AR390"/>
      <c r="AS390" s="247" t="s">
        <v>2944</v>
      </c>
      <c r="AT390">
        <v>10017888485</v>
      </c>
    </row>
    <row r="391" spans="1:46" ht="15" hidden="1" x14ac:dyDescent="0.25">
      <c r="A391" s="246" t="s">
        <v>7439</v>
      </c>
      <c r="B391" s="247" t="s">
        <v>2937</v>
      </c>
      <c r="C391" s="247" t="s">
        <v>2938</v>
      </c>
      <c r="D391" s="247"/>
      <c r="E391" s="247">
        <v>10017888484</v>
      </c>
      <c r="F391" t="s">
        <v>5108</v>
      </c>
      <c r="G391" s="246" t="s">
        <v>1782</v>
      </c>
      <c r="H391" s="247" t="s">
        <v>113</v>
      </c>
      <c r="I391"/>
      <c r="J391" t="s">
        <v>3120</v>
      </c>
      <c r="K391" t="s">
        <v>5110</v>
      </c>
      <c r="L391" t="s">
        <v>3081</v>
      </c>
      <c r="M391" t="s">
        <v>4354</v>
      </c>
      <c r="N391" s="247" t="s">
        <v>2939</v>
      </c>
      <c r="O391" s="247"/>
      <c r="Q391" t="s">
        <v>4355</v>
      </c>
      <c r="R391" t="s">
        <v>4355</v>
      </c>
      <c r="S391" s="247"/>
      <c r="T391" s="247" t="s">
        <v>5899</v>
      </c>
      <c r="V391" s="247"/>
      <c r="W391" s="247"/>
      <c r="X391" s="247" t="s">
        <v>3102</v>
      </c>
      <c r="Y391" s="247" t="s">
        <v>3182</v>
      </c>
      <c r="Z391"/>
      <c r="AA391" s="247" t="s">
        <v>115</v>
      </c>
      <c r="AB391" t="s">
        <v>4355</v>
      </c>
      <c r="AC391" t="s">
        <v>4355</v>
      </c>
      <c r="AD391"/>
      <c r="AE391" t="s">
        <v>4355</v>
      </c>
      <c r="AF391" t="s">
        <v>4357</v>
      </c>
      <c r="AG391"/>
      <c r="AH391"/>
      <c r="AI391"/>
      <c r="AJ391"/>
      <c r="AK391"/>
      <c r="AL391"/>
      <c r="AM391" t="s">
        <v>4358</v>
      </c>
      <c r="AN391" t="s">
        <v>4358</v>
      </c>
      <c r="AO391"/>
      <c r="AP391"/>
      <c r="AQ391" s="247" t="s">
        <v>4185</v>
      </c>
      <c r="AR391"/>
      <c r="AS391" s="247" t="s">
        <v>2940</v>
      </c>
      <c r="AT391">
        <v>10017888484</v>
      </c>
    </row>
    <row r="392" spans="1:46" ht="15" hidden="1" x14ac:dyDescent="0.25">
      <c r="A392" s="246" t="s">
        <v>7439</v>
      </c>
      <c r="B392" s="247" t="s">
        <v>2933</v>
      </c>
      <c r="C392" s="247" t="s">
        <v>2934</v>
      </c>
      <c r="D392" s="247"/>
      <c r="E392" s="247">
        <v>10017888483</v>
      </c>
      <c r="F392" t="s">
        <v>5108</v>
      </c>
      <c r="G392" s="246" t="s">
        <v>1782</v>
      </c>
      <c r="H392" s="247" t="s">
        <v>113</v>
      </c>
      <c r="I392"/>
      <c r="J392" t="s">
        <v>3185</v>
      </c>
      <c r="K392" t="s">
        <v>5110</v>
      </c>
      <c r="L392" t="s">
        <v>3081</v>
      </c>
      <c r="M392" t="s">
        <v>4354</v>
      </c>
      <c r="N392" s="247" t="s">
        <v>2935</v>
      </c>
      <c r="O392" s="247"/>
      <c r="Q392" t="s">
        <v>4355</v>
      </c>
      <c r="R392" t="s">
        <v>4355</v>
      </c>
      <c r="S392" s="247"/>
      <c r="T392" s="247" t="s">
        <v>5995</v>
      </c>
      <c r="V392" s="247"/>
      <c r="W392" s="247"/>
      <c r="X392" s="247" t="s">
        <v>3278</v>
      </c>
      <c r="Y392" s="247" t="s">
        <v>3297</v>
      </c>
      <c r="Z392"/>
      <c r="AA392" s="247" t="s">
        <v>115</v>
      </c>
      <c r="AB392" t="s">
        <v>4355</v>
      </c>
      <c r="AC392" t="s">
        <v>4355</v>
      </c>
      <c r="AD392"/>
      <c r="AE392" t="s">
        <v>4355</v>
      </c>
      <c r="AF392" t="s">
        <v>4357</v>
      </c>
      <c r="AG392"/>
      <c r="AH392"/>
      <c r="AI392"/>
      <c r="AJ392"/>
      <c r="AK392"/>
      <c r="AL392"/>
      <c r="AM392" t="s">
        <v>4358</v>
      </c>
      <c r="AN392" t="s">
        <v>4358</v>
      </c>
      <c r="AO392"/>
      <c r="AP392"/>
      <c r="AQ392" s="247" t="s">
        <v>4184</v>
      </c>
      <c r="AR392"/>
      <c r="AS392" s="247" t="s">
        <v>2936</v>
      </c>
      <c r="AT392">
        <v>10017888483</v>
      </c>
    </row>
    <row r="393" spans="1:46" ht="15" hidden="1" x14ac:dyDescent="0.25">
      <c r="A393" s="246" t="s">
        <v>7439</v>
      </c>
      <c r="B393" s="247" t="s">
        <v>2929</v>
      </c>
      <c r="C393" s="247" t="s">
        <v>2930</v>
      </c>
      <c r="D393" s="247"/>
      <c r="E393" s="247">
        <v>10017888482</v>
      </c>
      <c r="F393" t="s">
        <v>5108</v>
      </c>
      <c r="G393" s="246" t="s">
        <v>1782</v>
      </c>
      <c r="H393" s="247" t="s">
        <v>113</v>
      </c>
      <c r="I393"/>
      <c r="J393" t="s">
        <v>3125</v>
      </c>
      <c r="K393" t="s">
        <v>5110</v>
      </c>
      <c r="L393" t="s">
        <v>3081</v>
      </c>
      <c r="M393" t="s">
        <v>4354</v>
      </c>
      <c r="N393" s="247" t="s">
        <v>2931</v>
      </c>
      <c r="O393" s="247"/>
      <c r="Q393" t="s">
        <v>4355</v>
      </c>
      <c r="R393" t="s">
        <v>4355</v>
      </c>
      <c r="S393" s="247"/>
      <c r="T393" s="247" t="s">
        <v>5995</v>
      </c>
      <c r="V393" s="247"/>
      <c r="W393" s="247"/>
      <c r="X393" s="247" t="s">
        <v>3261</v>
      </c>
      <c r="Y393" s="247" t="s">
        <v>3263</v>
      </c>
      <c r="Z393"/>
      <c r="AA393" s="247" t="s">
        <v>115</v>
      </c>
      <c r="AB393" t="s">
        <v>4355</v>
      </c>
      <c r="AC393" t="s">
        <v>4355</v>
      </c>
      <c r="AD393"/>
      <c r="AE393" t="s">
        <v>4355</v>
      </c>
      <c r="AF393" t="s">
        <v>4357</v>
      </c>
      <c r="AG393"/>
      <c r="AH393"/>
      <c r="AI393"/>
      <c r="AJ393"/>
      <c r="AK393"/>
      <c r="AL393"/>
      <c r="AM393" t="s">
        <v>4358</v>
      </c>
      <c r="AN393" t="s">
        <v>4358</v>
      </c>
      <c r="AO393"/>
      <c r="AP393"/>
      <c r="AQ393" s="247" t="s">
        <v>4183</v>
      </c>
      <c r="AR393"/>
      <c r="AS393" s="247" t="s">
        <v>2932</v>
      </c>
      <c r="AT393">
        <v>10017888482</v>
      </c>
    </row>
    <row r="394" spans="1:46" ht="15" hidden="1" x14ac:dyDescent="0.25">
      <c r="A394" s="246" t="s">
        <v>7439</v>
      </c>
      <c r="B394" s="247" t="s">
        <v>2925</v>
      </c>
      <c r="C394" s="247" t="s">
        <v>2926</v>
      </c>
      <c r="D394" s="247"/>
      <c r="E394" s="247">
        <v>10017888481</v>
      </c>
      <c r="F394" t="s">
        <v>5108</v>
      </c>
      <c r="G394" s="246" t="s">
        <v>1782</v>
      </c>
      <c r="H394" s="247" t="s">
        <v>113</v>
      </c>
      <c r="I394"/>
      <c r="J394" t="s">
        <v>3116</v>
      </c>
      <c r="K394" t="s">
        <v>5109</v>
      </c>
      <c r="L394" t="s">
        <v>3081</v>
      </c>
      <c r="M394" t="s">
        <v>4354</v>
      </c>
      <c r="N394" s="247" t="s">
        <v>2927</v>
      </c>
      <c r="O394" s="247"/>
      <c r="Q394" t="s">
        <v>4355</v>
      </c>
      <c r="R394" t="s">
        <v>4355</v>
      </c>
      <c r="S394" s="247"/>
      <c r="T394" s="247" t="s">
        <v>5995</v>
      </c>
      <c r="V394" s="247"/>
      <c r="W394" s="247"/>
      <c r="X394" s="247" t="s">
        <v>3182</v>
      </c>
      <c r="Y394" s="247" t="s">
        <v>3261</v>
      </c>
      <c r="Z394"/>
      <c r="AA394" s="247" t="s">
        <v>115</v>
      </c>
      <c r="AB394" t="s">
        <v>4355</v>
      </c>
      <c r="AC394" t="s">
        <v>4355</v>
      </c>
      <c r="AD394"/>
      <c r="AE394" t="s">
        <v>4355</v>
      </c>
      <c r="AF394" t="s">
        <v>4357</v>
      </c>
      <c r="AG394"/>
      <c r="AH394"/>
      <c r="AI394"/>
      <c r="AJ394"/>
      <c r="AK394"/>
      <c r="AL394"/>
      <c r="AM394" t="s">
        <v>4358</v>
      </c>
      <c r="AN394" t="s">
        <v>4358</v>
      </c>
      <c r="AO394"/>
      <c r="AP394"/>
      <c r="AQ394" s="247" t="s">
        <v>4182</v>
      </c>
      <c r="AR394"/>
      <c r="AS394" s="247" t="s">
        <v>2928</v>
      </c>
      <c r="AT394">
        <v>10017888481</v>
      </c>
    </row>
    <row r="395" spans="1:46" ht="15" hidden="1" x14ac:dyDescent="0.25">
      <c r="A395" s="246" t="s">
        <v>7439</v>
      </c>
      <c r="B395" s="247" t="s">
        <v>2921</v>
      </c>
      <c r="C395" s="247" t="s">
        <v>2922</v>
      </c>
      <c r="D395" s="247"/>
      <c r="E395" s="247">
        <v>10017888480</v>
      </c>
      <c r="F395" t="s">
        <v>5108</v>
      </c>
      <c r="G395" s="246" t="s">
        <v>1782</v>
      </c>
      <c r="H395" s="247" t="s">
        <v>113</v>
      </c>
      <c r="I395"/>
      <c r="J395" t="s">
        <v>3081</v>
      </c>
      <c r="K395" t="s">
        <v>5109</v>
      </c>
      <c r="L395" t="s">
        <v>3081</v>
      </c>
      <c r="M395" t="s">
        <v>4354</v>
      </c>
      <c r="N395" s="247" t="s">
        <v>2923</v>
      </c>
      <c r="O395" s="247"/>
      <c r="Q395" t="s">
        <v>4355</v>
      </c>
      <c r="R395" t="s">
        <v>4355</v>
      </c>
      <c r="S395" s="247"/>
      <c r="T395" s="247" t="s">
        <v>5995</v>
      </c>
      <c r="V395" s="247"/>
      <c r="W395" s="247"/>
      <c r="X395" s="247" t="s">
        <v>3102</v>
      </c>
      <c r="Y395" s="247" t="s">
        <v>3182</v>
      </c>
      <c r="Z395"/>
      <c r="AA395" s="247" t="s">
        <v>115</v>
      </c>
      <c r="AB395" t="s">
        <v>4355</v>
      </c>
      <c r="AC395" t="s">
        <v>4355</v>
      </c>
      <c r="AD395"/>
      <c r="AE395" t="s">
        <v>4355</v>
      </c>
      <c r="AF395" t="s">
        <v>4357</v>
      </c>
      <c r="AG395"/>
      <c r="AH395"/>
      <c r="AI395"/>
      <c r="AJ395"/>
      <c r="AK395"/>
      <c r="AL395"/>
      <c r="AM395" t="s">
        <v>4358</v>
      </c>
      <c r="AN395" t="s">
        <v>4358</v>
      </c>
      <c r="AO395"/>
      <c r="AP395"/>
      <c r="AQ395" s="247" t="s">
        <v>4181</v>
      </c>
      <c r="AR395"/>
      <c r="AS395" s="247" t="s">
        <v>2924</v>
      </c>
      <c r="AT395">
        <v>10017888480</v>
      </c>
    </row>
    <row r="396" spans="1:46" ht="15" hidden="1" x14ac:dyDescent="0.25">
      <c r="A396" s="246" t="s">
        <v>7439</v>
      </c>
      <c r="B396" s="247" t="s">
        <v>2977</v>
      </c>
      <c r="C396" s="247" t="s">
        <v>2978</v>
      </c>
      <c r="D396" s="247"/>
      <c r="E396" s="247">
        <v>10017888494</v>
      </c>
      <c r="F396" t="s">
        <v>5115</v>
      </c>
      <c r="G396" s="246" t="s">
        <v>1782</v>
      </c>
      <c r="H396" s="247" t="s">
        <v>113</v>
      </c>
      <c r="I396"/>
      <c r="J396" t="s">
        <v>3105</v>
      </c>
      <c r="K396" t="s">
        <v>5116</v>
      </c>
      <c r="L396" t="s">
        <v>3081</v>
      </c>
      <c r="M396" t="s">
        <v>4354</v>
      </c>
      <c r="N396" s="247" t="s">
        <v>2979</v>
      </c>
      <c r="O396" s="247"/>
      <c r="Q396" t="s">
        <v>4355</v>
      </c>
      <c r="R396" t="s">
        <v>4355</v>
      </c>
      <c r="S396" s="247"/>
      <c r="T396" s="247" t="s">
        <v>5899</v>
      </c>
      <c r="V396" s="247"/>
      <c r="W396" s="247"/>
      <c r="X396" s="247" t="s">
        <v>3297</v>
      </c>
      <c r="Y396" s="247" t="s">
        <v>3295</v>
      </c>
      <c r="Z396"/>
      <c r="AA396" s="247" t="s">
        <v>115</v>
      </c>
      <c r="AB396" t="s">
        <v>4355</v>
      </c>
      <c r="AC396" t="s">
        <v>4355</v>
      </c>
      <c r="AD396"/>
      <c r="AE396" t="s">
        <v>4355</v>
      </c>
      <c r="AF396" t="s">
        <v>4357</v>
      </c>
      <c r="AG396"/>
      <c r="AH396"/>
      <c r="AI396"/>
      <c r="AJ396"/>
      <c r="AK396"/>
      <c r="AL396"/>
      <c r="AM396" t="s">
        <v>4358</v>
      </c>
      <c r="AN396" t="s">
        <v>4358</v>
      </c>
      <c r="AO396"/>
      <c r="AP396"/>
      <c r="AQ396" s="247" t="s">
        <v>4195</v>
      </c>
      <c r="AR396"/>
      <c r="AS396" s="247" t="s">
        <v>2980</v>
      </c>
      <c r="AT396">
        <v>10017888494</v>
      </c>
    </row>
    <row r="397" spans="1:46" ht="15" hidden="1" x14ac:dyDescent="0.25">
      <c r="A397" s="246" t="s">
        <v>7439</v>
      </c>
      <c r="B397" s="247" t="s">
        <v>2973</v>
      </c>
      <c r="C397" s="247" t="s">
        <v>2974</v>
      </c>
      <c r="D397" s="247"/>
      <c r="E397" s="247">
        <v>10017888493</v>
      </c>
      <c r="F397" t="s">
        <v>5115</v>
      </c>
      <c r="G397" s="246" t="s">
        <v>1782</v>
      </c>
      <c r="H397" s="247" t="s">
        <v>113</v>
      </c>
      <c r="I397"/>
      <c r="J397" t="s">
        <v>3250</v>
      </c>
      <c r="K397" t="s">
        <v>5116</v>
      </c>
      <c r="L397" t="s">
        <v>3081</v>
      </c>
      <c r="M397" t="s">
        <v>4354</v>
      </c>
      <c r="N397" s="247" t="s">
        <v>2975</v>
      </c>
      <c r="O397" s="247"/>
      <c r="Q397" t="s">
        <v>4355</v>
      </c>
      <c r="R397" t="s">
        <v>4355</v>
      </c>
      <c r="S397" s="247"/>
      <c r="T397" s="247" t="s">
        <v>5899</v>
      </c>
      <c r="V397" s="247"/>
      <c r="W397" s="247"/>
      <c r="X397" s="247" t="s">
        <v>3278</v>
      </c>
      <c r="Y397" s="247" t="s">
        <v>3295</v>
      </c>
      <c r="Z397"/>
      <c r="AA397" s="247" t="s">
        <v>115</v>
      </c>
      <c r="AB397" t="s">
        <v>4355</v>
      </c>
      <c r="AC397" t="s">
        <v>4355</v>
      </c>
      <c r="AD397"/>
      <c r="AE397" t="s">
        <v>4355</v>
      </c>
      <c r="AF397" t="s">
        <v>4357</v>
      </c>
      <c r="AG397"/>
      <c r="AH397"/>
      <c r="AI397"/>
      <c r="AJ397"/>
      <c r="AK397"/>
      <c r="AL397"/>
      <c r="AM397" t="s">
        <v>4358</v>
      </c>
      <c r="AN397" t="s">
        <v>4358</v>
      </c>
      <c r="AO397"/>
      <c r="AP397"/>
      <c r="AQ397" s="247" t="s">
        <v>4194</v>
      </c>
      <c r="AR397"/>
      <c r="AS397" s="247" t="s">
        <v>2976</v>
      </c>
      <c r="AT397">
        <v>10017888493</v>
      </c>
    </row>
    <row r="398" spans="1:46" ht="15" hidden="1" x14ac:dyDescent="0.25">
      <c r="A398" s="246" t="s">
        <v>7439</v>
      </c>
      <c r="B398" s="247" t="s">
        <v>2969</v>
      </c>
      <c r="C398" s="247" t="s">
        <v>2970</v>
      </c>
      <c r="D398" s="247"/>
      <c r="E398" s="247">
        <v>10017888492</v>
      </c>
      <c r="F398" t="s">
        <v>5112</v>
      </c>
      <c r="G398" s="246" t="s">
        <v>1782</v>
      </c>
      <c r="H398" s="247" t="s">
        <v>113</v>
      </c>
      <c r="I398"/>
      <c r="J398" t="s">
        <v>3206</v>
      </c>
      <c r="K398" t="s">
        <v>5114</v>
      </c>
      <c r="L398" t="s">
        <v>3081</v>
      </c>
      <c r="M398" t="s">
        <v>4354</v>
      </c>
      <c r="N398" s="247" t="s">
        <v>2971</v>
      </c>
      <c r="O398" s="247"/>
      <c r="Q398" t="s">
        <v>4355</v>
      </c>
      <c r="R398" t="s">
        <v>4355</v>
      </c>
      <c r="S398" s="247"/>
      <c r="T398" s="247" t="s">
        <v>5899</v>
      </c>
      <c r="V398" s="247"/>
      <c r="W398" s="247"/>
      <c r="X398" s="247" t="s">
        <v>3278</v>
      </c>
      <c r="Y398" s="247" t="s">
        <v>3174</v>
      </c>
      <c r="Z398"/>
      <c r="AA398" s="247" t="s">
        <v>115</v>
      </c>
      <c r="AB398" t="s">
        <v>4355</v>
      </c>
      <c r="AC398" t="s">
        <v>4355</v>
      </c>
      <c r="AD398"/>
      <c r="AE398" t="s">
        <v>4355</v>
      </c>
      <c r="AF398" t="s">
        <v>4357</v>
      </c>
      <c r="AG398"/>
      <c r="AH398"/>
      <c r="AI398"/>
      <c r="AJ398"/>
      <c r="AK398"/>
      <c r="AL398"/>
      <c r="AM398" t="s">
        <v>4358</v>
      </c>
      <c r="AN398" t="s">
        <v>4358</v>
      </c>
      <c r="AO398"/>
      <c r="AP398"/>
      <c r="AQ398" s="247" t="s">
        <v>4193</v>
      </c>
      <c r="AR398"/>
      <c r="AS398" s="247" t="s">
        <v>2972</v>
      </c>
      <c r="AT398">
        <v>10017888492</v>
      </c>
    </row>
    <row r="399" spans="1:46" ht="15" hidden="1" x14ac:dyDescent="0.25">
      <c r="A399" s="246" t="s">
        <v>7439</v>
      </c>
      <c r="B399" s="247" t="s">
        <v>2965</v>
      </c>
      <c r="C399" s="247" t="s">
        <v>2966</v>
      </c>
      <c r="D399" s="247"/>
      <c r="E399" s="247">
        <v>10017888491</v>
      </c>
      <c r="F399" t="s">
        <v>5112</v>
      </c>
      <c r="G399" s="246" t="s">
        <v>1782</v>
      </c>
      <c r="H399" s="247" t="s">
        <v>113</v>
      </c>
      <c r="I399"/>
      <c r="J399" t="s">
        <v>3134</v>
      </c>
      <c r="K399" t="s">
        <v>5114</v>
      </c>
      <c r="L399" t="s">
        <v>3081</v>
      </c>
      <c r="M399" t="s">
        <v>4354</v>
      </c>
      <c r="N399" s="247" t="s">
        <v>2967</v>
      </c>
      <c r="O399" s="247"/>
      <c r="Q399" t="s">
        <v>4355</v>
      </c>
      <c r="R399" t="s">
        <v>4355</v>
      </c>
      <c r="S399" s="247"/>
      <c r="T399" s="247" t="s">
        <v>5899</v>
      </c>
      <c r="V399" s="247"/>
      <c r="W399" s="247"/>
      <c r="X399" s="247" t="s">
        <v>3268</v>
      </c>
      <c r="Y399" s="247" t="s">
        <v>3297</v>
      </c>
      <c r="Z399"/>
      <c r="AA399" s="247" t="s">
        <v>115</v>
      </c>
      <c r="AB399" t="s">
        <v>4355</v>
      </c>
      <c r="AC399" t="s">
        <v>4355</v>
      </c>
      <c r="AD399"/>
      <c r="AE399" t="s">
        <v>4355</v>
      </c>
      <c r="AF399" t="s">
        <v>4357</v>
      </c>
      <c r="AG399"/>
      <c r="AH399"/>
      <c r="AI399"/>
      <c r="AJ399"/>
      <c r="AK399"/>
      <c r="AL399"/>
      <c r="AM399" t="s">
        <v>4358</v>
      </c>
      <c r="AN399" t="s">
        <v>4358</v>
      </c>
      <c r="AO399"/>
      <c r="AP399"/>
      <c r="AQ399" s="247" t="s">
        <v>4192</v>
      </c>
      <c r="AR399"/>
      <c r="AS399" s="247" t="s">
        <v>2968</v>
      </c>
      <c r="AT399">
        <v>10017888491</v>
      </c>
    </row>
    <row r="400" spans="1:46" ht="15" hidden="1" x14ac:dyDescent="0.25">
      <c r="A400" s="246" t="s">
        <v>7439</v>
      </c>
      <c r="B400" s="247" t="s">
        <v>2985</v>
      </c>
      <c r="C400" s="247" t="s">
        <v>2986</v>
      </c>
      <c r="D400" s="247"/>
      <c r="E400" s="247">
        <v>10017888496</v>
      </c>
      <c r="F400" t="s">
        <v>5117</v>
      </c>
      <c r="G400" s="246" t="s">
        <v>1782</v>
      </c>
      <c r="H400" s="247" t="s">
        <v>113</v>
      </c>
      <c r="I400"/>
      <c r="J400" t="s">
        <v>3248</v>
      </c>
      <c r="K400" t="s">
        <v>5118</v>
      </c>
      <c r="L400" t="s">
        <v>3081</v>
      </c>
      <c r="M400" t="s">
        <v>4354</v>
      </c>
      <c r="N400" s="247" t="s">
        <v>2987</v>
      </c>
      <c r="O400" s="247"/>
      <c r="Q400" t="s">
        <v>4355</v>
      </c>
      <c r="R400" t="s">
        <v>4355</v>
      </c>
      <c r="S400" s="247"/>
      <c r="T400" s="247" t="s">
        <v>5899</v>
      </c>
      <c r="V400" s="247"/>
      <c r="W400" s="247"/>
      <c r="X400" s="247" t="s">
        <v>3295</v>
      </c>
      <c r="Y400" s="247" t="s">
        <v>3300</v>
      </c>
      <c r="Z400"/>
      <c r="AA400" s="247" t="s">
        <v>115</v>
      </c>
      <c r="AB400" t="s">
        <v>4355</v>
      </c>
      <c r="AC400" t="s">
        <v>4355</v>
      </c>
      <c r="AD400"/>
      <c r="AE400" t="s">
        <v>4355</v>
      </c>
      <c r="AF400" t="s">
        <v>4357</v>
      </c>
      <c r="AG400"/>
      <c r="AH400"/>
      <c r="AI400"/>
      <c r="AJ400"/>
      <c r="AK400"/>
      <c r="AL400"/>
      <c r="AM400" t="s">
        <v>4358</v>
      </c>
      <c r="AN400" t="s">
        <v>4358</v>
      </c>
      <c r="AO400"/>
      <c r="AP400"/>
      <c r="AQ400" s="247" t="s">
        <v>4197</v>
      </c>
      <c r="AR400"/>
      <c r="AS400" s="247" t="s">
        <v>2988</v>
      </c>
      <c r="AT400">
        <v>10017888496</v>
      </c>
    </row>
    <row r="401" spans="1:46" ht="15" hidden="1" x14ac:dyDescent="0.25">
      <c r="A401" s="246" t="s">
        <v>7439</v>
      </c>
      <c r="B401" s="247" t="s">
        <v>2981</v>
      </c>
      <c r="C401" s="247" t="s">
        <v>2982</v>
      </c>
      <c r="D401" s="247"/>
      <c r="E401" s="247">
        <v>10017888495</v>
      </c>
      <c r="F401" t="s">
        <v>5115</v>
      </c>
      <c r="G401" s="246" t="s">
        <v>1782</v>
      </c>
      <c r="H401" s="247" t="s">
        <v>113</v>
      </c>
      <c r="I401"/>
      <c r="J401" t="s">
        <v>3267</v>
      </c>
      <c r="K401" t="s">
        <v>5116</v>
      </c>
      <c r="L401" t="s">
        <v>3081</v>
      </c>
      <c r="M401" t="s">
        <v>4354</v>
      </c>
      <c r="N401" s="247" t="s">
        <v>2983</v>
      </c>
      <c r="O401" s="247"/>
      <c r="Q401" t="s">
        <v>4355</v>
      </c>
      <c r="R401" t="s">
        <v>4355</v>
      </c>
      <c r="S401" s="247"/>
      <c r="T401" s="247" t="s">
        <v>5899</v>
      </c>
      <c r="V401" s="247"/>
      <c r="W401" s="247"/>
      <c r="X401" s="247" t="s">
        <v>3174</v>
      </c>
      <c r="Y401" s="247" t="s">
        <v>3207</v>
      </c>
      <c r="Z401"/>
      <c r="AA401" s="247" t="s">
        <v>115</v>
      </c>
      <c r="AB401" t="s">
        <v>4355</v>
      </c>
      <c r="AC401" t="s">
        <v>4355</v>
      </c>
      <c r="AD401"/>
      <c r="AE401" t="s">
        <v>4355</v>
      </c>
      <c r="AF401" t="s">
        <v>4357</v>
      </c>
      <c r="AG401"/>
      <c r="AH401"/>
      <c r="AI401"/>
      <c r="AJ401"/>
      <c r="AK401"/>
      <c r="AL401"/>
      <c r="AM401" t="s">
        <v>4358</v>
      </c>
      <c r="AN401" t="s">
        <v>4358</v>
      </c>
      <c r="AO401"/>
      <c r="AP401"/>
      <c r="AQ401" s="247" t="s">
        <v>4196</v>
      </c>
      <c r="AR401"/>
      <c r="AS401" s="247" t="s">
        <v>2984</v>
      </c>
      <c r="AT401">
        <v>10017888495</v>
      </c>
    </row>
    <row r="402" spans="1:46" ht="15" hidden="1" x14ac:dyDescent="0.25">
      <c r="A402" s="246" t="s">
        <v>7439</v>
      </c>
      <c r="B402" s="247" t="s">
        <v>2961</v>
      </c>
      <c r="C402" s="247" t="s">
        <v>2962</v>
      </c>
      <c r="D402" s="247"/>
      <c r="E402" s="247">
        <v>10017888490</v>
      </c>
      <c r="F402" t="s">
        <v>5112</v>
      </c>
      <c r="G402" s="246" t="s">
        <v>1782</v>
      </c>
      <c r="H402" s="247" t="s">
        <v>113</v>
      </c>
      <c r="I402"/>
      <c r="J402" t="s">
        <v>3176</v>
      </c>
      <c r="K402" t="s">
        <v>5114</v>
      </c>
      <c r="L402" t="s">
        <v>3081</v>
      </c>
      <c r="M402" t="s">
        <v>4354</v>
      </c>
      <c r="N402" s="247" t="s">
        <v>2963</v>
      </c>
      <c r="O402" s="247"/>
      <c r="Q402" t="s">
        <v>4355</v>
      </c>
      <c r="R402" t="s">
        <v>4355</v>
      </c>
      <c r="S402" s="247"/>
      <c r="T402" s="247" t="s">
        <v>5995</v>
      </c>
      <c r="V402" s="247"/>
      <c r="W402" s="247"/>
      <c r="X402" s="247" t="s">
        <v>3278</v>
      </c>
      <c r="Y402" s="247" t="s">
        <v>3295</v>
      </c>
      <c r="Z402"/>
      <c r="AA402" s="247" t="s">
        <v>115</v>
      </c>
      <c r="AB402" t="s">
        <v>4355</v>
      </c>
      <c r="AC402" t="s">
        <v>4355</v>
      </c>
      <c r="AD402"/>
      <c r="AE402" t="s">
        <v>4355</v>
      </c>
      <c r="AF402" t="s">
        <v>4357</v>
      </c>
      <c r="AG402"/>
      <c r="AH402"/>
      <c r="AI402"/>
      <c r="AJ402"/>
      <c r="AK402"/>
      <c r="AL402"/>
      <c r="AM402" t="s">
        <v>4358</v>
      </c>
      <c r="AN402" t="s">
        <v>4358</v>
      </c>
      <c r="AO402"/>
      <c r="AP402"/>
      <c r="AQ402" s="247" t="s">
        <v>4191</v>
      </c>
      <c r="AR402"/>
      <c r="AS402" s="247" t="s">
        <v>2964</v>
      </c>
      <c r="AT402">
        <v>10017888490</v>
      </c>
    </row>
    <row r="403" spans="1:46" ht="15" hidden="1" x14ac:dyDescent="0.25">
      <c r="A403" s="246" t="s">
        <v>7439</v>
      </c>
      <c r="B403" s="247" t="s">
        <v>2957</v>
      </c>
      <c r="C403" s="247" t="s">
        <v>2958</v>
      </c>
      <c r="D403" s="247"/>
      <c r="E403" s="247">
        <v>10017888489</v>
      </c>
      <c r="F403" t="s">
        <v>5112</v>
      </c>
      <c r="G403" s="246" t="s">
        <v>1782</v>
      </c>
      <c r="H403" s="247" t="s">
        <v>113</v>
      </c>
      <c r="I403"/>
      <c r="J403" t="s">
        <v>3247</v>
      </c>
      <c r="K403" t="s">
        <v>5113</v>
      </c>
      <c r="L403" t="s">
        <v>3081</v>
      </c>
      <c r="M403" t="s">
        <v>4354</v>
      </c>
      <c r="N403" s="247" t="s">
        <v>2959</v>
      </c>
      <c r="O403" s="247"/>
      <c r="Q403" t="s">
        <v>4355</v>
      </c>
      <c r="R403" t="s">
        <v>4355</v>
      </c>
      <c r="S403" s="247"/>
      <c r="T403" s="247" t="s">
        <v>5995</v>
      </c>
      <c r="V403" s="247"/>
      <c r="W403" s="247"/>
      <c r="X403" s="247" t="s">
        <v>3278</v>
      </c>
      <c r="Y403" s="247" t="s">
        <v>3174</v>
      </c>
      <c r="Z403"/>
      <c r="AA403" s="247" t="s">
        <v>115</v>
      </c>
      <c r="AB403" t="s">
        <v>4355</v>
      </c>
      <c r="AC403" t="s">
        <v>4355</v>
      </c>
      <c r="AD403"/>
      <c r="AE403" t="s">
        <v>4355</v>
      </c>
      <c r="AF403" t="s">
        <v>4357</v>
      </c>
      <c r="AG403"/>
      <c r="AH403"/>
      <c r="AI403"/>
      <c r="AJ403"/>
      <c r="AK403"/>
      <c r="AL403"/>
      <c r="AM403" t="s">
        <v>4358</v>
      </c>
      <c r="AN403" t="s">
        <v>4358</v>
      </c>
      <c r="AO403"/>
      <c r="AP403"/>
      <c r="AQ403" s="247" t="s">
        <v>4190</v>
      </c>
      <c r="AR403"/>
      <c r="AS403" s="247" t="s">
        <v>2960</v>
      </c>
      <c r="AT403">
        <v>10017888489</v>
      </c>
    </row>
    <row r="404" spans="1:46" ht="15" hidden="1" x14ac:dyDescent="0.25">
      <c r="A404" s="246" t="s">
        <v>7439</v>
      </c>
      <c r="B404" s="247" t="s">
        <v>2953</v>
      </c>
      <c r="C404" s="247" t="s">
        <v>2954</v>
      </c>
      <c r="D404" s="247"/>
      <c r="E404" s="247">
        <v>10017888488</v>
      </c>
      <c r="F404" t="s">
        <v>5112</v>
      </c>
      <c r="G404" s="246" t="s">
        <v>1782</v>
      </c>
      <c r="H404" s="247" t="s">
        <v>113</v>
      </c>
      <c r="I404"/>
      <c r="J404" t="s">
        <v>3132</v>
      </c>
      <c r="K404" t="s">
        <v>5113</v>
      </c>
      <c r="L404" t="s">
        <v>3081</v>
      </c>
      <c r="M404" t="s">
        <v>4354</v>
      </c>
      <c r="N404" s="247" t="s">
        <v>2955</v>
      </c>
      <c r="O404" s="247"/>
      <c r="Q404" t="s">
        <v>4355</v>
      </c>
      <c r="R404" t="s">
        <v>4355</v>
      </c>
      <c r="S404" s="247"/>
      <c r="T404" s="247" t="s">
        <v>5995</v>
      </c>
      <c r="V404" s="247"/>
      <c r="W404" s="247"/>
      <c r="X404" s="247" t="s">
        <v>3268</v>
      </c>
      <c r="Y404" s="247" t="s">
        <v>3297</v>
      </c>
      <c r="Z404"/>
      <c r="AA404" s="247" t="s">
        <v>115</v>
      </c>
      <c r="AB404" t="s">
        <v>4355</v>
      </c>
      <c r="AC404" t="s">
        <v>4355</v>
      </c>
      <c r="AD404"/>
      <c r="AE404" t="s">
        <v>4355</v>
      </c>
      <c r="AF404" t="s">
        <v>4357</v>
      </c>
      <c r="AG404"/>
      <c r="AH404"/>
      <c r="AI404"/>
      <c r="AJ404"/>
      <c r="AK404"/>
      <c r="AL404"/>
      <c r="AM404" t="s">
        <v>4358</v>
      </c>
      <c r="AN404" t="s">
        <v>4358</v>
      </c>
      <c r="AO404"/>
      <c r="AP404"/>
      <c r="AQ404" s="247" t="s">
        <v>4189</v>
      </c>
      <c r="AR404"/>
      <c r="AS404" s="247" t="s">
        <v>2956</v>
      </c>
      <c r="AT404">
        <v>10017888488</v>
      </c>
    </row>
    <row r="405" spans="1:46" ht="15" hidden="1" x14ac:dyDescent="0.25">
      <c r="A405" s="246" t="s">
        <v>7439</v>
      </c>
      <c r="B405" s="247" t="s">
        <v>1585</v>
      </c>
      <c r="C405" s="247" t="s">
        <v>1586</v>
      </c>
      <c r="D405" s="247"/>
      <c r="E405" s="247">
        <v>10017876494</v>
      </c>
      <c r="F405" t="s">
        <v>5081</v>
      </c>
      <c r="G405" s="246" t="s">
        <v>1782</v>
      </c>
      <c r="H405" s="247" t="s">
        <v>775</v>
      </c>
      <c r="I405"/>
      <c r="J405" t="s">
        <v>3090</v>
      </c>
      <c r="K405" t="s">
        <v>5082</v>
      </c>
      <c r="L405" t="s">
        <v>3081</v>
      </c>
      <c r="M405" t="s">
        <v>4354</v>
      </c>
      <c r="N405" s="247" t="s">
        <v>1587</v>
      </c>
      <c r="O405" s="247"/>
      <c r="Q405" t="s">
        <v>4355</v>
      </c>
      <c r="R405" t="s">
        <v>4355</v>
      </c>
      <c r="S405" s="247"/>
      <c r="T405" s="247" t="s">
        <v>3047</v>
      </c>
      <c r="U405" s="1" t="s">
        <v>2815</v>
      </c>
      <c r="V405" s="247"/>
      <c r="W405" s="247" t="s">
        <v>3206</v>
      </c>
      <c r="X405" s="247" t="s">
        <v>3125</v>
      </c>
      <c r="Y405" s="247" t="s">
        <v>3267</v>
      </c>
      <c r="Z405"/>
      <c r="AA405" s="247" t="s">
        <v>776</v>
      </c>
      <c r="AB405" t="s">
        <v>4355</v>
      </c>
      <c r="AC405" t="s">
        <v>4355</v>
      </c>
      <c r="AD405"/>
      <c r="AE405" t="s">
        <v>4355</v>
      </c>
      <c r="AF405" t="s">
        <v>4357</v>
      </c>
      <c r="AG405"/>
      <c r="AH405"/>
      <c r="AI405"/>
      <c r="AJ405"/>
      <c r="AK405"/>
      <c r="AL405"/>
      <c r="AM405" t="s">
        <v>4358</v>
      </c>
      <c r="AN405" t="s">
        <v>4358</v>
      </c>
      <c r="AO405"/>
      <c r="AP405"/>
      <c r="AQ405" s="247" t="s">
        <v>3290</v>
      </c>
      <c r="AR405"/>
      <c r="AS405" s="247" t="s">
        <v>3010</v>
      </c>
      <c r="AT405"/>
    </row>
    <row r="406" spans="1:46" ht="15" hidden="1" x14ac:dyDescent="0.25">
      <c r="A406" s="246" t="s">
        <v>7439</v>
      </c>
      <c r="B406" s="247" t="s">
        <v>1703</v>
      </c>
      <c r="C406" s="247" t="s">
        <v>1529</v>
      </c>
      <c r="D406" s="247" t="s">
        <v>3052</v>
      </c>
      <c r="E406" s="247">
        <v>10017877457</v>
      </c>
      <c r="F406"/>
      <c r="G406" s="246" t="s">
        <v>1767</v>
      </c>
      <c r="H406" s="247" t="s">
        <v>2998</v>
      </c>
      <c r="I406"/>
      <c r="J406" t="s">
        <v>3081</v>
      </c>
      <c r="K406" t="s">
        <v>4934</v>
      </c>
      <c r="L406" t="s">
        <v>3274</v>
      </c>
      <c r="M406" t="s">
        <v>4882</v>
      </c>
      <c r="N406" s="247"/>
      <c r="O406" s="247" t="s">
        <v>1530</v>
      </c>
      <c r="Q406" t="s">
        <v>4355</v>
      </c>
      <c r="R406" t="s">
        <v>4355</v>
      </c>
      <c r="S406" s="247"/>
      <c r="T406" s="247" t="s">
        <v>3047</v>
      </c>
      <c r="V406" s="247"/>
      <c r="W406" s="247"/>
      <c r="X406" s="247"/>
      <c r="Y406" s="247"/>
      <c r="Z406" t="s">
        <v>4883</v>
      </c>
      <c r="AA406" s="247" t="s">
        <v>776</v>
      </c>
      <c r="AB406" t="s">
        <v>4355</v>
      </c>
      <c r="AC406" t="s">
        <v>4355</v>
      </c>
      <c r="AD406"/>
      <c r="AE406" t="s">
        <v>4355</v>
      </c>
      <c r="AF406" t="s">
        <v>4357</v>
      </c>
      <c r="AG406"/>
      <c r="AH406"/>
      <c r="AI406"/>
      <c r="AJ406"/>
      <c r="AK406"/>
      <c r="AL406"/>
      <c r="AM406" t="s">
        <v>4358</v>
      </c>
      <c r="AN406" t="s">
        <v>4358</v>
      </c>
      <c r="AO406"/>
      <c r="AP406"/>
      <c r="AQ406" s="247"/>
      <c r="AR406"/>
      <c r="AS406" s="247" t="s">
        <v>3005</v>
      </c>
      <c r="AT406"/>
    </row>
    <row r="407" spans="1:46" ht="15" hidden="1" x14ac:dyDescent="0.25">
      <c r="A407" s="246" t="s">
        <v>7439</v>
      </c>
      <c r="B407" s="247" t="s">
        <v>1704</v>
      </c>
      <c r="C407" s="247" t="s">
        <v>1705</v>
      </c>
      <c r="D407" s="247" t="s">
        <v>3052</v>
      </c>
      <c r="E407" s="247">
        <v>10017877458</v>
      </c>
      <c r="F407"/>
      <c r="G407" s="246" t="s">
        <v>1774</v>
      </c>
      <c r="H407" s="247" t="s">
        <v>2998</v>
      </c>
      <c r="I407"/>
      <c r="J407" t="s">
        <v>3120</v>
      </c>
      <c r="K407" t="s">
        <v>4935</v>
      </c>
      <c r="L407" t="s">
        <v>3274</v>
      </c>
      <c r="M407" t="s">
        <v>4882</v>
      </c>
      <c r="N407" s="247"/>
      <c r="O407" s="247" t="s">
        <v>1530</v>
      </c>
      <c r="Q407" t="s">
        <v>4355</v>
      </c>
      <c r="R407" t="s">
        <v>4355</v>
      </c>
      <c r="S407" s="247"/>
      <c r="T407" s="247" t="s">
        <v>3047</v>
      </c>
      <c r="V407" s="247"/>
      <c r="W407" s="247"/>
      <c r="X407" s="247"/>
      <c r="Y407" s="247"/>
      <c r="Z407" t="s">
        <v>4883</v>
      </c>
      <c r="AA407" s="247" t="s">
        <v>776</v>
      </c>
      <c r="AB407" t="s">
        <v>4355</v>
      </c>
      <c r="AC407" t="s">
        <v>4355</v>
      </c>
      <c r="AD407"/>
      <c r="AE407" t="s">
        <v>4355</v>
      </c>
      <c r="AF407" t="s">
        <v>4357</v>
      </c>
      <c r="AG407"/>
      <c r="AH407"/>
      <c r="AI407"/>
      <c r="AJ407"/>
      <c r="AK407"/>
      <c r="AL407"/>
      <c r="AM407" t="s">
        <v>4358</v>
      </c>
      <c r="AN407" t="s">
        <v>4358</v>
      </c>
      <c r="AO407"/>
      <c r="AP407"/>
      <c r="AQ407" s="247"/>
      <c r="AR407"/>
      <c r="AS407" s="247" t="s">
        <v>3005</v>
      </c>
      <c r="AT407"/>
    </row>
    <row r="408" spans="1:46" ht="15" hidden="1" x14ac:dyDescent="0.25">
      <c r="A408" s="246" t="s">
        <v>7439</v>
      </c>
      <c r="B408" s="247" t="s">
        <v>1706</v>
      </c>
      <c r="C408" s="247" t="s">
        <v>1707</v>
      </c>
      <c r="D408" s="247" t="s">
        <v>3052</v>
      </c>
      <c r="E408" s="247">
        <v>10017877459</v>
      </c>
      <c r="F408"/>
      <c r="G408" s="246" t="s">
        <v>1769</v>
      </c>
      <c r="H408" s="247" t="s">
        <v>2998</v>
      </c>
      <c r="I408"/>
      <c r="J408" t="s">
        <v>3116</v>
      </c>
      <c r="K408" t="s">
        <v>4936</v>
      </c>
      <c r="L408" t="s">
        <v>3274</v>
      </c>
      <c r="M408" t="s">
        <v>4882</v>
      </c>
      <c r="N408" s="247"/>
      <c r="O408" s="247" t="s">
        <v>1530</v>
      </c>
      <c r="Q408" t="s">
        <v>4355</v>
      </c>
      <c r="R408" t="s">
        <v>4355</v>
      </c>
      <c r="S408" s="247"/>
      <c r="T408" s="247" t="s">
        <v>3047</v>
      </c>
      <c r="V408" s="247"/>
      <c r="W408" s="247"/>
      <c r="X408" s="247"/>
      <c r="Y408" s="247"/>
      <c r="Z408" t="s">
        <v>4883</v>
      </c>
      <c r="AA408" s="247" t="s">
        <v>776</v>
      </c>
      <c r="AB408" t="s">
        <v>4355</v>
      </c>
      <c r="AC408" t="s">
        <v>4355</v>
      </c>
      <c r="AD408"/>
      <c r="AE408" t="s">
        <v>4355</v>
      </c>
      <c r="AF408" t="s">
        <v>4357</v>
      </c>
      <c r="AG408"/>
      <c r="AH408"/>
      <c r="AI408"/>
      <c r="AJ408"/>
      <c r="AK408"/>
      <c r="AL408"/>
      <c r="AM408" t="s">
        <v>4358</v>
      </c>
      <c r="AN408" t="s">
        <v>4358</v>
      </c>
      <c r="AO408"/>
      <c r="AP408"/>
      <c r="AQ408" s="247"/>
      <c r="AR408"/>
      <c r="AS408" s="247" t="s">
        <v>3005</v>
      </c>
      <c r="AT408"/>
    </row>
    <row r="409" spans="1:46" ht="15" hidden="1" x14ac:dyDescent="0.25">
      <c r="A409" s="246" t="s">
        <v>7439</v>
      </c>
      <c r="B409" s="247" t="s">
        <v>1708</v>
      </c>
      <c r="C409" s="247" t="s">
        <v>1709</v>
      </c>
      <c r="D409" s="247" t="s">
        <v>3052</v>
      </c>
      <c r="E409" s="247">
        <v>10017877460</v>
      </c>
      <c r="F409"/>
      <c r="G409" s="246" t="s">
        <v>1773</v>
      </c>
      <c r="H409" s="247" t="s">
        <v>2998</v>
      </c>
      <c r="I409"/>
      <c r="J409" t="s">
        <v>3113</v>
      </c>
      <c r="K409" t="s">
        <v>4937</v>
      </c>
      <c r="L409" t="s">
        <v>3274</v>
      </c>
      <c r="M409" t="s">
        <v>4882</v>
      </c>
      <c r="N409" s="247"/>
      <c r="O409" s="247" t="s">
        <v>1530</v>
      </c>
      <c r="Q409" t="s">
        <v>4355</v>
      </c>
      <c r="R409" t="s">
        <v>4355</v>
      </c>
      <c r="S409" s="247"/>
      <c r="T409" s="247" t="s">
        <v>3047</v>
      </c>
      <c r="V409" s="247"/>
      <c r="W409" s="247"/>
      <c r="X409" s="247"/>
      <c r="Y409" s="247"/>
      <c r="Z409" t="s">
        <v>4883</v>
      </c>
      <c r="AA409" s="247" t="s">
        <v>776</v>
      </c>
      <c r="AB409" t="s">
        <v>4355</v>
      </c>
      <c r="AC409" t="s">
        <v>4355</v>
      </c>
      <c r="AD409"/>
      <c r="AE409" t="s">
        <v>4355</v>
      </c>
      <c r="AF409" t="s">
        <v>4357</v>
      </c>
      <c r="AG409"/>
      <c r="AH409"/>
      <c r="AI409"/>
      <c r="AJ409"/>
      <c r="AK409"/>
      <c r="AL409"/>
      <c r="AM409" t="s">
        <v>4358</v>
      </c>
      <c r="AN409" t="s">
        <v>4358</v>
      </c>
      <c r="AO409"/>
      <c r="AP409"/>
      <c r="AQ409" s="247"/>
      <c r="AR409"/>
      <c r="AS409" s="247" t="s">
        <v>3005</v>
      </c>
      <c r="AT409"/>
    </row>
    <row r="410" spans="1:46" ht="15" hidden="1" x14ac:dyDescent="0.25">
      <c r="A410" s="246" t="s">
        <v>7439</v>
      </c>
      <c r="B410" s="247" t="s">
        <v>1710</v>
      </c>
      <c r="C410" s="247" t="s">
        <v>1711</v>
      </c>
      <c r="D410" s="247" t="s">
        <v>3052</v>
      </c>
      <c r="E410" s="247">
        <v>10017877461</v>
      </c>
      <c r="F410"/>
      <c r="G410" s="246" t="s">
        <v>1775</v>
      </c>
      <c r="H410" s="247" t="s">
        <v>2998</v>
      </c>
      <c r="I410"/>
      <c r="J410" t="s">
        <v>3125</v>
      </c>
      <c r="K410" t="s">
        <v>4938</v>
      </c>
      <c r="L410" t="s">
        <v>3274</v>
      </c>
      <c r="M410" t="s">
        <v>4882</v>
      </c>
      <c r="N410" s="247"/>
      <c r="O410" s="247" t="s">
        <v>1530</v>
      </c>
      <c r="Q410" t="s">
        <v>4355</v>
      </c>
      <c r="R410" t="s">
        <v>4355</v>
      </c>
      <c r="S410" s="247"/>
      <c r="T410" s="247" t="s">
        <v>3047</v>
      </c>
      <c r="V410" s="247"/>
      <c r="W410" s="247"/>
      <c r="X410" s="247"/>
      <c r="Y410" s="247"/>
      <c r="Z410" t="s">
        <v>4883</v>
      </c>
      <c r="AA410" s="247" t="s">
        <v>776</v>
      </c>
      <c r="AB410" t="s">
        <v>4355</v>
      </c>
      <c r="AC410" t="s">
        <v>4355</v>
      </c>
      <c r="AD410"/>
      <c r="AE410" t="s">
        <v>4355</v>
      </c>
      <c r="AF410" t="s">
        <v>4357</v>
      </c>
      <c r="AG410"/>
      <c r="AH410"/>
      <c r="AI410"/>
      <c r="AJ410"/>
      <c r="AK410"/>
      <c r="AL410"/>
      <c r="AM410" t="s">
        <v>4358</v>
      </c>
      <c r="AN410" t="s">
        <v>4358</v>
      </c>
      <c r="AO410"/>
      <c r="AP410"/>
      <c r="AQ410" s="247"/>
      <c r="AR410"/>
      <c r="AS410" s="247" t="s">
        <v>3005</v>
      </c>
      <c r="AT410"/>
    </row>
    <row r="411" spans="1:46" ht="15" hidden="1" x14ac:dyDescent="0.25">
      <c r="A411" s="246" t="s">
        <v>7439</v>
      </c>
      <c r="B411" s="247" t="s">
        <v>1528</v>
      </c>
      <c r="C411" s="247" t="s">
        <v>1529</v>
      </c>
      <c r="D411" s="247"/>
      <c r="E411" s="247">
        <v>10017877455</v>
      </c>
      <c r="F411" t="s">
        <v>5086</v>
      </c>
      <c r="G411" s="246" t="s">
        <v>1782</v>
      </c>
      <c r="H411" s="247" t="s">
        <v>775</v>
      </c>
      <c r="I411"/>
      <c r="J411" t="s">
        <v>3090</v>
      </c>
      <c r="K411" t="s">
        <v>5088</v>
      </c>
      <c r="L411" t="s">
        <v>3274</v>
      </c>
      <c r="M411" t="s">
        <v>4354</v>
      </c>
      <c r="N411" s="247" t="s">
        <v>1530</v>
      </c>
      <c r="O411" s="247"/>
      <c r="Q411" t="s">
        <v>4355</v>
      </c>
      <c r="R411" t="s">
        <v>4355</v>
      </c>
      <c r="S411" s="247"/>
      <c r="T411" s="247"/>
      <c r="V411" s="247"/>
      <c r="W411" s="247"/>
      <c r="X411" s="247" t="s">
        <v>3297</v>
      </c>
      <c r="Y411" s="247" t="s">
        <v>3295</v>
      </c>
      <c r="Z411"/>
      <c r="AA411" s="247" t="s">
        <v>776</v>
      </c>
      <c r="AB411" t="s">
        <v>4355</v>
      </c>
      <c r="AC411" t="s">
        <v>4355</v>
      </c>
      <c r="AD411"/>
      <c r="AE411" t="s">
        <v>4355</v>
      </c>
      <c r="AF411" t="s">
        <v>4357</v>
      </c>
      <c r="AG411"/>
      <c r="AH411"/>
      <c r="AI411"/>
      <c r="AJ411"/>
      <c r="AK411"/>
      <c r="AL411"/>
      <c r="AM411" t="s">
        <v>4358</v>
      </c>
      <c r="AN411" t="s">
        <v>4358</v>
      </c>
      <c r="AO411"/>
      <c r="AP411"/>
      <c r="AQ411" s="247" t="s">
        <v>1531</v>
      </c>
      <c r="AR411"/>
      <c r="AS411" s="247" t="s">
        <v>3005</v>
      </c>
      <c r="AT411"/>
    </row>
    <row r="412" spans="1:46" ht="15" hidden="1" x14ac:dyDescent="0.25">
      <c r="A412" s="246" t="s">
        <v>7439</v>
      </c>
      <c r="B412" s="247" t="s">
        <v>1712</v>
      </c>
      <c r="C412" s="247" t="s">
        <v>1533</v>
      </c>
      <c r="D412" s="247" t="s">
        <v>3053</v>
      </c>
      <c r="E412" s="247">
        <v>10017877474</v>
      </c>
      <c r="F412"/>
      <c r="G412" s="246" t="s">
        <v>1767</v>
      </c>
      <c r="H412" s="247" t="s">
        <v>2998</v>
      </c>
      <c r="I412"/>
      <c r="J412" t="s">
        <v>3081</v>
      </c>
      <c r="K412" t="s">
        <v>4939</v>
      </c>
      <c r="L412" t="s">
        <v>3274</v>
      </c>
      <c r="M412" t="s">
        <v>4882</v>
      </c>
      <c r="N412" s="247"/>
      <c r="O412" s="247" t="s">
        <v>1534</v>
      </c>
      <c r="Q412" t="s">
        <v>4355</v>
      </c>
      <c r="R412" t="s">
        <v>4355</v>
      </c>
      <c r="S412" s="247"/>
      <c r="T412" s="247" t="s">
        <v>3047</v>
      </c>
      <c r="V412" s="247"/>
      <c r="W412" s="247"/>
      <c r="X412" s="247"/>
      <c r="Y412" s="247"/>
      <c r="Z412" t="s">
        <v>4883</v>
      </c>
      <c r="AA412" s="247" t="s">
        <v>776</v>
      </c>
      <c r="AB412" t="s">
        <v>4355</v>
      </c>
      <c r="AC412" t="s">
        <v>4355</v>
      </c>
      <c r="AD412"/>
      <c r="AE412" t="s">
        <v>4355</v>
      </c>
      <c r="AF412" t="s">
        <v>4357</v>
      </c>
      <c r="AG412"/>
      <c r="AH412"/>
      <c r="AI412"/>
      <c r="AJ412"/>
      <c r="AK412"/>
      <c r="AL412"/>
      <c r="AM412" t="s">
        <v>4358</v>
      </c>
      <c r="AN412" t="s">
        <v>4358</v>
      </c>
      <c r="AO412"/>
      <c r="AP412"/>
      <c r="AQ412" s="247"/>
      <c r="AR412"/>
      <c r="AS412" s="247" t="s">
        <v>3006</v>
      </c>
      <c r="AT412"/>
    </row>
    <row r="413" spans="1:46" ht="15" hidden="1" x14ac:dyDescent="0.25">
      <c r="A413" s="246" t="s">
        <v>7439</v>
      </c>
      <c r="B413" s="247" t="s">
        <v>1713</v>
      </c>
      <c r="C413" s="247" t="s">
        <v>1714</v>
      </c>
      <c r="D413" s="247" t="s">
        <v>3053</v>
      </c>
      <c r="E413" s="247">
        <v>10017877475</v>
      </c>
      <c r="F413"/>
      <c r="G413" s="246" t="s">
        <v>1774</v>
      </c>
      <c r="H413" s="247" t="s">
        <v>2998</v>
      </c>
      <c r="I413"/>
      <c r="J413" t="s">
        <v>3120</v>
      </c>
      <c r="K413" t="s">
        <v>4940</v>
      </c>
      <c r="L413" t="s">
        <v>3274</v>
      </c>
      <c r="M413" t="s">
        <v>4882</v>
      </c>
      <c r="N413" s="247"/>
      <c r="O413" s="247" t="s">
        <v>1534</v>
      </c>
      <c r="Q413" t="s">
        <v>4355</v>
      </c>
      <c r="R413" t="s">
        <v>4355</v>
      </c>
      <c r="S413" s="247"/>
      <c r="T413" s="247" t="s">
        <v>3047</v>
      </c>
      <c r="V413" s="247"/>
      <c r="W413" s="247"/>
      <c r="X413" s="247"/>
      <c r="Y413" s="247"/>
      <c r="Z413" t="s">
        <v>4883</v>
      </c>
      <c r="AA413" s="247" t="s">
        <v>776</v>
      </c>
      <c r="AB413" t="s">
        <v>4355</v>
      </c>
      <c r="AC413" t="s">
        <v>4355</v>
      </c>
      <c r="AD413"/>
      <c r="AE413" t="s">
        <v>4355</v>
      </c>
      <c r="AF413" t="s">
        <v>4357</v>
      </c>
      <c r="AG413"/>
      <c r="AH413"/>
      <c r="AI413"/>
      <c r="AJ413"/>
      <c r="AK413"/>
      <c r="AL413"/>
      <c r="AM413" t="s">
        <v>4358</v>
      </c>
      <c r="AN413" t="s">
        <v>4358</v>
      </c>
      <c r="AO413"/>
      <c r="AP413"/>
      <c r="AQ413" s="247"/>
      <c r="AR413"/>
      <c r="AS413" s="247" t="s">
        <v>3006</v>
      </c>
      <c r="AT413"/>
    </row>
    <row r="414" spans="1:46" ht="15" hidden="1" x14ac:dyDescent="0.25">
      <c r="A414" s="246" t="s">
        <v>7439</v>
      </c>
      <c r="B414" s="247" t="s">
        <v>1715</v>
      </c>
      <c r="C414" s="247" t="s">
        <v>1716</v>
      </c>
      <c r="D414" s="247" t="s">
        <v>3053</v>
      </c>
      <c r="E414" s="247">
        <v>10017877476</v>
      </c>
      <c r="F414"/>
      <c r="G414" s="246" t="s">
        <v>1769</v>
      </c>
      <c r="H414" s="247" t="s">
        <v>2998</v>
      </c>
      <c r="I414"/>
      <c r="J414" t="s">
        <v>3116</v>
      </c>
      <c r="K414" t="s">
        <v>4941</v>
      </c>
      <c r="L414" t="s">
        <v>3274</v>
      </c>
      <c r="M414" t="s">
        <v>4882</v>
      </c>
      <c r="N414" s="247"/>
      <c r="O414" s="247" t="s">
        <v>1534</v>
      </c>
      <c r="Q414" t="s">
        <v>4355</v>
      </c>
      <c r="R414" t="s">
        <v>4355</v>
      </c>
      <c r="S414" s="247"/>
      <c r="T414" s="247" t="s">
        <v>3047</v>
      </c>
      <c r="V414" s="247"/>
      <c r="W414" s="247"/>
      <c r="X414" s="247"/>
      <c r="Y414" s="247"/>
      <c r="Z414" t="s">
        <v>4883</v>
      </c>
      <c r="AA414" s="247" t="s">
        <v>776</v>
      </c>
      <c r="AB414" t="s">
        <v>4355</v>
      </c>
      <c r="AC414" t="s">
        <v>4355</v>
      </c>
      <c r="AD414"/>
      <c r="AE414" t="s">
        <v>4355</v>
      </c>
      <c r="AF414" t="s">
        <v>4357</v>
      </c>
      <c r="AG414"/>
      <c r="AH414"/>
      <c r="AI414"/>
      <c r="AJ414"/>
      <c r="AK414"/>
      <c r="AL414"/>
      <c r="AM414" t="s">
        <v>4358</v>
      </c>
      <c r="AN414" t="s">
        <v>4358</v>
      </c>
      <c r="AO414"/>
      <c r="AP414"/>
      <c r="AQ414" s="247"/>
      <c r="AR414"/>
      <c r="AS414" s="247" t="s">
        <v>3006</v>
      </c>
      <c r="AT414"/>
    </row>
    <row r="415" spans="1:46" ht="15" hidden="1" x14ac:dyDescent="0.25">
      <c r="A415" s="246" t="s">
        <v>7439</v>
      </c>
      <c r="B415" s="247" t="s">
        <v>1717</v>
      </c>
      <c r="C415" s="247" t="s">
        <v>1718</v>
      </c>
      <c r="D415" s="247" t="s">
        <v>3053</v>
      </c>
      <c r="E415" s="247">
        <v>10017877477</v>
      </c>
      <c r="F415"/>
      <c r="G415" s="246" t="s">
        <v>1773</v>
      </c>
      <c r="H415" s="247" t="s">
        <v>2998</v>
      </c>
      <c r="I415"/>
      <c r="J415" t="s">
        <v>3113</v>
      </c>
      <c r="K415" t="s">
        <v>4942</v>
      </c>
      <c r="L415" t="s">
        <v>3274</v>
      </c>
      <c r="M415" t="s">
        <v>4882</v>
      </c>
      <c r="N415" s="247"/>
      <c r="O415" s="247" t="s">
        <v>1534</v>
      </c>
      <c r="Q415" t="s">
        <v>4355</v>
      </c>
      <c r="R415" t="s">
        <v>4355</v>
      </c>
      <c r="S415" s="247"/>
      <c r="T415" s="247" t="s">
        <v>3047</v>
      </c>
      <c r="V415" s="247"/>
      <c r="W415" s="247"/>
      <c r="X415" s="247"/>
      <c r="Y415" s="247"/>
      <c r="Z415" t="s">
        <v>4883</v>
      </c>
      <c r="AA415" s="247" t="s">
        <v>776</v>
      </c>
      <c r="AB415" t="s">
        <v>4355</v>
      </c>
      <c r="AC415" t="s">
        <v>4355</v>
      </c>
      <c r="AD415"/>
      <c r="AE415" t="s">
        <v>4355</v>
      </c>
      <c r="AF415" t="s">
        <v>4357</v>
      </c>
      <c r="AG415"/>
      <c r="AH415"/>
      <c r="AI415"/>
      <c r="AJ415"/>
      <c r="AK415"/>
      <c r="AL415"/>
      <c r="AM415" t="s">
        <v>4358</v>
      </c>
      <c r="AN415" t="s">
        <v>4358</v>
      </c>
      <c r="AO415"/>
      <c r="AP415"/>
      <c r="AQ415" s="247"/>
      <c r="AR415"/>
      <c r="AS415" s="247" t="s">
        <v>3006</v>
      </c>
      <c r="AT415"/>
    </row>
    <row r="416" spans="1:46" ht="15" hidden="1" x14ac:dyDescent="0.25">
      <c r="A416" s="246" t="s">
        <v>7439</v>
      </c>
      <c r="B416" s="247" t="s">
        <v>1719</v>
      </c>
      <c r="C416" s="247" t="s">
        <v>1720</v>
      </c>
      <c r="D416" s="247" t="s">
        <v>3053</v>
      </c>
      <c r="E416" s="247">
        <v>10017877478</v>
      </c>
      <c r="F416"/>
      <c r="G416" s="246" t="s">
        <v>1775</v>
      </c>
      <c r="H416" s="247" t="s">
        <v>2998</v>
      </c>
      <c r="I416"/>
      <c r="J416" t="s">
        <v>3125</v>
      </c>
      <c r="K416" t="s">
        <v>4943</v>
      </c>
      <c r="L416" t="s">
        <v>3274</v>
      </c>
      <c r="M416" t="s">
        <v>4882</v>
      </c>
      <c r="N416" s="247"/>
      <c r="O416" s="247" t="s">
        <v>1534</v>
      </c>
      <c r="Q416" t="s">
        <v>4355</v>
      </c>
      <c r="R416" t="s">
        <v>4355</v>
      </c>
      <c r="S416" s="247"/>
      <c r="T416" s="247" t="s">
        <v>3047</v>
      </c>
      <c r="V416" s="247"/>
      <c r="W416" s="247"/>
      <c r="X416" s="247"/>
      <c r="Y416" s="247"/>
      <c r="Z416" t="s">
        <v>4883</v>
      </c>
      <c r="AA416" s="247" t="s">
        <v>776</v>
      </c>
      <c r="AB416" t="s">
        <v>4355</v>
      </c>
      <c r="AC416" t="s">
        <v>4355</v>
      </c>
      <c r="AD416"/>
      <c r="AE416" t="s">
        <v>4355</v>
      </c>
      <c r="AF416" t="s">
        <v>4357</v>
      </c>
      <c r="AG416"/>
      <c r="AH416"/>
      <c r="AI416"/>
      <c r="AJ416"/>
      <c r="AK416"/>
      <c r="AL416"/>
      <c r="AM416" t="s">
        <v>4358</v>
      </c>
      <c r="AN416" t="s">
        <v>4358</v>
      </c>
      <c r="AO416"/>
      <c r="AP416"/>
      <c r="AQ416" s="247"/>
      <c r="AR416"/>
      <c r="AS416" s="247" t="s">
        <v>3006</v>
      </c>
      <c r="AT416"/>
    </row>
    <row r="417" spans="1:46" ht="15" hidden="1" x14ac:dyDescent="0.25">
      <c r="A417" s="246" t="s">
        <v>7439</v>
      </c>
      <c r="B417" s="247" t="s">
        <v>1532</v>
      </c>
      <c r="C417" s="247" t="s">
        <v>1533</v>
      </c>
      <c r="D417" s="247"/>
      <c r="E417" s="247">
        <v>10017877465</v>
      </c>
      <c r="F417" t="s">
        <v>5086</v>
      </c>
      <c r="G417" s="246" t="s">
        <v>1782</v>
      </c>
      <c r="H417" s="247" t="s">
        <v>775</v>
      </c>
      <c r="I417"/>
      <c r="J417" t="s">
        <v>3090</v>
      </c>
      <c r="K417" t="s">
        <v>5089</v>
      </c>
      <c r="L417" t="s">
        <v>3274</v>
      </c>
      <c r="M417" t="s">
        <v>4354</v>
      </c>
      <c r="N417" s="247" t="s">
        <v>1534</v>
      </c>
      <c r="O417" s="247"/>
      <c r="Q417" t="s">
        <v>4355</v>
      </c>
      <c r="R417" t="s">
        <v>4355</v>
      </c>
      <c r="S417" s="247"/>
      <c r="T417" s="247"/>
      <c r="V417" s="247"/>
      <c r="W417" s="247"/>
      <c r="X417" s="247" t="s">
        <v>3278</v>
      </c>
      <c r="Y417" s="247" t="s">
        <v>3295</v>
      </c>
      <c r="Z417"/>
      <c r="AA417" s="247" t="s">
        <v>776</v>
      </c>
      <c r="AB417" t="s">
        <v>4355</v>
      </c>
      <c r="AC417" t="s">
        <v>4355</v>
      </c>
      <c r="AD417"/>
      <c r="AE417" t="s">
        <v>4355</v>
      </c>
      <c r="AF417" t="s">
        <v>4357</v>
      </c>
      <c r="AG417"/>
      <c r="AH417"/>
      <c r="AI417"/>
      <c r="AJ417"/>
      <c r="AK417"/>
      <c r="AL417"/>
      <c r="AM417" t="s">
        <v>4358</v>
      </c>
      <c r="AN417" t="s">
        <v>4358</v>
      </c>
      <c r="AO417"/>
      <c r="AP417"/>
      <c r="AQ417" s="247" t="s">
        <v>1535</v>
      </c>
      <c r="AR417"/>
      <c r="AS417" s="247" t="s">
        <v>3006</v>
      </c>
      <c r="AT417"/>
    </row>
    <row r="418" spans="1:46" ht="15" hidden="1" x14ac:dyDescent="0.25">
      <c r="A418" s="246" t="s">
        <v>7439</v>
      </c>
      <c r="B418" s="247" t="s">
        <v>1721</v>
      </c>
      <c r="C418" s="247" t="s">
        <v>1537</v>
      </c>
      <c r="D418" s="247" t="s">
        <v>3054</v>
      </c>
      <c r="E418" s="247">
        <v>10017877488</v>
      </c>
      <c r="F418"/>
      <c r="G418" s="246" t="s">
        <v>1767</v>
      </c>
      <c r="H418" s="247" t="s">
        <v>2998</v>
      </c>
      <c r="I418"/>
      <c r="J418" t="s">
        <v>3081</v>
      </c>
      <c r="K418" t="s">
        <v>4944</v>
      </c>
      <c r="L418" t="s">
        <v>3274</v>
      </c>
      <c r="M418" t="s">
        <v>4882</v>
      </c>
      <c r="N418" s="247"/>
      <c r="O418" s="247" t="s">
        <v>1538</v>
      </c>
      <c r="Q418" t="s">
        <v>4355</v>
      </c>
      <c r="R418" t="s">
        <v>4355</v>
      </c>
      <c r="S418" s="247"/>
      <c r="T418" s="247" t="s">
        <v>3047</v>
      </c>
      <c r="V418" s="247"/>
      <c r="W418" s="247"/>
      <c r="X418" s="247"/>
      <c r="Y418" s="247"/>
      <c r="Z418" t="s">
        <v>4883</v>
      </c>
      <c r="AA418" s="247" t="s">
        <v>776</v>
      </c>
      <c r="AB418" t="s">
        <v>4355</v>
      </c>
      <c r="AC418" t="s">
        <v>4355</v>
      </c>
      <c r="AD418"/>
      <c r="AE418" t="s">
        <v>4355</v>
      </c>
      <c r="AF418" t="s">
        <v>4357</v>
      </c>
      <c r="AG418"/>
      <c r="AH418"/>
      <c r="AI418"/>
      <c r="AJ418"/>
      <c r="AK418"/>
      <c r="AL418"/>
      <c r="AM418" t="s">
        <v>4358</v>
      </c>
      <c r="AN418" t="s">
        <v>4358</v>
      </c>
      <c r="AO418"/>
      <c r="AP418"/>
      <c r="AQ418" s="247"/>
      <c r="AR418"/>
      <c r="AS418" s="247" t="s">
        <v>3007</v>
      </c>
      <c r="AT418"/>
    </row>
    <row r="419" spans="1:46" ht="15" hidden="1" x14ac:dyDescent="0.25">
      <c r="A419" s="246" t="s">
        <v>7439</v>
      </c>
      <c r="B419" s="247" t="s">
        <v>1722</v>
      </c>
      <c r="C419" s="247" t="s">
        <v>1723</v>
      </c>
      <c r="D419" s="247" t="s">
        <v>3054</v>
      </c>
      <c r="E419" s="247">
        <v>10017877489</v>
      </c>
      <c r="F419"/>
      <c r="G419" s="246" t="s">
        <v>1774</v>
      </c>
      <c r="H419" s="247" t="s">
        <v>2998</v>
      </c>
      <c r="I419"/>
      <c r="J419" t="s">
        <v>3120</v>
      </c>
      <c r="K419" t="s">
        <v>4945</v>
      </c>
      <c r="L419" t="s">
        <v>3274</v>
      </c>
      <c r="M419" t="s">
        <v>4882</v>
      </c>
      <c r="N419" s="247"/>
      <c r="O419" s="247" t="s">
        <v>1538</v>
      </c>
      <c r="Q419" t="s">
        <v>4355</v>
      </c>
      <c r="R419" t="s">
        <v>4355</v>
      </c>
      <c r="S419" s="247"/>
      <c r="T419" s="247" t="s">
        <v>3047</v>
      </c>
      <c r="V419" s="247"/>
      <c r="W419" s="247"/>
      <c r="X419" s="247"/>
      <c r="Y419" s="247"/>
      <c r="Z419" t="s">
        <v>4883</v>
      </c>
      <c r="AA419" s="247" t="s">
        <v>776</v>
      </c>
      <c r="AB419" t="s">
        <v>4355</v>
      </c>
      <c r="AC419" t="s">
        <v>4355</v>
      </c>
      <c r="AD419"/>
      <c r="AE419" t="s">
        <v>4355</v>
      </c>
      <c r="AF419" t="s">
        <v>4357</v>
      </c>
      <c r="AG419"/>
      <c r="AH419"/>
      <c r="AI419"/>
      <c r="AJ419"/>
      <c r="AK419"/>
      <c r="AL419"/>
      <c r="AM419" t="s">
        <v>4358</v>
      </c>
      <c r="AN419" t="s">
        <v>4358</v>
      </c>
      <c r="AO419"/>
      <c r="AP419"/>
      <c r="AQ419" s="247"/>
      <c r="AR419"/>
      <c r="AS419" s="247" t="s">
        <v>3007</v>
      </c>
      <c r="AT419"/>
    </row>
    <row r="420" spans="1:46" ht="15" hidden="1" x14ac:dyDescent="0.25">
      <c r="A420" s="246" t="s">
        <v>7439</v>
      </c>
      <c r="B420" s="247" t="s">
        <v>1724</v>
      </c>
      <c r="C420" s="247" t="s">
        <v>1725</v>
      </c>
      <c r="D420" s="247" t="s">
        <v>3054</v>
      </c>
      <c r="E420" s="247">
        <v>10017877490</v>
      </c>
      <c r="F420"/>
      <c r="G420" s="246" t="s">
        <v>1769</v>
      </c>
      <c r="H420" s="247" t="s">
        <v>2998</v>
      </c>
      <c r="I420"/>
      <c r="J420" t="s">
        <v>3116</v>
      </c>
      <c r="K420" t="s">
        <v>4946</v>
      </c>
      <c r="L420" t="s">
        <v>3274</v>
      </c>
      <c r="M420" t="s">
        <v>4882</v>
      </c>
      <c r="N420" s="247"/>
      <c r="O420" s="247" t="s">
        <v>1538</v>
      </c>
      <c r="Q420" t="s">
        <v>4355</v>
      </c>
      <c r="R420" t="s">
        <v>4355</v>
      </c>
      <c r="S420" s="247"/>
      <c r="T420" s="247" t="s">
        <v>3047</v>
      </c>
      <c r="V420" s="247"/>
      <c r="W420" s="247"/>
      <c r="X420" s="247"/>
      <c r="Y420" s="247"/>
      <c r="Z420" t="s">
        <v>4883</v>
      </c>
      <c r="AA420" s="247" t="s">
        <v>776</v>
      </c>
      <c r="AB420" t="s">
        <v>4355</v>
      </c>
      <c r="AC420" t="s">
        <v>4355</v>
      </c>
      <c r="AD420"/>
      <c r="AE420" t="s">
        <v>4355</v>
      </c>
      <c r="AF420" t="s">
        <v>4357</v>
      </c>
      <c r="AG420"/>
      <c r="AH420"/>
      <c r="AI420"/>
      <c r="AJ420"/>
      <c r="AK420"/>
      <c r="AL420"/>
      <c r="AM420" t="s">
        <v>4358</v>
      </c>
      <c r="AN420" t="s">
        <v>4358</v>
      </c>
      <c r="AO420"/>
      <c r="AP420"/>
      <c r="AQ420" s="247"/>
      <c r="AR420"/>
      <c r="AS420" s="247" t="s">
        <v>3007</v>
      </c>
      <c r="AT420"/>
    </row>
    <row r="421" spans="1:46" ht="15" hidden="1" x14ac:dyDescent="0.25">
      <c r="A421" s="246" t="s">
        <v>7439</v>
      </c>
      <c r="B421" s="247" t="s">
        <v>1726</v>
      </c>
      <c r="C421" s="247" t="s">
        <v>1727</v>
      </c>
      <c r="D421" s="247" t="s">
        <v>3054</v>
      </c>
      <c r="E421" s="247">
        <v>10017877491</v>
      </c>
      <c r="F421"/>
      <c r="G421" s="246" t="s">
        <v>1773</v>
      </c>
      <c r="H421" s="247" t="s">
        <v>2998</v>
      </c>
      <c r="I421"/>
      <c r="J421" t="s">
        <v>3113</v>
      </c>
      <c r="K421" t="s">
        <v>4947</v>
      </c>
      <c r="L421" t="s">
        <v>3274</v>
      </c>
      <c r="M421" t="s">
        <v>4882</v>
      </c>
      <c r="N421" s="247"/>
      <c r="O421" s="247" t="s">
        <v>1538</v>
      </c>
      <c r="Q421" t="s">
        <v>4355</v>
      </c>
      <c r="R421" t="s">
        <v>4355</v>
      </c>
      <c r="S421" s="247"/>
      <c r="T421" s="247" t="s">
        <v>3047</v>
      </c>
      <c r="V421" s="247"/>
      <c r="W421" s="247"/>
      <c r="X421" s="247"/>
      <c r="Y421" s="247"/>
      <c r="Z421" t="s">
        <v>4883</v>
      </c>
      <c r="AA421" s="247" t="s">
        <v>776</v>
      </c>
      <c r="AB421" t="s">
        <v>4355</v>
      </c>
      <c r="AC421" t="s">
        <v>4355</v>
      </c>
      <c r="AD421"/>
      <c r="AE421" t="s">
        <v>4355</v>
      </c>
      <c r="AF421" t="s">
        <v>4357</v>
      </c>
      <c r="AG421"/>
      <c r="AH421"/>
      <c r="AI421"/>
      <c r="AJ421"/>
      <c r="AK421"/>
      <c r="AL421"/>
      <c r="AM421" t="s">
        <v>4358</v>
      </c>
      <c r="AN421" t="s">
        <v>4358</v>
      </c>
      <c r="AO421"/>
      <c r="AP421"/>
      <c r="AQ421" s="247"/>
      <c r="AR421"/>
      <c r="AS421" s="247" t="s">
        <v>3007</v>
      </c>
      <c r="AT421"/>
    </row>
    <row r="422" spans="1:46" ht="15" hidden="1" x14ac:dyDescent="0.25">
      <c r="A422" s="246" t="s">
        <v>7439</v>
      </c>
      <c r="B422" s="247" t="s">
        <v>1728</v>
      </c>
      <c r="C422" s="247" t="s">
        <v>1729</v>
      </c>
      <c r="D422" s="247" t="s">
        <v>3054</v>
      </c>
      <c r="E422" s="247">
        <v>10017877492</v>
      </c>
      <c r="F422"/>
      <c r="G422" s="246" t="s">
        <v>1775</v>
      </c>
      <c r="H422" s="247" t="s">
        <v>2998</v>
      </c>
      <c r="I422"/>
      <c r="J422" t="s">
        <v>3125</v>
      </c>
      <c r="K422" t="s">
        <v>4948</v>
      </c>
      <c r="L422" t="s">
        <v>3274</v>
      </c>
      <c r="M422" t="s">
        <v>4882</v>
      </c>
      <c r="N422" s="247"/>
      <c r="O422" s="247" t="s">
        <v>1538</v>
      </c>
      <c r="Q422" t="s">
        <v>4355</v>
      </c>
      <c r="R422" t="s">
        <v>4355</v>
      </c>
      <c r="S422" s="247"/>
      <c r="T422" s="247" t="s">
        <v>3047</v>
      </c>
      <c r="V422" s="247"/>
      <c r="W422" s="247"/>
      <c r="X422" s="247"/>
      <c r="Y422" s="247"/>
      <c r="Z422" t="s">
        <v>4883</v>
      </c>
      <c r="AA422" s="247" t="s">
        <v>776</v>
      </c>
      <c r="AB422" t="s">
        <v>4355</v>
      </c>
      <c r="AC422" t="s">
        <v>4355</v>
      </c>
      <c r="AD422"/>
      <c r="AE422" t="s">
        <v>4355</v>
      </c>
      <c r="AF422" t="s">
        <v>4357</v>
      </c>
      <c r="AG422"/>
      <c r="AH422"/>
      <c r="AI422"/>
      <c r="AJ422"/>
      <c r="AK422"/>
      <c r="AL422"/>
      <c r="AM422" t="s">
        <v>4358</v>
      </c>
      <c r="AN422" t="s">
        <v>4358</v>
      </c>
      <c r="AO422"/>
      <c r="AP422"/>
      <c r="AQ422" s="247"/>
      <c r="AR422"/>
      <c r="AS422" s="247" t="s">
        <v>3007</v>
      </c>
      <c r="AT422"/>
    </row>
    <row r="423" spans="1:46" ht="15" hidden="1" x14ac:dyDescent="0.25">
      <c r="A423" s="246" t="s">
        <v>7439</v>
      </c>
      <c r="B423" s="247" t="s">
        <v>1536</v>
      </c>
      <c r="C423" s="247" t="s">
        <v>1537</v>
      </c>
      <c r="D423" s="247"/>
      <c r="E423" s="247">
        <v>10017877481</v>
      </c>
      <c r="F423" t="s">
        <v>5086</v>
      </c>
      <c r="G423" s="246" t="s">
        <v>1782</v>
      </c>
      <c r="H423" s="247" t="s">
        <v>775</v>
      </c>
      <c r="I423"/>
      <c r="J423" t="s">
        <v>3090</v>
      </c>
      <c r="K423" t="s">
        <v>5090</v>
      </c>
      <c r="L423" t="s">
        <v>3274</v>
      </c>
      <c r="M423" t="s">
        <v>4354</v>
      </c>
      <c r="N423" s="247" t="s">
        <v>1538</v>
      </c>
      <c r="O423" s="247"/>
      <c r="Q423" t="s">
        <v>4355</v>
      </c>
      <c r="R423" t="s">
        <v>4355</v>
      </c>
      <c r="S423" s="247"/>
      <c r="T423" s="247"/>
      <c r="V423" s="247"/>
      <c r="W423" s="247"/>
      <c r="X423" s="247" t="s">
        <v>3278</v>
      </c>
      <c r="Y423" s="247" t="s">
        <v>3174</v>
      </c>
      <c r="Z423"/>
      <c r="AA423" s="247" t="s">
        <v>776</v>
      </c>
      <c r="AB423" t="s">
        <v>4355</v>
      </c>
      <c r="AC423" t="s">
        <v>4355</v>
      </c>
      <c r="AD423"/>
      <c r="AE423" t="s">
        <v>4355</v>
      </c>
      <c r="AF423" t="s">
        <v>4357</v>
      </c>
      <c r="AG423"/>
      <c r="AH423"/>
      <c r="AI423"/>
      <c r="AJ423"/>
      <c r="AK423"/>
      <c r="AL423"/>
      <c r="AM423" t="s">
        <v>4358</v>
      </c>
      <c r="AN423" t="s">
        <v>4358</v>
      </c>
      <c r="AO423"/>
      <c r="AP423"/>
      <c r="AQ423" s="247" t="s">
        <v>1539</v>
      </c>
      <c r="AR423"/>
      <c r="AS423" s="247" t="s">
        <v>3007</v>
      </c>
      <c r="AT423"/>
    </row>
    <row r="424" spans="1:46" ht="15" hidden="1" x14ac:dyDescent="0.25">
      <c r="A424" s="246" t="s">
        <v>7439</v>
      </c>
      <c r="B424" s="247" t="s">
        <v>1730</v>
      </c>
      <c r="C424" s="247" t="s">
        <v>1541</v>
      </c>
      <c r="D424" s="247" t="s">
        <v>3055</v>
      </c>
      <c r="E424" s="247">
        <v>10017877508</v>
      </c>
      <c r="F424"/>
      <c r="G424" s="246" t="s">
        <v>1767</v>
      </c>
      <c r="H424" s="247" t="s">
        <v>2998</v>
      </c>
      <c r="I424"/>
      <c r="J424" t="s">
        <v>3081</v>
      </c>
      <c r="K424" t="s">
        <v>4949</v>
      </c>
      <c r="L424" t="s">
        <v>3274</v>
      </c>
      <c r="M424" t="s">
        <v>4882</v>
      </c>
      <c r="N424" s="247"/>
      <c r="O424" s="247" t="s">
        <v>1542</v>
      </c>
      <c r="Q424" t="s">
        <v>4355</v>
      </c>
      <c r="R424" t="s">
        <v>4355</v>
      </c>
      <c r="S424" s="247"/>
      <c r="T424" s="247" t="s">
        <v>3047</v>
      </c>
      <c r="V424" s="247"/>
      <c r="W424" s="247"/>
      <c r="X424" s="247"/>
      <c r="Y424" s="247"/>
      <c r="Z424" t="s">
        <v>4883</v>
      </c>
      <c r="AA424" s="247" t="s">
        <v>776</v>
      </c>
      <c r="AB424" t="s">
        <v>4355</v>
      </c>
      <c r="AC424" t="s">
        <v>4355</v>
      </c>
      <c r="AD424"/>
      <c r="AE424" t="s">
        <v>4355</v>
      </c>
      <c r="AF424" t="s">
        <v>4357</v>
      </c>
      <c r="AG424"/>
      <c r="AH424"/>
      <c r="AI424"/>
      <c r="AJ424"/>
      <c r="AK424"/>
      <c r="AL424"/>
      <c r="AM424" t="s">
        <v>4358</v>
      </c>
      <c r="AN424" t="s">
        <v>4358</v>
      </c>
      <c r="AO424"/>
      <c r="AP424"/>
      <c r="AQ424" s="247"/>
      <c r="AR424"/>
      <c r="AS424" s="247" t="s">
        <v>3008</v>
      </c>
      <c r="AT424"/>
    </row>
    <row r="425" spans="1:46" ht="15" hidden="1" x14ac:dyDescent="0.25">
      <c r="A425" s="246" t="s">
        <v>7439</v>
      </c>
      <c r="B425" s="247" t="s">
        <v>1731</v>
      </c>
      <c r="C425" s="247" t="s">
        <v>1732</v>
      </c>
      <c r="D425" s="247" t="s">
        <v>3055</v>
      </c>
      <c r="E425" s="247">
        <v>10017877509</v>
      </c>
      <c r="F425"/>
      <c r="G425" s="246" t="s">
        <v>1774</v>
      </c>
      <c r="H425" s="247" t="s">
        <v>2998</v>
      </c>
      <c r="I425"/>
      <c r="J425" t="s">
        <v>3120</v>
      </c>
      <c r="K425" t="s">
        <v>4950</v>
      </c>
      <c r="L425" t="s">
        <v>3274</v>
      </c>
      <c r="M425" t="s">
        <v>4882</v>
      </c>
      <c r="N425" s="247"/>
      <c r="O425" s="247" t="s">
        <v>1542</v>
      </c>
      <c r="Q425" t="s">
        <v>4355</v>
      </c>
      <c r="R425" t="s">
        <v>4355</v>
      </c>
      <c r="S425" s="247"/>
      <c r="T425" s="247" t="s">
        <v>3047</v>
      </c>
      <c r="V425" s="247"/>
      <c r="W425" s="247"/>
      <c r="X425" s="247"/>
      <c r="Y425" s="247"/>
      <c r="Z425" t="s">
        <v>4883</v>
      </c>
      <c r="AA425" s="247" t="s">
        <v>776</v>
      </c>
      <c r="AB425" t="s">
        <v>4355</v>
      </c>
      <c r="AC425" t="s">
        <v>4355</v>
      </c>
      <c r="AD425"/>
      <c r="AE425" t="s">
        <v>4355</v>
      </c>
      <c r="AF425" t="s">
        <v>4357</v>
      </c>
      <c r="AG425"/>
      <c r="AH425"/>
      <c r="AI425"/>
      <c r="AJ425"/>
      <c r="AK425"/>
      <c r="AL425"/>
      <c r="AM425" t="s">
        <v>4358</v>
      </c>
      <c r="AN425" t="s">
        <v>4358</v>
      </c>
      <c r="AO425"/>
      <c r="AP425"/>
      <c r="AQ425" s="247"/>
      <c r="AR425"/>
      <c r="AS425" s="247" t="s">
        <v>3008</v>
      </c>
      <c r="AT425"/>
    </row>
    <row r="426" spans="1:46" ht="15" hidden="1" x14ac:dyDescent="0.25">
      <c r="A426" s="246" t="s">
        <v>7439</v>
      </c>
      <c r="B426" s="247" t="s">
        <v>1733</v>
      </c>
      <c r="C426" s="247" t="s">
        <v>1734</v>
      </c>
      <c r="D426" s="247" t="s">
        <v>3055</v>
      </c>
      <c r="E426" s="247">
        <v>10017877510</v>
      </c>
      <c r="F426"/>
      <c r="G426" s="246" t="s">
        <v>1769</v>
      </c>
      <c r="H426" s="247" t="s">
        <v>2998</v>
      </c>
      <c r="I426"/>
      <c r="J426" t="s">
        <v>3116</v>
      </c>
      <c r="K426" t="s">
        <v>4951</v>
      </c>
      <c r="L426" t="s">
        <v>3274</v>
      </c>
      <c r="M426" t="s">
        <v>4882</v>
      </c>
      <c r="N426" s="247"/>
      <c r="O426" s="247" t="s">
        <v>1542</v>
      </c>
      <c r="Q426" t="s">
        <v>4355</v>
      </c>
      <c r="R426" t="s">
        <v>4355</v>
      </c>
      <c r="S426" s="247"/>
      <c r="T426" s="247" t="s">
        <v>3047</v>
      </c>
      <c r="V426" s="247"/>
      <c r="W426" s="247"/>
      <c r="X426" s="247"/>
      <c r="Y426" s="247"/>
      <c r="Z426" t="s">
        <v>4883</v>
      </c>
      <c r="AA426" s="247" t="s">
        <v>776</v>
      </c>
      <c r="AB426" t="s">
        <v>4355</v>
      </c>
      <c r="AC426" t="s">
        <v>4355</v>
      </c>
      <c r="AD426"/>
      <c r="AE426" t="s">
        <v>4355</v>
      </c>
      <c r="AF426" t="s">
        <v>4357</v>
      </c>
      <c r="AG426"/>
      <c r="AH426"/>
      <c r="AI426"/>
      <c r="AJ426"/>
      <c r="AK426"/>
      <c r="AL426"/>
      <c r="AM426" t="s">
        <v>4358</v>
      </c>
      <c r="AN426" t="s">
        <v>4358</v>
      </c>
      <c r="AO426"/>
      <c r="AP426"/>
      <c r="AQ426" s="247"/>
      <c r="AR426"/>
      <c r="AS426" s="247" t="s">
        <v>3008</v>
      </c>
      <c r="AT426"/>
    </row>
    <row r="427" spans="1:46" ht="15" hidden="1" x14ac:dyDescent="0.25">
      <c r="A427" s="246" t="s">
        <v>7439</v>
      </c>
      <c r="B427" s="247" t="s">
        <v>1735</v>
      </c>
      <c r="C427" s="247" t="s">
        <v>1736</v>
      </c>
      <c r="D427" s="247" t="s">
        <v>3055</v>
      </c>
      <c r="E427" s="247">
        <v>10017877511</v>
      </c>
      <c r="F427"/>
      <c r="G427" s="246" t="s">
        <v>1773</v>
      </c>
      <c r="H427" s="247" t="s">
        <v>2998</v>
      </c>
      <c r="I427"/>
      <c r="J427" t="s">
        <v>3113</v>
      </c>
      <c r="K427" t="s">
        <v>4952</v>
      </c>
      <c r="L427" t="s">
        <v>3274</v>
      </c>
      <c r="M427" t="s">
        <v>4882</v>
      </c>
      <c r="N427" s="247"/>
      <c r="O427" s="247" t="s">
        <v>1542</v>
      </c>
      <c r="Q427" t="s">
        <v>4355</v>
      </c>
      <c r="R427" t="s">
        <v>4355</v>
      </c>
      <c r="S427" s="247"/>
      <c r="T427" s="247" t="s">
        <v>3047</v>
      </c>
      <c r="V427" s="247"/>
      <c r="W427" s="247"/>
      <c r="X427" s="247"/>
      <c r="Y427" s="247"/>
      <c r="Z427" t="s">
        <v>4883</v>
      </c>
      <c r="AA427" s="247" t="s">
        <v>776</v>
      </c>
      <c r="AB427" t="s">
        <v>4355</v>
      </c>
      <c r="AC427" t="s">
        <v>4355</v>
      </c>
      <c r="AD427"/>
      <c r="AE427" t="s">
        <v>4355</v>
      </c>
      <c r="AF427" t="s">
        <v>4357</v>
      </c>
      <c r="AG427"/>
      <c r="AH427"/>
      <c r="AI427"/>
      <c r="AJ427"/>
      <c r="AK427"/>
      <c r="AL427"/>
      <c r="AM427" t="s">
        <v>4358</v>
      </c>
      <c r="AN427" t="s">
        <v>4358</v>
      </c>
      <c r="AO427"/>
      <c r="AP427"/>
      <c r="AQ427" s="247"/>
      <c r="AR427"/>
      <c r="AS427" s="247" t="s">
        <v>3008</v>
      </c>
      <c r="AT427"/>
    </row>
    <row r="428" spans="1:46" ht="15" hidden="1" x14ac:dyDescent="0.25">
      <c r="A428" s="246" t="s">
        <v>7439</v>
      </c>
      <c r="B428" s="247" t="s">
        <v>1737</v>
      </c>
      <c r="C428" s="247" t="s">
        <v>1738</v>
      </c>
      <c r="D428" s="247" t="s">
        <v>3055</v>
      </c>
      <c r="E428" s="247">
        <v>10017877512</v>
      </c>
      <c r="F428"/>
      <c r="G428" s="246" t="s">
        <v>1775</v>
      </c>
      <c r="H428" s="247" t="s">
        <v>2998</v>
      </c>
      <c r="I428"/>
      <c r="J428" t="s">
        <v>3125</v>
      </c>
      <c r="K428" t="s">
        <v>4953</v>
      </c>
      <c r="L428" t="s">
        <v>3274</v>
      </c>
      <c r="M428" t="s">
        <v>4882</v>
      </c>
      <c r="N428" s="247"/>
      <c r="O428" s="247" t="s">
        <v>1542</v>
      </c>
      <c r="Q428" t="s">
        <v>4355</v>
      </c>
      <c r="R428" t="s">
        <v>4355</v>
      </c>
      <c r="S428" s="247"/>
      <c r="T428" s="247" t="s">
        <v>3047</v>
      </c>
      <c r="V428" s="247"/>
      <c r="W428" s="247"/>
      <c r="X428" s="247"/>
      <c r="Y428" s="247"/>
      <c r="Z428" t="s">
        <v>4883</v>
      </c>
      <c r="AA428" s="247" t="s">
        <v>776</v>
      </c>
      <c r="AB428" t="s">
        <v>4355</v>
      </c>
      <c r="AC428" t="s">
        <v>4355</v>
      </c>
      <c r="AD428"/>
      <c r="AE428" t="s">
        <v>4355</v>
      </c>
      <c r="AF428" t="s">
        <v>4357</v>
      </c>
      <c r="AG428"/>
      <c r="AH428"/>
      <c r="AI428"/>
      <c r="AJ428"/>
      <c r="AK428"/>
      <c r="AL428"/>
      <c r="AM428" t="s">
        <v>4358</v>
      </c>
      <c r="AN428" t="s">
        <v>4358</v>
      </c>
      <c r="AO428"/>
      <c r="AP428"/>
      <c r="AQ428" s="247"/>
      <c r="AR428"/>
      <c r="AS428" s="247" t="s">
        <v>3008</v>
      </c>
      <c r="AT428"/>
    </row>
    <row r="429" spans="1:46" ht="15" hidden="1" x14ac:dyDescent="0.25">
      <c r="A429" s="246" t="s">
        <v>7439</v>
      </c>
      <c r="B429" s="247" t="s">
        <v>1540</v>
      </c>
      <c r="C429" s="247" t="s">
        <v>1541</v>
      </c>
      <c r="D429" s="247"/>
      <c r="E429" s="247">
        <v>10017877496</v>
      </c>
      <c r="F429" t="s">
        <v>5086</v>
      </c>
      <c r="G429" s="246" t="s">
        <v>1782</v>
      </c>
      <c r="H429" s="247" t="s">
        <v>775</v>
      </c>
      <c r="I429"/>
      <c r="J429" t="s">
        <v>3090</v>
      </c>
      <c r="K429" t="s">
        <v>5091</v>
      </c>
      <c r="L429" t="s">
        <v>3274</v>
      </c>
      <c r="M429" t="s">
        <v>4354</v>
      </c>
      <c r="N429" s="247" t="s">
        <v>1542</v>
      </c>
      <c r="O429" s="247"/>
      <c r="Q429" t="s">
        <v>4355</v>
      </c>
      <c r="R429" t="s">
        <v>4355</v>
      </c>
      <c r="S429" s="247"/>
      <c r="T429" s="247"/>
      <c r="V429" s="247"/>
      <c r="W429" s="247"/>
      <c r="X429" s="247" t="s">
        <v>3268</v>
      </c>
      <c r="Y429" s="247" t="s">
        <v>3297</v>
      </c>
      <c r="Z429"/>
      <c r="AA429" s="247" t="s">
        <v>776</v>
      </c>
      <c r="AB429" t="s">
        <v>4355</v>
      </c>
      <c r="AC429" t="s">
        <v>4355</v>
      </c>
      <c r="AD429"/>
      <c r="AE429" t="s">
        <v>4355</v>
      </c>
      <c r="AF429" t="s">
        <v>4357</v>
      </c>
      <c r="AG429"/>
      <c r="AH429"/>
      <c r="AI429"/>
      <c r="AJ429"/>
      <c r="AK429"/>
      <c r="AL429"/>
      <c r="AM429" t="s">
        <v>4358</v>
      </c>
      <c r="AN429" t="s">
        <v>4358</v>
      </c>
      <c r="AO429"/>
      <c r="AP429"/>
      <c r="AQ429" s="247" t="s">
        <v>1543</v>
      </c>
      <c r="AR429"/>
      <c r="AS429" s="247" t="s">
        <v>3008</v>
      </c>
      <c r="AT429"/>
    </row>
    <row r="430" spans="1:46" ht="15" hidden="1" x14ac:dyDescent="0.25">
      <c r="A430" s="246" t="s">
        <v>7439</v>
      </c>
      <c r="B430" s="247" t="s">
        <v>1742</v>
      </c>
      <c r="C430" s="247" t="s">
        <v>1743</v>
      </c>
      <c r="D430" s="247" t="s">
        <v>3056</v>
      </c>
      <c r="E430" s="247">
        <v>10017877569</v>
      </c>
      <c r="F430"/>
      <c r="G430" s="246" t="s">
        <v>1767</v>
      </c>
      <c r="H430" s="247" t="s">
        <v>2998</v>
      </c>
      <c r="I430"/>
      <c r="J430" t="s">
        <v>3116</v>
      </c>
      <c r="K430" t="s">
        <v>4956</v>
      </c>
      <c r="L430" t="s">
        <v>3274</v>
      </c>
      <c r="M430" t="s">
        <v>4882</v>
      </c>
      <c r="N430" s="247"/>
      <c r="O430" s="247" t="s">
        <v>1546</v>
      </c>
      <c r="Q430" t="s">
        <v>4355</v>
      </c>
      <c r="R430" t="s">
        <v>4355</v>
      </c>
      <c r="S430" s="247"/>
      <c r="T430" s="247" t="s">
        <v>3047</v>
      </c>
      <c r="V430" s="247"/>
      <c r="W430" s="247"/>
      <c r="X430" s="247"/>
      <c r="Y430" s="247"/>
      <c r="Z430" t="s">
        <v>4883</v>
      </c>
      <c r="AA430" s="247" t="s">
        <v>776</v>
      </c>
      <c r="AB430" t="s">
        <v>4355</v>
      </c>
      <c r="AC430" t="s">
        <v>4355</v>
      </c>
      <c r="AD430"/>
      <c r="AE430" t="s">
        <v>4355</v>
      </c>
      <c r="AF430" t="s">
        <v>4357</v>
      </c>
      <c r="AG430"/>
      <c r="AH430"/>
      <c r="AI430"/>
      <c r="AJ430"/>
      <c r="AK430"/>
      <c r="AL430"/>
      <c r="AM430" t="s">
        <v>4358</v>
      </c>
      <c r="AN430" t="s">
        <v>4358</v>
      </c>
      <c r="AO430"/>
      <c r="AP430"/>
      <c r="AQ430" s="247"/>
      <c r="AR430"/>
      <c r="AS430" s="247" t="s">
        <v>3009</v>
      </c>
      <c r="AT430"/>
    </row>
    <row r="431" spans="1:46" ht="15" hidden="1" x14ac:dyDescent="0.25">
      <c r="A431" s="246" t="s">
        <v>7439</v>
      </c>
      <c r="B431" s="247" t="s">
        <v>1744</v>
      </c>
      <c r="C431" s="247" t="s">
        <v>1745</v>
      </c>
      <c r="D431" s="247" t="s">
        <v>3056</v>
      </c>
      <c r="E431" s="247">
        <v>10017877570</v>
      </c>
      <c r="F431"/>
      <c r="G431" s="246" t="s">
        <v>1774</v>
      </c>
      <c r="H431" s="247" t="s">
        <v>2998</v>
      </c>
      <c r="I431"/>
      <c r="J431" t="s">
        <v>3113</v>
      </c>
      <c r="K431" t="s">
        <v>4957</v>
      </c>
      <c r="L431" t="s">
        <v>3274</v>
      </c>
      <c r="M431" t="s">
        <v>4882</v>
      </c>
      <c r="N431" s="247"/>
      <c r="O431" s="247" t="s">
        <v>1546</v>
      </c>
      <c r="Q431" t="s">
        <v>4355</v>
      </c>
      <c r="R431" t="s">
        <v>4355</v>
      </c>
      <c r="S431" s="247"/>
      <c r="T431" s="247" t="s">
        <v>3047</v>
      </c>
      <c r="V431" s="247"/>
      <c r="W431" s="247"/>
      <c r="X431" s="247"/>
      <c r="Y431" s="247"/>
      <c r="Z431" t="s">
        <v>4883</v>
      </c>
      <c r="AA431" s="247" t="s">
        <v>776</v>
      </c>
      <c r="AB431" t="s">
        <v>4355</v>
      </c>
      <c r="AC431" t="s">
        <v>4355</v>
      </c>
      <c r="AD431"/>
      <c r="AE431" t="s">
        <v>4355</v>
      </c>
      <c r="AF431" t="s">
        <v>4357</v>
      </c>
      <c r="AG431"/>
      <c r="AH431"/>
      <c r="AI431"/>
      <c r="AJ431"/>
      <c r="AK431"/>
      <c r="AL431"/>
      <c r="AM431" t="s">
        <v>4358</v>
      </c>
      <c r="AN431" t="s">
        <v>4358</v>
      </c>
      <c r="AO431"/>
      <c r="AP431"/>
      <c r="AQ431" s="247"/>
      <c r="AR431"/>
      <c r="AS431" s="247" t="s">
        <v>3009</v>
      </c>
      <c r="AT431"/>
    </row>
    <row r="432" spans="1:46" ht="15" hidden="1" x14ac:dyDescent="0.25">
      <c r="A432" s="246" t="s">
        <v>7439</v>
      </c>
      <c r="B432" s="247" t="s">
        <v>1746</v>
      </c>
      <c r="C432" s="247" t="s">
        <v>1747</v>
      </c>
      <c r="D432" s="247" t="s">
        <v>3056</v>
      </c>
      <c r="E432" s="247">
        <v>10017877571</v>
      </c>
      <c r="F432"/>
      <c r="G432" s="246" t="s">
        <v>1769</v>
      </c>
      <c r="H432" s="247" t="s">
        <v>2998</v>
      </c>
      <c r="I432"/>
      <c r="J432" t="s">
        <v>3125</v>
      </c>
      <c r="K432" t="s">
        <v>4958</v>
      </c>
      <c r="L432" t="s">
        <v>3274</v>
      </c>
      <c r="M432" t="s">
        <v>4882</v>
      </c>
      <c r="N432" s="247"/>
      <c r="O432" s="247" t="s">
        <v>1546</v>
      </c>
      <c r="Q432" t="s">
        <v>4355</v>
      </c>
      <c r="R432" t="s">
        <v>4355</v>
      </c>
      <c r="S432" s="247"/>
      <c r="T432" s="247" t="s">
        <v>3047</v>
      </c>
      <c r="V432" s="247"/>
      <c r="W432" s="247"/>
      <c r="X432" s="247"/>
      <c r="Y432" s="247"/>
      <c r="Z432" t="s">
        <v>4883</v>
      </c>
      <c r="AA432" s="247" t="s">
        <v>776</v>
      </c>
      <c r="AB432" t="s">
        <v>4355</v>
      </c>
      <c r="AC432" t="s">
        <v>4355</v>
      </c>
      <c r="AD432"/>
      <c r="AE432" t="s">
        <v>4355</v>
      </c>
      <c r="AF432" t="s">
        <v>4357</v>
      </c>
      <c r="AG432"/>
      <c r="AH432"/>
      <c r="AI432"/>
      <c r="AJ432"/>
      <c r="AK432"/>
      <c r="AL432"/>
      <c r="AM432" t="s">
        <v>4358</v>
      </c>
      <c r="AN432" t="s">
        <v>4358</v>
      </c>
      <c r="AO432"/>
      <c r="AP432"/>
      <c r="AQ432" s="247"/>
      <c r="AR432"/>
      <c r="AS432" s="247" t="s">
        <v>3009</v>
      </c>
      <c r="AT432"/>
    </row>
    <row r="433" spans="1:46" ht="15" hidden="1" x14ac:dyDescent="0.25">
      <c r="A433" s="246" t="s">
        <v>7439</v>
      </c>
      <c r="B433" s="247" t="s">
        <v>1739</v>
      </c>
      <c r="C433" s="247" t="s">
        <v>1545</v>
      </c>
      <c r="D433" s="247" t="s">
        <v>3056</v>
      </c>
      <c r="E433" s="247">
        <v>10017877567</v>
      </c>
      <c r="F433"/>
      <c r="G433" s="246" t="s">
        <v>1773</v>
      </c>
      <c r="H433" s="247" t="s">
        <v>2998</v>
      </c>
      <c r="I433"/>
      <c r="J433" t="s">
        <v>3081</v>
      </c>
      <c r="K433" t="s">
        <v>4954</v>
      </c>
      <c r="L433" t="s">
        <v>3274</v>
      </c>
      <c r="M433" t="s">
        <v>4882</v>
      </c>
      <c r="N433" s="247"/>
      <c r="O433" s="247" t="s">
        <v>1546</v>
      </c>
      <c r="Q433" t="s">
        <v>4355</v>
      </c>
      <c r="R433" t="s">
        <v>4355</v>
      </c>
      <c r="S433" s="247"/>
      <c r="T433" s="247" t="s">
        <v>3047</v>
      </c>
      <c r="V433" s="247"/>
      <c r="W433" s="247"/>
      <c r="X433" s="247"/>
      <c r="Y433" s="247"/>
      <c r="Z433" t="s">
        <v>4883</v>
      </c>
      <c r="AA433" s="247" t="s">
        <v>776</v>
      </c>
      <c r="AB433" t="s">
        <v>4355</v>
      </c>
      <c r="AC433" t="s">
        <v>4355</v>
      </c>
      <c r="AD433"/>
      <c r="AE433" t="s">
        <v>4355</v>
      </c>
      <c r="AF433" t="s">
        <v>4357</v>
      </c>
      <c r="AG433"/>
      <c r="AH433"/>
      <c r="AI433"/>
      <c r="AJ433"/>
      <c r="AK433"/>
      <c r="AL433"/>
      <c r="AM433" t="s">
        <v>4358</v>
      </c>
      <c r="AN433" t="s">
        <v>4358</v>
      </c>
      <c r="AO433"/>
      <c r="AP433"/>
      <c r="AQ433" s="247"/>
      <c r="AR433"/>
      <c r="AS433" s="247" t="s">
        <v>3009</v>
      </c>
      <c r="AT433"/>
    </row>
    <row r="434" spans="1:46" ht="15" hidden="1" x14ac:dyDescent="0.25">
      <c r="A434" s="246" t="s">
        <v>7439</v>
      </c>
      <c r="B434" s="247" t="s">
        <v>1740</v>
      </c>
      <c r="C434" s="247" t="s">
        <v>1741</v>
      </c>
      <c r="D434" s="247" t="s">
        <v>3056</v>
      </c>
      <c r="E434" s="247">
        <v>10017877568</v>
      </c>
      <c r="F434"/>
      <c r="G434" s="246" t="s">
        <v>1775</v>
      </c>
      <c r="H434" s="247" t="s">
        <v>2998</v>
      </c>
      <c r="I434"/>
      <c r="J434" t="s">
        <v>3120</v>
      </c>
      <c r="K434" t="s">
        <v>4955</v>
      </c>
      <c r="L434" t="s">
        <v>3274</v>
      </c>
      <c r="M434" t="s">
        <v>4882</v>
      </c>
      <c r="N434" s="247"/>
      <c r="O434" s="247" t="s">
        <v>1546</v>
      </c>
      <c r="Q434" t="s">
        <v>4355</v>
      </c>
      <c r="R434" t="s">
        <v>4355</v>
      </c>
      <c r="S434" s="247"/>
      <c r="T434" s="247" t="s">
        <v>3047</v>
      </c>
      <c r="V434" s="247"/>
      <c r="W434" s="247"/>
      <c r="X434" s="247"/>
      <c r="Y434" s="247"/>
      <c r="Z434" t="s">
        <v>4883</v>
      </c>
      <c r="AA434" s="247" t="s">
        <v>776</v>
      </c>
      <c r="AB434" t="s">
        <v>4355</v>
      </c>
      <c r="AC434" t="s">
        <v>4355</v>
      </c>
      <c r="AD434"/>
      <c r="AE434" t="s">
        <v>4355</v>
      </c>
      <c r="AF434" t="s">
        <v>4357</v>
      </c>
      <c r="AG434"/>
      <c r="AH434"/>
      <c r="AI434"/>
      <c r="AJ434"/>
      <c r="AK434"/>
      <c r="AL434"/>
      <c r="AM434" t="s">
        <v>4358</v>
      </c>
      <c r="AN434" t="s">
        <v>4358</v>
      </c>
      <c r="AO434"/>
      <c r="AP434"/>
      <c r="AQ434" s="247"/>
      <c r="AR434"/>
      <c r="AS434" s="247" t="s">
        <v>3009</v>
      </c>
      <c r="AT434"/>
    </row>
    <row r="435" spans="1:46" ht="15" hidden="1" x14ac:dyDescent="0.25">
      <c r="A435" s="246" t="s">
        <v>7439</v>
      </c>
      <c r="B435" s="247" t="s">
        <v>1544</v>
      </c>
      <c r="C435" s="247" t="s">
        <v>1545</v>
      </c>
      <c r="D435" s="247"/>
      <c r="E435" s="247">
        <v>10017877564</v>
      </c>
      <c r="F435" t="s">
        <v>5086</v>
      </c>
      <c r="G435" s="246" t="s">
        <v>1782</v>
      </c>
      <c r="H435" s="247" t="s">
        <v>775</v>
      </c>
      <c r="I435"/>
      <c r="J435" t="s">
        <v>3090</v>
      </c>
      <c r="K435" t="s">
        <v>5092</v>
      </c>
      <c r="L435" t="s">
        <v>3274</v>
      </c>
      <c r="M435" t="s">
        <v>4354</v>
      </c>
      <c r="N435" s="247" t="s">
        <v>1546</v>
      </c>
      <c r="O435" s="247"/>
      <c r="Q435" t="s">
        <v>4355</v>
      </c>
      <c r="R435" t="s">
        <v>4355</v>
      </c>
      <c r="S435" s="247"/>
      <c r="T435" s="247"/>
      <c r="V435" s="247"/>
      <c r="W435" s="247"/>
      <c r="X435" s="247" t="s">
        <v>3182</v>
      </c>
      <c r="Y435" s="247" t="s">
        <v>3268</v>
      </c>
      <c r="Z435"/>
      <c r="AA435" s="247" t="s">
        <v>776</v>
      </c>
      <c r="AB435" t="s">
        <v>4355</v>
      </c>
      <c r="AC435" t="s">
        <v>4355</v>
      </c>
      <c r="AD435"/>
      <c r="AE435" t="s">
        <v>4355</v>
      </c>
      <c r="AF435" t="s">
        <v>4357</v>
      </c>
      <c r="AG435"/>
      <c r="AH435"/>
      <c r="AI435"/>
      <c r="AJ435"/>
      <c r="AK435"/>
      <c r="AL435"/>
      <c r="AM435" t="s">
        <v>4358</v>
      </c>
      <c r="AN435" t="s">
        <v>4358</v>
      </c>
      <c r="AO435"/>
      <c r="AP435"/>
      <c r="AQ435" s="247" t="s">
        <v>1547</v>
      </c>
      <c r="AR435"/>
      <c r="AS435" s="247" t="s">
        <v>3009</v>
      </c>
      <c r="AT435"/>
    </row>
    <row r="436" spans="1:46" ht="15" hidden="1" x14ac:dyDescent="0.25">
      <c r="A436" s="246" t="s">
        <v>7439</v>
      </c>
      <c r="B436" s="247" t="s">
        <v>1694</v>
      </c>
      <c r="C436" s="247" t="s">
        <v>1525</v>
      </c>
      <c r="D436" s="247" t="s">
        <v>3051</v>
      </c>
      <c r="E436" s="247">
        <v>10017877450</v>
      </c>
      <c r="F436"/>
      <c r="G436" s="246" t="s">
        <v>1767</v>
      </c>
      <c r="H436" s="247" t="s">
        <v>2998</v>
      </c>
      <c r="I436"/>
      <c r="J436" t="s">
        <v>3081</v>
      </c>
      <c r="K436" t="s">
        <v>4929</v>
      </c>
      <c r="L436" t="s">
        <v>3274</v>
      </c>
      <c r="M436" t="s">
        <v>4882</v>
      </c>
      <c r="N436" s="247"/>
      <c r="O436" s="247" t="s">
        <v>1526</v>
      </c>
      <c r="Q436" t="s">
        <v>4355</v>
      </c>
      <c r="R436" t="s">
        <v>4355</v>
      </c>
      <c r="S436" s="247"/>
      <c r="T436" s="247" t="s">
        <v>3047</v>
      </c>
      <c r="V436" s="247"/>
      <c r="W436" s="247"/>
      <c r="X436" s="247"/>
      <c r="Y436" s="247"/>
      <c r="Z436" t="s">
        <v>4883</v>
      </c>
      <c r="AA436" s="247" t="s">
        <v>776</v>
      </c>
      <c r="AB436" t="s">
        <v>4355</v>
      </c>
      <c r="AC436" t="s">
        <v>4355</v>
      </c>
      <c r="AD436"/>
      <c r="AE436" t="s">
        <v>4355</v>
      </c>
      <c r="AF436" t="s">
        <v>4357</v>
      </c>
      <c r="AG436"/>
      <c r="AH436"/>
      <c r="AI436"/>
      <c r="AJ436"/>
      <c r="AK436"/>
      <c r="AL436"/>
      <c r="AM436" t="s">
        <v>4358</v>
      </c>
      <c r="AN436" t="s">
        <v>4358</v>
      </c>
      <c r="AO436"/>
      <c r="AP436"/>
      <c r="AQ436" s="247"/>
      <c r="AR436"/>
      <c r="AS436" s="247" t="s">
        <v>3004</v>
      </c>
      <c r="AT436"/>
    </row>
    <row r="437" spans="1:46" ht="15" hidden="1" x14ac:dyDescent="0.25">
      <c r="A437" s="246" t="s">
        <v>7439</v>
      </c>
      <c r="B437" s="247" t="s">
        <v>1695</v>
      </c>
      <c r="C437" s="247" t="s">
        <v>1696</v>
      </c>
      <c r="D437" s="247" t="s">
        <v>3051</v>
      </c>
      <c r="E437" s="247">
        <v>10017877451</v>
      </c>
      <c r="F437"/>
      <c r="G437" s="246" t="s">
        <v>1774</v>
      </c>
      <c r="H437" s="247" t="s">
        <v>2998</v>
      </c>
      <c r="I437"/>
      <c r="J437" t="s">
        <v>3120</v>
      </c>
      <c r="K437" t="s">
        <v>4930</v>
      </c>
      <c r="L437" t="s">
        <v>3274</v>
      </c>
      <c r="M437" t="s">
        <v>4882</v>
      </c>
      <c r="N437" s="247"/>
      <c r="O437" s="247" t="s">
        <v>1526</v>
      </c>
      <c r="Q437" t="s">
        <v>4355</v>
      </c>
      <c r="R437" t="s">
        <v>4355</v>
      </c>
      <c r="S437" s="247"/>
      <c r="T437" s="247" t="s">
        <v>3047</v>
      </c>
      <c r="V437" s="247"/>
      <c r="W437" s="247"/>
      <c r="X437" s="247"/>
      <c r="Y437" s="247"/>
      <c r="Z437" t="s">
        <v>4883</v>
      </c>
      <c r="AA437" s="247" t="s">
        <v>776</v>
      </c>
      <c r="AB437" t="s">
        <v>4355</v>
      </c>
      <c r="AC437" t="s">
        <v>4355</v>
      </c>
      <c r="AD437"/>
      <c r="AE437" t="s">
        <v>4355</v>
      </c>
      <c r="AF437" t="s">
        <v>4357</v>
      </c>
      <c r="AG437"/>
      <c r="AH437"/>
      <c r="AI437"/>
      <c r="AJ437"/>
      <c r="AK437"/>
      <c r="AL437"/>
      <c r="AM437" t="s">
        <v>4358</v>
      </c>
      <c r="AN437" t="s">
        <v>4358</v>
      </c>
      <c r="AO437"/>
      <c r="AP437"/>
      <c r="AQ437" s="247"/>
      <c r="AR437"/>
      <c r="AS437" s="247" t="s">
        <v>3004</v>
      </c>
      <c r="AT437"/>
    </row>
    <row r="438" spans="1:46" ht="15" hidden="1" x14ac:dyDescent="0.25">
      <c r="A438" s="246" t="s">
        <v>7439</v>
      </c>
      <c r="B438" s="247" t="s">
        <v>1697</v>
      </c>
      <c r="C438" s="247" t="s">
        <v>1698</v>
      </c>
      <c r="D438" s="247" t="s">
        <v>3051</v>
      </c>
      <c r="E438" s="247">
        <v>10017877452</v>
      </c>
      <c r="F438"/>
      <c r="G438" s="246" t="s">
        <v>1769</v>
      </c>
      <c r="H438" s="247" t="s">
        <v>2998</v>
      </c>
      <c r="I438"/>
      <c r="J438" t="s">
        <v>3116</v>
      </c>
      <c r="K438" t="s">
        <v>4931</v>
      </c>
      <c r="L438" t="s">
        <v>3274</v>
      </c>
      <c r="M438" t="s">
        <v>4882</v>
      </c>
      <c r="N438" s="247"/>
      <c r="O438" s="247" t="s">
        <v>1526</v>
      </c>
      <c r="Q438" t="s">
        <v>4355</v>
      </c>
      <c r="R438" t="s">
        <v>4355</v>
      </c>
      <c r="S438" s="247"/>
      <c r="T438" s="247" t="s">
        <v>3047</v>
      </c>
      <c r="V438" s="247"/>
      <c r="W438" s="247"/>
      <c r="X438" s="247"/>
      <c r="Y438" s="247"/>
      <c r="Z438" t="s">
        <v>4883</v>
      </c>
      <c r="AA438" s="247" t="s">
        <v>776</v>
      </c>
      <c r="AB438" t="s">
        <v>4355</v>
      </c>
      <c r="AC438" t="s">
        <v>4355</v>
      </c>
      <c r="AD438"/>
      <c r="AE438" t="s">
        <v>4355</v>
      </c>
      <c r="AF438" t="s">
        <v>4357</v>
      </c>
      <c r="AG438"/>
      <c r="AH438"/>
      <c r="AI438"/>
      <c r="AJ438"/>
      <c r="AK438"/>
      <c r="AL438"/>
      <c r="AM438" t="s">
        <v>4358</v>
      </c>
      <c r="AN438" t="s">
        <v>4358</v>
      </c>
      <c r="AO438"/>
      <c r="AP438"/>
      <c r="AQ438" s="247"/>
      <c r="AR438"/>
      <c r="AS438" s="247" t="s">
        <v>3004</v>
      </c>
      <c r="AT438"/>
    </row>
    <row r="439" spans="1:46" ht="15" hidden="1" x14ac:dyDescent="0.25">
      <c r="A439" s="246" t="s">
        <v>7439</v>
      </c>
      <c r="B439" s="247" t="s">
        <v>1699</v>
      </c>
      <c r="C439" s="247" t="s">
        <v>1700</v>
      </c>
      <c r="D439" s="247" t="s">
        <v>3051</v>
      </c>
      <c r="E439" s="247">
        <v>10017877453</v>
      </c>
      <c r="F439"/>
      <c r="G439" s="246" t="s">
        <v>1773</v>
      </c>
      <c r="H439" s="247" t="s">
        <v>2998</v>
      </c>
      <c r="I439"/>
      <c r="J439" t="s">
        <v>3113</v>
      </c>
      <c r="K439" t="s">
        <v>4932</v>
      </c>
      <c r="L439" t="s">
        <v>3274</v>
      </c>
      <c r="M439" t="s">
        <v>4882</v>
      </c>
      <c r="N439" s="247"/>
      <c r="O439" s="247" t="s">
        <v>1526</v>
      </c>
      <c r="Q439" t="s">
        <v>4355</v>
      </c>
      <c r="R439" t="s">
        <v>4355</v>
      </c>
      <c r="S439" s="247"/>
      <c r="T439" s="247" t="s">
        <v>3047</v>
      </c>
      <c r="V439" s="247"/>
      <c r="W439" s="247"/>
      <c r="X439" s="247"/>
      <c r="Y439" s="247"/>
      <c r="Z439" t="s">
        <v>4883</v>
      </c>
      <c r="AA439" s="247" t="s">
        <v>776</v>
      </c>
      <c r="AB439" t="s">
        <v>4355</v>
      </c>
      <c r="AC439" t="s">
        <v>4355</v>
      </c>
      <c r="AD439"/>
      <c r="AE439" t="s">
        <v>4355</v>
      </c>
      <c r="AF439" t="s">
        <v>4357</v>
      </c>
      <c r="AG439"/>
      <c r="AH439"/>
      <c r="AI439"/>
      <c r="AJ439"/>
      <c r="AK439"/>
      <c r="AL439"/>
      <c r="AM439" t="s">
        <v>4358</v>
      </c>
      <c r="AN439" t="s">
        <v>4358</v>
      </c>
      <c r="AO439"/>
      <c r="AP439"/>
      <c r="AQ439" s="247"/>
      <c r="AR439"/>
      <c r="AS439" s="247" t="s">
        <v>3004</v>
      </c>
      <c r="AT439"/>
    </row>
    <row r="440" spans="1:46" ht="15" hidden="1" x14ac:dyDescent="0.25">
      <c r="A440" s="246" t="s">
        <v>7439</v>
      </c>
      <c r="B440" s="247" t="s">
        <v>1701</v>
      </c>
      <c r="C440" s="247" t="s">
        <v>1702</v>
      </c>
      <c r="D440" s="247" t="s">
        <v>3051</v>
      </c>
      <c r="E440" s="247">
        <v>10017877454</v>
      </c>
      <c r="F440"/>
      <c r="G440" s="246" t="s">
        <v>1775</v>
      </c>
      <c r="H440" s="247" t="s">
        <v>2998</v>
      </c>
      <c r="I440"/>
      <c r="J440" t="s">
        <v>3125</v>
      </c>
      <c r="K440" t="s">
        <v>4933</v>
      </c>
      <c r="L440" t="s">
        <v>3274</v>
      </c>
      <c r="M440" t="s">
        <v>4882</v>
      </c>
      <c r="N440" s="247"/>
      <c r="O440" s="247" t="s">
        <v>1526</v>
      </c>
      <c r="Q440" t="s">
        <v>4355</v>
      </c>
      <c r="R440" t="s">
        <v>4355</v>
      </c>
      <c r="S440" s="247"/>
      <c r="T440" s="247" t="s">
        <v>3047</v>
      </c>
      <c r="V440" s="247"/>
      <c r="W440" s="247"/>
      <c r="X440" s="247"/>
      <c r="Y440" s="247"/>
      <c r="Z440" t="s">
        <v>4883</v>
      </c>
      <c r="AA440" s="247" t="s">
        <v>776</v>
      </c>
      <c r="AB440" t="s">
        <v>4355</v>
      </c>
      <c r="AC440" t="s">
        <v>4355</v>
      </c>
      <c r="AD440"/>
      <c r="AE440" t="s">
        <v>4355</v>
      </c>
      <c r="AF440" t="s">
        <v>4357</v>
      </c>
      <c r="AG440"/>
      <c r="AH440"/>
      <c r="AI440"/>
      <c r="AJ440"/>
      <c r="AK440"/>
      <c r="AL440"/>
      <c r="AM440" t="s">
        <v>4358</v>
      </c>
      <c r="AN440" t="s">
        <v>4358</v>
      </c>
      <c r="AO440"/>
      <c r="AP440"/>
      <c r="AQ440" s="247"/>
      <c r="AR440"/>
      <c r="AS440" s="247" t="s">
        <v>3004</v>
      </c>
      <c r="AT440"/>
    </row>
    <row r="441" spans="1:46" ht="15" hidden="1" x14ac:dyDescent="0.25">
      <c r="A441" s="246" t="s">
        <v>7439</v>
      </c>
      <c r="B441" s="247" t="s">
        <v>1524</v>
      </c>
      <c r="C441" s="247" t="s">
        <v>1525</v>
      </c>
      <c r="D441" s="247"/>
      <c r="E441" s="247">
        <v>10017877447</v>
      </c>
      <c r="F441" t="s">
        <v>5086</v>
      </c>
      <c r="G441" s="246" t="s">
        <v>1782</v>
      </c>
      <c r="H441" s="247" t="s">
        <v>775</v>
      </c>
      <c r="I441"/>
      <c r="J441" t="s">
        <v>3090</v>
      </c>
      <c r="K441" t="s">
        <v>5087</v>
      </c>
      <c r="L441" t="s">
        <v>3274</v>
      </c>
      <c r="M441" t="s">
        <v>4354</v>
      </c>
      <c r="N441" s="247" t="s">
        <v>1526</v>
      </c>
      <c r="O441" s="247"/>
      <c r="Q441" t="s">
        <v>4355</v>
      </c>
      <c r="R441" t="s">
        <v>4355</v>
      </c>
      <c r="S441" s="247"/>
      <c r="T441" s="247"/>
      <c r="V441" s="247"/>
      <c r="W441" s="247"/>
      <c r="X441" s="247" t="s">
        <v>3174</v>
      </c>
      <c r="Y441" s="247" t="s">
        <v>3295</v>
      </c>
      <c r="Z441"/>
      <c r="AA441" s="247" t="s">
        <v>776</v>
      </c>
      <c r="AB441" t="s">
        <v>4355</v>
      </c>
      <c r="AC441" t="s">
        <v>4355</v>
      </c>
      <c r="AD441"/>
      <c r="AE441" t="s">
        <v>4355</v>
      </c>
      <c r="AF441" t="s">
        <v>4357</v>
      </c>
      <c r="AG441"/>
      <c r="AH441"/>
      <c r="AI441"/>
      <c r="AJ441"/>
      <c r="AK441"/>
      <c r="AL441"/>
      <c r="AM441" t="s">
        <v>4358</v>
      </c>
      <c r="AN441" t="s">
        <v>4358</v>
      </c>
      <c r="AO441"/>
      <c r="AP441"/>
      <c r="AQ441" s="247" t="s">
        <v>1527</v>
      </c>
      <c r="AR441"/>
      <c r="AS441" s="247" t="s">
        <v>3004</v>
      </c>
      <c r="AT441"/>
    </row>
    <row r="442" spans="1:46" ht="15" hidden="1" x14ac:dyDescent="0.25">
      <c r="A442" s="246" t="s">
        <v>7439</v>
      </c>
      <c r="B442" s="247" t="s">
        <v>1653</v>
      </c>
      <c r="C442" s="247" t="s">
        <v>1148</v>
      </c>
      <c r="D442" s="247" t="s">
        <v>3046</v>
      </c>
      <c r="E442" s="247">
        <v>10017876181</v>
      </c>
      <c r="F442"/>
      <c r="G442" s="246" t="s">
        <v>1767</v>
      </c>
      <c r="H442" s="247" t="s">
        <v>2998</v>
      </c>
      <c r="I442"/>
      <c r="J442" t="s">
        <v>3081</v>
      </c>
      <c r="K442" t="s">
        <v>4884</v>
      </c>
      <c r="L442" t="s">
        <v>3081</v>
      </c>
      <c r="M442" t="s">
        <v>4882</v>
      </c>
      <c r="N442" s="247"/>
      <c r="O442" s="247" t="s">
        <v>1145</v>
      </c>
      <c r="Q442" t="s">
        <v>4355</v>
      </c>
      <c r="R442" t="s">
        <v>4355</v>
      </c>
      <c r="S442" s="247"/>
      <c r="T442" s="247" t="s">
        <v>3255</v>
      </c>
      <c r="V442" s="247" t="s">
        <v>3198</v>
      </c>
      <c r="W442" s="247"/>
      <c r="X442" s="247"/>
      <c r="Y442" s="247"/>
      <c r="Z442" t="s">
        <v>4883</v>
      </c>
      <c r="AA442" s="247" t="s">
        <v>776</v>
      </c>
      <c r="AB442" t="s">
        <v>4355</v>
      </c>
      <c r="AC442" t="s">
        <v>4355</v>
      </c>
      <c r="AD442"/>
      <c r="AE442" t="s">
        <v>4355</v>
      </c>
      <c r="AF442" t="s">
        <v>4357</v>
      </c>
      <c r="AG442"/>
      <c r="AH442"/>
      <c r="AI442"/>
      <c r="AJ442"/>
      <c r="AK442"/>
      <c r="AL442"/>
      <c r="AM442" t="s">
        <v>4358</v>
      </c>
      <c r="AN442" t="s">
        <v>4358</v>
      </c>
      <c r="AO442"/>
      <c r="AP442"/>
      <c r="AQ442" s="247"/>
      <c r="AR442"/>
      <c r="AS442" s="247" t="s">
        <v>2999</v>
      </c>
      <c r="AT442"/>
    </row>
    <row r="443" spans="1:46" ht="15" hidden="1" x14ac:dyDescent="0.25">
      <c r="A443" s="246" t="s">
        <v>7439</v>
      </c>
      <c r="B443" s="247" t="s">
        <v>1658</v>
      </c>
      <c r="C443" s="247" t="s">
        <v>1659</v>
      </c>
      <c r="D443" s="247" t="s">
        <v>3046</v>
      </c>
      <c r="E443" s="247">
        <v>10017877147</v>
      </c>
      <c r="F443"/>
      <c r="G443" s="246" t="s">
        <v>1774</v>
      </c>
      <c r="H443" s="247" t="s">
        <v>2998</v>
      </c>
      <c r="I443"/>
      <c r="J443" t="s">
        <v>3125</v>
      </c>
      <c r="K443" t="s">
        <v>4905</v>
      </c>
      <c r="L443" t="s">
        <v>3081</v>
      </c>
      <c r="M443" t="s">
        <v>4882</v>
      </c>
      <c r="N443" s="247"/>
      <c r="O443" s="247" t="s">
        <v>1145</v>
      </c>
      <c r="Q443" t="s">
        <v>4355</v>
      </c>
      <c r="R443" t="s">
        <v>4355</v>
      </c>
      <c r="S443" s="247"/>
      <c r="T443" s="247" t="s">
        <v>3047</v>
      </c>
      <c r="V443" s="247"/>
      <c r="W443" s="247"/>
      <c r="X443" s="247"/>
      <c r="Y443" s="247"/>
      <c r="Z443" t="s">
        <v>4883</v>
      </c>
      <c r="AA443" s="247" t="s">
        <v>776</v>
      </c>
      <c r="AB443" t="s">
        <v>4355</v>
      </c>
      <c r="AC443" t="s">
        <v>4355</v>
      </c>
      <c r="AD443"/>
      <c r="AE443" t="s">
        <v>4355</v>
      </c>
      <c r="AF443" t="s">
        <v>4357</v>
      </c>
      <c r="AG443"/>
      <c r="AH443"/>
      <c r="AI443"/>
      <c r="AJ443"/>
      <c r="AK443"/>
      <c r="AL443"/>
      <c r="AM443" t="s">
        <v>4358</v>
      </c>
      <c r="AN443" t="s">
        <v>4358</v>
      </c>
      <c r="AO443"/>
      <c r="AP443"/>
      <c r="AQ443" s="247"/>
      <c r="AR443"/>
      <c r="AS443" s="247" t="s">
        <v>2999</v>
      </c>
      <c r="AT443"/>
    </row>
    <row r="444" spans="1:46" ht="15" hidden="1" x14ac:dyDescent="0.25">
      <c r="A444" s="246" t="s">
        <v>7439</v>
      </c>
      <c r="B444" s="247" t="s">
        <v>1654</v>
      </c>
      <c r="C444" s="247" t="s">
        <v>1147</v>
      </c>
      <c r="D444" s="247" t="s">
        <v>3046</v>
      </c>
      <c r="E444" s="247">
        <v>10017876180</v>
      </c>
      <c r="F444"/>
      <c r="G444" s="246" t="s">
        <v>1768</v>
      </c>
      <c r="H444" s="247" t="s">
        <v>2998</v>
      </c>
      <c r="I444"/>
      <c r="J444" t="s">
        <v>3120</v>
      </c>
      <c r="K444" t="s">
        <v>4884</v>
      </c>
      <c r="L444" t="s">
        <v>3081</v>
      </c>
      <c r="M444" t="s">
        <v>4882</v>
      </c>
      <c r="N444" s="247"/>
      <c r="O444" s="247" t="s">
        <v>1145</v>
      </c>
      <c r="Q444" t="s">
        <v>4355</v>
      </c>
      <c r="R444" t="s">
        <v>4355</v>
      </c>
      <c r="S444" s="247"/>
      <c r="T444" s="247" t="s">
        <v>3255</v>
      </c>
      <c r="V444" s="247" t="s">
        <v>3191</v>
      </c>
      <c r="W444" s="247"/>
      <c r="X444" s="247"/>
      <c r="Y444" s="247"/>
      <c r="Z444" t="s">
        <v>4883</v>
      </c>
      <c r="AA444" s="247" t="s">
        <v>776</v>
      </c>
      <c r="AB444" t="s">
        <v>4355</v>
      </c>
      <c r="AC444" t="s">
        <v>4355</v>
      </c>
      <c r="AD444"/>
      <c r="AE444" t="s">
        <v>4355</v>
      </c>
      <c r="AF444" t="s">
        <v>4357</v>
      </c>
      <c r="AG444"/>
      <c r="AH444"/>
      <c r="AI444"/>
      <c r="AJ444"/>
      <c r="AK444"/>
      <c r="AL444"/>
      <c r="AM444" t="s">
        <v>4358</v>
      </c>
      <c r="AN444" t="s">
        <v>4358</v>
      </c>
      <c r="AO444"/>
      <c r="AP444"/>
      <c r="AQ444" s="247"/>
      <c r="AR444"/>
      <c r="AS444" s="247" t="s">
        <v>2999</v>
      </c>
      <c r="AT444"/>
    </row>
    <row r="445" spans="1:46" ht="15" hidden="1" x14ac:dyDescent="0.25">
      <c r="A445" s="246" t="s">
        <v>7439</v>
      </c>
      <c r="B445" s="247" t="s">
        <v>1655</v>
      </c>
      <c r="C445" s="247" t="s">
        <v>1146</v>
      </c>
      <c r="D445" s="247" t="s">
        <v>3046</v>
      </c>
      <c r="E445" s="247">
        <v>10017876179</v>
      </c>
      <c r="F445"/>
      <c r="G445" s="246" t="s">
        <v>1769</v>
      </c>
      <c r="H445" s="247" t="s">
        <v>2998</v>
      </c>
      <c r="I445"/>
      <c r="J445" t="s">
        <v>3116</v>
      </c>
      <c r="K445" t="s">
        <v>4885</v>
      </c>
      <c r="L445" t="s">
        <v>3081</v>
      </c>
      <c r="M445" t="s">
        <v>4882</v>
      </c>
      <c r="N445" s="247"/>
      <c r="O445" s="247" t="s">
        <v>1145</v>
      </c>
      <c r="Q445" t="s">
        <v>4355</v>
      </c>
      <c r="R445" t="s">
        <v>4355</v>
      </c>
      <c r="S445" s="247"/>
      <c r="T445" s="247" t="s">
        <v>3255</v>
      </c>
      <c r="V445" s="247" t="s">
        <v>3191</v>
      </c>
      <c r="W445" s="247"/>
      <c r="X445" s="247"/>
      <c r="Y445" s="247"/>
      <c r="Z445" t="s">
        <v>4883</v>
      </c>
      <c r="AA445" s="247" t="s">
        <v>776</v>
      </c>
      <c r="AB445" t="s">
        <v>4355</v>
      </c>
      <c r="AC445" t="s">
        <v>4355</v>
      </c>
      <c r="AD445"/>
      <c r="AE445" t="s">
        <v>4355</v>
      </c>
      <c r="AF445" t="s">
        <v>4357</v>
      </c>
      <c r="AG445"/>
      <c r="AH445"/>
      <c r="AI445"/>
      <c r="AJ445"/>
      <c r="AK445"/>
      <c r="AL445"/>
      <c r="AM445" t="s">
        <v>4358</v>
      </c>
      <c r="AN445" t="s">
        <v>4358</v>
      </c>
      <c r="AO445"/>
      <c r="AP445"/>
      <c r="AQ445" s="247"/>
      <c r="AR445"/>
      <c r="AS445" s="247" t="s">
        <v>2999</v>
      </c>
      <c r="AT445"/>
    </row>
    <row r="446" spans="1:46" ht="15" hidden="1" x14ac:dyDescent="0.25">
      <c r="A446" s="246" t="s">
        <v>7439</v>
      </c>
      <c r="B446" s="247" t="s">
        <v>1656</v>
      </c>
      <c r="C446" s="247" t="s">
        <v>1657</v>
      </c>
      <c r="D446" s="247" t="s">
        <v>3046</v>
      </c>
      <c r="E446" s="247">
        <v>10017877145</v>
      </c>
      <c r="F446"/>
      <c r="G446" s="246" t="s">
        <v>1773</v>
      </c>
      <c r="H446" s="247" t="s">
        <v>2998</v>
      </c>
      <c r="I446"/>
      <c r="J446" t="s">
        <v>3113</v>
      </c>
      <c r="K446" t="s">
        <v>4905</v>
      </c>
      <c r="L446" t="s">
        <v>3081</v>
      </c>
      <c r="M446" t="s">
        <v>4882</v>
      </c>
      <c r="N446" s="247"/>
      <c r="O446" s="247" t="s">
        <v>1145</v>
      </c>
      <c r="Q446" t="s">
        <v>4355</v>
      </c>
      <c r="R446" t="s">
        <v>4355</v>
      </c>
      <c r="S446" s="247"/>
      <c r="T446" s="247" t="s">
        <v>3047</v>
      </c>
      <c r="V446" s="247"/>
      <c r="W446" s="247"/>
      <c r="X446" s="247"/>
      <c r="Y446" s="247"/>
      <c r="Z446" t="s">
        <v>4883</v>
      </c>
      <c r="AA446" s="247" t="s">
        <v>776</v>
      </c>
      <c r="AB446" t="s">
        <v>4355</v>
      </c>
      <c r="AC446" t="s">
        <v>4355</v>
      </c>
      <c r="AD446"/>
      <c r="AE446" t="s">
        <v>4355</v>
      </c>
      <c r="AF446" t="s">
        <v>4357</v>
      </c>
      <c r="AG446"/>
      <c r="AH446"/>
      <c r="AI446"/>
      <c r="AJ446"/>
      <c r="AK446"/>
      <c r="AL446"/>
      <c r="AM446" t="s">
        <v>4358</v>
      </c>
      <c r="AN446" t="s">
        <v>4358</v>
      </c>
      <c r="AO446"/>
      <c r="AP446"/>
      <c r="AQ446" s="247"/>
      <c r="AR446"/>
      <c r="AS446" s="247" t="s">
        <v>2999</v>
      </c>
      <c r="AT446"/>
    </row>
    <row r="447" spans="1:46" ht="15" hidden="1" x14ac:dyDescent="0.25">
      <c r="A447" s="246" t="s">
        <v>7439</v>
      </c>
      <c r="B447" s="247" t="s">
        <v>1660</v>
      </c>
      <c r="C447" s="247" t="s">
        <v>1144</v>
      </c>
      <c r="D447" s="247" t="s">
        <v>3046</v>
      </c>
      <c r="E447" s="247">
        <v>10017877144</v>
      </c>
      <c r="F447"/>
      <c r="G447" s="246" t="s">
        <v>1775</v>
      </c>
      <c r="H447" s="247" t="s">
        <v>2998</v>
      </c>
      <c r="I447"/>
      <c r="J447" t="s">
        <v>3128</v>
      </c>
      <c r="K447" t="s">
        <v>4905</v>
      </c>
      <c r="L447" t="s">
        <v>3081</v>
      </c>
      <c r="M447" t="s">
        <v>4882</v>
      </c>
      <c r="N447" s="247"/>
      <c r="O447" s="247" t="s">
        <v>1145</v>
      </c>
      <c r="Q447" t="s">
        <v>4355</v>
      </c>
      <c r="R447" t="s">
        <v>4355</v>
      </c>
      <c r="S447" s="247"/>
      <c r="T447" s="247" t="s">
        <v>3047</v>
      </c>
      <c r="V447" s="247"/>
      <c r="W447" s="247"/>
      <c r="X447" s="247"/>
      <c r="Y447" s="247"/>
      <c r="Z447" t="s">
        <v>4883</v>
      </c>
      <c r="AA447" s="247" t="s">
        <v>776</v>
      </c>
      <c r="AB447" t="s">
        <v>4355</v>
      </c>
      <c r="AC447" t="s">
        <v>4355</v>
      </c>
      <c r="AD447"/>
      <c r="AE447" t="s">
        <v>4355</v>
      </c>
      <c r="AF447" t="s">
        <v>4357</v>
      </c>
      <c r="AG447"/>
      <c r="AH447"/>
      <c r="AI447"/>
      <c r="AJ447"/>
      <c r="AK447"/>
      <c r="AL447"/>
      <c r="AM447" t="s">
        <v>4358</v>
      </c>
      <c r="AN447" t="s">
        <v>4358</v>
      </c>
      <c r="AO447"/>
      <c r="AP447"/>
      <c r="AQ447" s="247"/>
      <c r="AR447"/>
      <c r="AS447" s="247" t="s">
        <v>2999</v>
      </c>
      <c r="AT447"/>
    </row>
    <row r="448" spans="1:46" ht="15" hidden="1" x14ac:dyDescent="0.25">
      <c r="A448" s="246" t="s">
        <v>7439</v>
      </c>
      <c r="B448" s="247" t="s">
        <v>1510</v>
      </c>
      <c r="C448" s="247" t="s">
        <v>1144</v>
      </c>
      <c r="D448" s="247"/>
      <c r="E448" s="247">
        <v>10017876160</v>
      </c>
      <c r="F448" t="s">
        <v>5062</v>
      </c>
      <c r="G448" s="246" t="s">
        <v>1782</v>
      </c>
      <c r="H448" s="247" t="s">
        <v>775</v>
      </c>
      <c r="I448"/>
      <c r="J448" t="s">
        <v>3090</v>
      </c>
      <c r="K448" t="s">
        <v>5063</v>
      </c>
      <c r="L448" t="s">
        <v>3081</v>
      </c>
      <c r="M448" t="s">
        <v>4354</v>
      </c>
      <c r="N448" s="247" t="s">
        <v>1145</v>
      </c>
      <c r="O448" s="247"/>
      <c r="Q448" t="s">
        <v>4355</v>
      </c>
      <c r="R448" t="s">
        <v>4355</v>
      </c>
      <c r="S448" s="247"/>
      <c r="T448" s="247"/>
      <c r="V448" s="247"/>
      <c r="W448" s="247"/>
      <c r="X448" s="247" t="s">
        <v>3278</v>
      </c>
      <c r="Y448" s="247" t="s">
        <v>3297</v>
      </c>
      <c r="Z448"/>
      <c r="AA448" s="247" t="s">
        <v>776</v>
      </c>
      <c r="AB448" t="s">
        <v>4355</v>
      </c>
      <c r="AC448" t="s">
        <v>4355</v>
      </c>
      <c r="AD448"/>
      <c r="AE448" t="s">
        <v>4355</v>
      </c>
      <c r="AF448" t="s">
        <v>4357</v>
      </c>
      <c r="AG448"/>
      <c r="AH448"/>
      <c r="AI448"/>
      <c r="AJ448"/>
      <c r="AK448"/>
      <c r="AL448"/>
      <c r="AM448" t="s">
        <v>4358</v>
      </c>
      <c r="AN448" t="s">
        <v>4358</v>
      </c>
      <c r="AO448"/>
      <c r="AP448"/>
      <c r="AQ448" s="247" t="s">
        <v>1511</v>
      </c>
      <c r="AR448"/>
      <c r="AS448" s="247" t="s">
        <v>2999</v>
      </c>
      <c r="AT448"/>
    </row>
    <row r="449" spans="1:46" ht="15" hidden="1" x14ac:dyDescent="0.25">
      <c r="A449" s="246" t="s">
        <v>7439</v>
      </c>
      <c r="B449" s="247" t="s">
        <v>1667</v>
      </c>
      <c r="C449" s="247" t="s">
        <v>1668</v>
      </c>
      <c r="D449" s="247" t="s">
        <v>3048</v>
      </c>
      <c r="E449" s="247">
        <v>10017877373</v>
      </c>
      <c r="F449"/>
      <c r="G449" s="246" t="s">
        <v>1767</v>
      </c>
      <c r="H449" s="247" t="s">
        <v>2998</v>
      </c>
      <c r="I449"/>
      <c r="J449" t="s">
        <v>3113</v>
      </c>
      <c r="K449" t="s">
        <v>4914</v>
      </c>
      <c r="L449" t="s">
        <v>3274</v>
      </c>
      <c r="M449" t="s">
        <v>4882</v>
      </c>
      <c r="N449" s="247"/>
      <c r="O449" s="247" t="s">
        <v>1514</v>
      </c>
      <c r="Q449" t="s">
        <v>4355</v>
      </c>
      <c r="R449" t="s">
        <v>4355</v>
      </c>
      <c r="S449" s="247"/>
      <c r="T449" s="247" t="s">
        <v>3047</v>
      </c>
      <c r="V449" s="247"/>
      <c r="W449" s="247"/>
      <c r="X449" s="247"/>
      <c r="Y449" s="247"/>
      <c r="Z449" t="s">
        <v>4883</v>
      </c>
      <c r="AA449" s="247" t="s">
        <v>776</v>
      </c>
      <c r="AB449" t="s">
        <v>4355</v>
      </c>
      <c r="AC449" t="s">
        <v>4355</v>
      </c>
      <c r="AD449"/>
      <c r="AE449" t="s">
        <v>4355</v>
      </c>
      <c r="AF449" t="s">
        <v>4357</v>
      </c>
      <c r="AG449"/>
      <c r="AH449"/>
      <c r="AI449"/>
      <c r="AJ449"/>
      <c r="AK449"/>
      <c r="AL449"/>
      <c r="AM449" t="s">
        <v>4358</v>
      </c>
      <c r="AN449" t="s">
        <v>4358</v>
      </c>
      <c r="AO449"/>
      <c r="AP449"/>
      <c r="AQ449" s="247"/>
      <c r="AR449"/>
      <c r="AS449" s="247" t="s">
        <v>3001</v>
      </c>
      <c r="AT449"/>
    </row>
    <row r="450" spans="1:46" ht="15" hidden="1" x14ac:dyDescent="0.25">
      <c r="A450" s="246" t="s">
        <v>7439</v>
      </c>
      <c r="B450" s="247" t="s">
        <v>1669</v>
      </c>
      <c r="C450" s="247" t="s">
        <v>1670</v>
      </c>
      <c r="D450" s="247" t="s">
        <v>3048</v>
      </c>
      <c r="E450" s="247">
        <v>10017877368</v>
      </c>
      <c r="F450"/>
      <c r="G450" s="246" t="s">
        <v>1774</v>
      </c>
      <c r="H450" s="247" t="s">
        <v>2998</v>
      </c>
      <c r="I450"/>
      <c r="J450" t="s">
        <v>3125</v>
      </c>
      <c r="K450" t="s">
        <v>4915</v>
      </c>
      <c r="L450" t="s">
        <v>3274</v>
      </c>
      <c r="M450" t="s">
        <v>4882</v>
      </c>
      <c r="N450" s="247"/>
      <c r="O450" s="247" t="s">
        <v>1514</v>
      </c>
      <c r="Q450" t="s">
        <v>4355</v>
      </c>
      <c r="R450" t="s">
        <v>4355</v>
      </c>
      <c r="S450" s="247"/>
      <c r="T450" s="247" t="s">
        <v>3047</v>
      </c>
      <c r="V450" s="247"/>
      <c r="W450" s="247"/>
      <c r="X450" s="247"/>
      <c r="Y450" s="247"/>
      <c r="Z450" t="s">
        <v>4883</v>
      </c>
      <c r="AA450" s="247" t="s">
        <v>776</v>
      </c>
      <c r="AB450" t="s">
        <v>4355</v>
      </c>
      <c r="AC450" t="s">
        <v>4355</v>
      </c>
      <c r="AD450"/>
      <c r="AE450" t="s">
        <v>4355</v>
      </c>
      <c r="AF450" t="s">
        <v>4357</v>
      </c>
      <c r="AG450"/>
      <c r="AH450"/>
      <c r="AI450"/>
      <c r="AJ450"/>
      <c r="AK450"/>
      <c r="AL450"/>
      <c r="AM450" t="s">
        <v>4358</v>
      </c>
      <c r="AN450" t="s">
        <v>4358</v>
      </c>
      <c r="AO450"/>
      <c r="AP450"/>
      <c r="AQ450" s="247"/>
      <c r="AR450"/>
      <c r="AS450" s="247" t="s">
        <v>3001</v>
      </c>
      <c r="AT450"/>
    </row>
    <row r="451" spans="1:46" ht="15" hidden="1" x14ac:dyDescent="0.25">
      <c r="A451" s="246" t="s">
        <v>7439</v>
      </c>
      <c r="B451" s="247" t="s">
        <v>1665</v>
      </c>
      <c r="C451" s="247" t="s">
        <v>1666</v>
      </c>
      <c r="D451" s="247" t="s">
        <v>3048</v>
      </c>
      <c r="E451" s="247">
        <v>10017877372</v>
      </c>
      <c r="F451"/>
      <c r="G451" s="246" t="s">
        <v>1768</v>
      </c>
      <c r="H451" s="247" t="s">
        <v>2998</v>
      </c>
      <c r="I451"/>
      <c r="J451" t="s">
        <v>3116</v>
      </c>
      <c r="K451" t="s">
        <v>4913</v>
      </c>
      <c r="L451" t="s">
        <v>3274</v>
      </c>
      <c r="M451" t="s">
        <v>4882</v>
      </c>
      <c r="N451" s="247"/>
      <c r="O451" s="247" t="s">
        <v>1514</v>
      </c>
      <c r="Q451" t="s">
        <v>4355</v>
      </c>
      <c r="R451" t="s">
        <v>4355</v>
      </c>
      <c r="S451" s="247"/>
      <c r="T451" s="247" t="s">
        <v>3047</v>
      </c>
      <c r="V451" s="247"/>
      <c r="W451" s="247"/>
      <c r="X451" s="247"/>
      <c r="Y451" s="247"/>
      <c r="Z451" t="s">
        <v>4883</v>
      </c>
      <c r="AA451" s="247" t="s">
        <v>776</v>
      </c>
      <c r="AB451" t="s">
        <v>4355</v>
      </c>
      <c r="AC451" t="s">
        <v>4355</v>
      </c>
      <c r="AD451"/>
      <c r="AE451" t="s">
        <v>4355</v>
      </c>
      <c r="AF451" t="s">
        <v>4357</v>
      </c>
      <c r="AG451"/>
      <c r="AH451"/>
      <c r="AI451"/>
      <c r="AJ451"/>
      <c r="AK451"/>
      <c r="AL451"/>
      <c r="AM451" t="s">
        <v>4358</v>
      </c>
      <c r="AN451" t="s">
        <v>4358</v>
      </c>
      <c r="AO451"/>
      <c r="AP451"/>
      <c r="AQ451" s="247"/>
      <c r="AR451"/>
      <c r="AS451" s="247" t="s">
        <v>3001</v>
      </c>
      <c r="AT451"/>
    </row>
    <row r="452" spans="1:46" ht="15" hidden="1" x14ac:dyDescent="0.25">
      <c r="A452" s="246" t="s">
        <v>7439</v>
      </c>
      <c r="B452" s="247" t="s">
        <v>1663</v>
      </c>
      <c r="C452" s="247" t="s">
        <v>1664</v>
      </c>
      <c r="D452" s="247" t="s">
        <v>3048</v>
      </c>
      <c r="E452" s="247">
        <v>10017877371</v>
      </c>
      <c r="F452"/>
      <c r="G452" s="246" t="s">
        <v>1769</v>
      </c>
      <c r="H452" s="247" t="s">
        <v>2998</v>
      </c>
      <c r="I452"/>
      <c r="J452" t="s">
        <v>3120</v>
      </c>
      <c r="K452" t="s">
        <v>4912</v>
      </c>
      <c r="L452" t="s">
        <v>3274</v>
      </c>
      <c r="M452" t="s">
        <v>4882</v>
      </c>
      <c r="N452" s="247"/>
      <c r="O452" s="247" t="s">
        <v>1514</v>
      </c>
      <c r="Q452" t="s">
        <v>4355</v>
      </c>
      <c r="R452" t="s">
        <v>4355</v>
      </c>
      <c r="S452" s="247"/>
      <c r="T452" s="247" t="s">
        <v>3047</v>
      </c>
      <c r="V452" s="247"/>
      <c r="W452" s="247"/>
      <c r="X452" s="247"/>
      <c r="Y452" s="247"/>
      <c r="Z452" t="s">
        <v>4883</v>
      </c>
      <c r="AA452" s="247" t="s">
        <v>776</v>
      </c>
      <c r="AB452" t="s">
        <v>4355</v>
      </c>
      <c r="AC452" t="s">
        <v>4355</v>
      </c>
      <c r="AD452"/>
      <c r="AE452" t="s">
        <v>4355</v>
      </c>
      <c r="AF452" t="s">
        <v>4357</v>
      </c>
      <c r="AG452"/>
      <c r="AH452"/>
      <c r="AI452"/>
      <c r="AJ452"/>
      <c r="AK452"/>
      <c r="AL452"/>
      <c r="AM452" t="s">
        <v>4358</v>
      </c>
      <c r="AN452" t="s">
        <v>4358</v>
      </c>
      <c r="AO452"/>
      <c r="AP452"/>
      <c r="AQ452" s="247"/>
      <c r="AR452"/>
      <c r="AS452" s="247" t="s">
        <v>3001</v>
      </c>
      <c r="AT452"/>
    </row>
    <row r="453" spans="1:46" ht="15" hidden="1" x14ac:dyDescent="0.25">
      <c r="A453" s="246" t="s">
        <v>7439</v>
      </c>
      <c r="B453" s="247" t="s">
        <v>1661</v>
      </c>
      <c r="C453" s="247" t="s">
        <v>1662</v>
      </c>
      <c r="D453" s="247" t="s">
        <v>3048</v>
      </c>
      <c r="E453" s="247">
        <v>10017877370</v>
      </c>
      <c r="F453"/>
      <c r="G453" s="246" t="s">
        <v>1773</v>
      </c>
      <c r="H453" s="247" t="s">
        <v>2998</v>
      </c>
      <c r="I453"/>
      <c r="J453" t="s">
        <v>3081</v>
      </c>
      <c r="K453" t="s">
        <v>4911</v>
      </c>
      <c r="L453" t="s">
        <v>3274</v>
      </c>
      <c r="M453" t="s">
        <v>4882</v>
      </c>
      <c r="N453" s="247"/>
      <c r="O453" s="247" t="s">
        <v>1514</v>
      </c>
      <c r="Q453" t="s">
        <v>4355</v>
      </c>
      <c r="R453" t="s">
        <v>4355</v>
      </c>
      <c r="S453" s="247"/>
      <c r="T453" s="247" t="s">
        <v>3047</v>
      </c>
      <c r="V453" s="247"/>
      <c r="W453" s="247"/>
      <c r="X453" s="247"/>
      <c r="Y453" s="247"/>
      <c r="Z453" t="s">
        <v>4883</v>
      </c>
      <c r="AA453" s="247" t="s">
        <v>776</v>
      </c>
      <c r="AB453" t="s">
        <v>4355</v>
      </c>
      <c r="AC453" t="s">
        <v>4355</v>
      </c>
      <c r="AD453"/>
      <c r="AE453" t="s">
        <v>4355</v>
      </c>
      <c r="AF453" t="s">
        <v>4357</v>
      </c>
      <c r="AG453"/>
      <c r="AH453"/>
      <c r="AI453"/>
      <c r="AJ453"/>
      <c r="AK453"/>
      <c r="AL453"/>
      <c r="AM453" t="s">
        <v>4358</v>
      </c>
      <c r="AN453" t="s">
        <v>4358</v>
      </c>
      <c r="AO453"/>
      <c r="AP453"/>
      <c r="AQ453" s="247"/>
      <c r="AR453"/>
      <c r="AS453" s="247" t="s">
        <v>3001</v>
      </c>
      <c r="AT453"/>
    </row>
    <row r="454" spans="1:46" ht="15" hidden="1" x14ac:dyDescent="0.25">
      <c r="A454" s="246" t="s">
        <v>7439</v>
      </c>
      <c r="B454" s="247" t="s">
        <v>1671</v>
      </c>
      <c r="C454" s="247" t="s">
        <v>1513</v>
      </c>
      <c r="D454" s="247" t="s">
        <v>3048</v>
      </c>
      <c r="E454" s="247">
        <v>10017877367</v>
      </c>
      <c r="F454"/>
      <c r="G454" s="246" t="s">
        <v>1775</v>
      </c>
      <c r="H454" s="247" t="s">
        <v>2998</v>
      </c>
      <c r="I454"/>
      <c r="J454" t="s">
        <v>3128</v>
      </c>
      <c r="K454" t="s">
        <v>4916</v>
      </c>
      <c r="L454" t="s">
        <v>3274</v>
      </c>
      <c r="M454" t="s">
        <v>4882</v>
      </c>
      <c r="N454" s="247"/>
      <c r="O454" s="247" t="s">
        <v>1514</v>
      </c>
      <c r="Q454" t="s">
        <v>4355</v>
      </c>
      <c r="R454" t="s">
        <v>4355</v>
      </c>
      <c r="S454" s="247"/>
      <c r="T454" s="247" t="s">
        <v>3047</v>
      </c>
      <c r="V454" s="247"/>
      <c r="W454" s="247"/>
      <c r="X454" s="247"/>
      <c r="Y454" s="247"/>
      <c r="Z454" t="s">
        <v>4883</v>
      </c>
      <c r="AA454" s="247" t="s">
        <v>776</v>
      </c>
      <c r="AB454" t="s">
        <v>4355</v>
      </c>
      <c r="AC454" t="s">
        <v>4355</v>
      </c>
      <c r="AD454"/>
      <c r="AE454" t="s">
        <v>4355</v>
      </c>
      <c r="AF454" t="s">
        <v>4357</v>
      </c>
      <c r="AG454"/>
      <c r="AH454"/>
      <c r="AI454"/>
      <c r="AJ454"/>
      <c r="AK454"/>
      <c r="AL454"/>
      <c r="AM454" t="s">
        <v>4358</v>
      </c>
      <c r="AN454" t="s">
        <v>4358</v>
      </c>
      <c r="AO454"/>
      <c r="AP454"/>
      <c r="AQ454" s="247"/>
      <c r="AR454"/>
      <c r="AS454" s="247" t="s">
        <v>3001</v>
      </c>
      <c r="AT454"/>
    </row>
    <row r="455" spans="1:46" ht="15" hidden="1" x14ac:dyDescent="0.25">
      <c r="A455" s="246" t="s">
        <v>7439</v>
      </c>
      <c r="B455" s="247" t="s">
        <v>1512</v>
      </c>
      <c r="C455" s="247" t="s">
        <v>1513</v>
      </c>
      <c r="D455" s="247"/>
      <c r="E455" s="247">
        <v>10017877364</v>
      </c>
      <c r="F455" t="s">
        <v>5062</v>
      </c>
      <c r="G455" s="246" t="s">
        <v>1782</v>
      </c>
      <c r="H455" s="247" t="s">
        <v>775</v>
      </c>
      <c r="I455"/>
      <c r="J455" t="s">
        <v>3090</v>
      </c>
      <c r="K455" t="s">
        <v>5083</v>
      </c>
      <c r="L455" t="s">
        <v>3274</v>
      </c>
      <c r="M455" t="s">
        <v>4354</v>
      </c>
      <c r="N455" s="247" t="s">
        <v>1514</v>
      </c>
      <c r="O455" s="247"/>
      <c r="Q455" t="s">
        <v>4355</v>
      </c>
      <c r="R455" t="s">
        <v>4355</v>
      </c>
      <c r="S455" s="247"/>
      <c r="T455" s="247"/>
      <c r="V455" s="247"/>
      <c r="W455" s="247"/>
      <c r="X455" s="247" t="s">
        <v>3261</v>
      </c>
      <c r="Y455" s="247" t="s">
        <v>3263</v>
      </c>
      <c r="Z455"/>
      <c r="AA455" s="247" t="s">
        <v>776</v>
      </c>
      <c r="AB455" t="s">
        <v>4355</v>
      </c>
      <c r="AC455" t="s">
        <v>4355</v>
      </c>
      <c r="AD455"/>
      <c r="AE455" t="s">
        <v>4355</v>
      </c>
      <c r="AF455" t="s">
        <v>4357</v>
      </c>
      <c r="AG455"/>
      <c r="AH455"/>
      <c r="AI455"/>
      <c r="AJ455"/>
      <c r="AK455"/>
      <c r="AL455"/>
      <c r="AM455" t="s">
        <v>4358</v>
      </c>
      <c r="AN455" t="s">
        <v>4358</v>
      </c>
      <c r="AO455"/>
      <c r="AP455"/>
      <c r="AQ455" s="247" t="s">
        <v>1515</v>
      </c>
      <c r="AR455"/>
      <c r="AS455" s="247" t="s">
        <v>3001</v>
      </c>
      <c r="AT455"/>
    </row>
    <row r="456" spans="1:46" ht="15" hidden="1" x14ac:dyDescent="0.25">
      <c r="A456" s="246" t="s">
        <v>7439</v>
      </c>
      <c r="B456" s="247" t="s">
        <v>1673</v>
      </c>
      <c r="C456" s="247" t="s">
        <v>1674</v>
      </c>
      <c r="D456" s="247" t="s">
        <v>3049</v>
      </c>
      <c r="E456" s="247">
        <v>10017877379</v>
      </c>
      <c r="F456"/>
      <c r="G456" s="246" t="s">
        <v>1767</v>
      </c>
      <c r="H456" s="247" t="s">
        <v>2998</v>
      </c>
      <c r="I456"/>
      <c r="J456" t="s">
        <v>3120</v>
      </c>
      <c r="K456" t="s">
        <v>4918</v>
      </c>
      <c r="L456" t="s">
        <v>3274</v>
      </c>
      <c r="M456" t="s">
        <v>4882</v>
      </c>
      <c r="N456" s="247"/>
      <c r="O456" s="247" t="s">
        <v>1518</v>
      </c>
      <c r="Q456" t="s">
        <v>4355</v>
      </c>
      <c r="R456" t="s">
        <v>4355</v>
      </c>
      <c r="S456" s="247"/>
      <c r="T456" s="247" t="s">
        <v>3047</v>
      </c>
      <c r="V456" s="247"/>
      <c r="W456" s="247"/>
      <c r="X456" s="247"/>
      <c r="Y456" s="247"/>
      <c r="Z456" t="s">
        <v>4883</v>
      </c>
      <c r="AA456" s="247" t="s">
        <v>776</v>
      </c>
      <c r="AB456" t="s">
        <v>4355</v>
      </c>
      <c r="AC456" t="s">
        <v>4355</v>
      </c>
      <c r="AD456"/>
      <c r="AE456" t="s">
        <v>4355</v>
      </c>
      <c r="AF456" t="s">
        <v>4357</v>
      </c>
      <c r="AG456"/>
      <c r="AH456"/>
      <c r="AI456"/>
      <c r="AJ456"/>
      <c r="AK456"/>
      <c r="AL456"/>
      <c r="AM456" t="s">
        <v>4358</v>
      </c>
      <c r="AN456" t="s">
        <v>4358</v>
      </c>
      <c r="AO456"/>
      <c r="AP456"/>
      <c r="AQ456" s="247"/>
      <c r="AR456"/>
      <c r="AS456" s="247" t="s">
        <v>3002</v>
      </c>
      <c r="AT456"/>
    </row>
    <row r="457" spans="1:46" ht="15" hidden="1" x14ac:dyDescent="0.25">
      <c r="A457" s="246" t="s">
        <v>7439</v>
      </c>
      <c r="B457" s="247" t="s">
        <v>1675</v>
      </c>
      <c r="C457" s="247" t="s">
        <v>1676</v>
      </c>
      <c r="D457" s="247" t="s">
        <v>3049</v>
      </c>
      <c r="E457" s="247">
        <v>10017877380</v>
      </c>
      <c r="F457"/>
      <c r="G457" s="246" t="s">
        <v>1774</v>
      </c>
      <c r="H457" s="247" t="s">
        <v>2998</v>
      </c>
      <c r="I457"/>
      <c r="J457" t="s">
        <v>3116</v>
      </c>
      <c r="K457" t="s">
        <v>4919</v>
      </c>
      <c r="L457" t="s">
        <v>3274</v>
      </c>
      <c r="M457" t="s">
        <v>4882</v>
      </c>
      <c r="N457" s="247"/>
      <c r="O457" s="247" t="s">
        <v>1518</v>
      </c>
      <c r="Q457" t="s">
        <v>4355</v>
      </c>
      <c r="R457" t="s">
        <v>4355</v>
      </c>
      <c r="S457" s="247"/>
      <c r="T457" s="247" t="s">
        <v>3047</v>
      </c>
      <c r="V457" s="247"/>
      <c r="W457" s="247"/>
      <c r="X457" s="247"/>
      <c r="Y457" s="247"/>
      <c r="Z457" t="s">
        <v>4883</v>
      </c>
      <c r="AA457" s="247" t="s">
        <v>776</v>
      </c>
      <c r="AB457" t="s">
        <v>4355</v>
      </c>
      <c r="AC457" t="s">
        <v>4355</v>
      </c>
      <c r="AD457"/>
      <c r="AE457" t="s">
        <v>4355</v>
      </c>
      <c r="AF457" t="s">
        <v>4357</v>
      </c>
      <c r="AG457"/>
      <c r="AH457"/>
      <c r="AI457"/>
      <c r="AJ457"/>
      <c r="AK457"/>
      <c r="AL457"/>
      <c r="AM457" t="s">
        <v>4358</v>
      </c>
      <c r="AN457" t="s">
        <v>4358</v>
      </c>
      <c r="AO457"/>
      <c r="AP457"/>
      <c r="AQ457" s="247"/>
      <c r="AR457"/>
      <c r="AS457" s="247" t="s">
        <v>3002</v>
      </c>
      <c r="AT457"/>
    </row>
    <row r="458" spans="1:46" ht="15" hidden="1" x14ac:dyDescent="0.25">
      <c r="A458" s="246" t="s">
        <v>7439</v>
      </c>
      <c r="B458" s="247" t="s">
        <v>1677</v>
      </c>
      <c r="C458" s="247" t="s">
        <v>1678</v>
      </c>
      <c r="D458" s="247" t="s">
        <v>3049</v>
      </c>
      <c r="E458" s="247">
        <v>10017877381</v>
      </c>
      <c r="F458"/>
      <c r="G458" s="246" t="s">
        <v>1768</v>
      </c>
      <c r="H458" s="247" t="s">
        <v>2998</v>
      </c>
      <c r="I458"/>
      <c r="J458" t="s">
        <v>3113</v>
      </c>
      <c r="K458" t="s">
        <v>4920</v>
      </c>
      <c r="L458" t="s">
        <v>3274</v>
      </c>
      <c r="M458" t="s">
        <v>4882</v>
      </c>
      <c r="N458" s="247"/>
      <c r="O458" s="247" t="s">
        <v>1518</v>
      </c>
      <c r="Q458" t="s">
        <v>4355</v>
      </c>
      <c r="R458" t="s">
        <v>4355</v>
      </c>
      <c r="S458" s="247"/>
      <c r="T458" s="247" t="s">
        <v>3047</v>
      </c>
      <c r="V458" s="247"/>
      <c r="W458" s="247"/>
      <c r="X458" s="247"/>
      <c r="Y458" s="247"/>
      <c r="Z458" t="s">
        <v>4883</v>
      </c>
      <c r="AA458" s="247" t="s">
        <v>776</v>
      </c>
      <c r="AB458" t="s">
        <v>4355</v>
      </c>
      <c r="AC458" t="s">
        <v>4355</v>
      </c>
      <c r="AD458"/>
      <c r="AE458" t="s">
        <v>4355</v>
      </c>
      <c r="AF458" t="s">
        <v>4357</v>
      </c>
      <c r="AG458"/>
      <c r="AH458"/>
      <c r="AI458"/>
      <c r="AJ458"/>
      <c r="AK458"/>
      <c r="AL458"/>
      <c r="AM458" t="s">
        <v>4358</v>
      </c>
      <c r="AN458" t="s">
        <v>4358</v>
      </c>
      <c r="AO458"/>
      <c r="AP458"/>
      <c r="AQ458" s="247"/>
      <c r="AR458"/>
      <c r="AS458" s="247" t="s">
        <v>3002</v>
      </c>
      <c r="AT458"/>
    </row>
    <row r="459" spans="1:46" ht="15" hidden="1" x14ac:dyDescent="0.25">
      <c r="A459" s="246" t="s">
        <v>7439</v>
      </c>
      <c r="B459" s="247" t="s">
        <v>1679</v>
      </c>
      <c r="C459" s="247" t="s">
        <v>1680</v>
      </c>
      <c r="D459" s="247" t="s">
        <v>3049</v>
      </c>
      <c r="E459" s="247">
        <v>10017877382</v>
      </c>
      <c r="F459"/>
      <c r="G459" s="246" t="s">
        <v>1769</v>
      </c>
      <c r="H459" s="247" t="s">
        <v>2998</v>
      </c>
      <c r="I459"/>
      <c r="J459" t="s">
        <v>3125</v>
      </c>
      <c r="K459" t="s">
        <v>4921</v>
      </c>
      <c r="L459" t="s">
        <v>3274</v>
      </c>
      <c r="M459" t="s">
        <v>4882</v>
      </c>
      <c r="N459" s="247"/>
      <c r="O459" s="247" t="s">
        <v>1518</v>
      </c>
      <c r="Q459" t="s">
        <v>4355</v>
      </c>
      <c r="R459" t="s">
        <v>4355</v>
      </c>
      <c r="S459" s="247"/>
      <c r="T459" s="247" t="s">
        <v>3047</v>
      </c>
      <c r="V459" s="247"/>
      <c r="W459" s="247"/>
      <c r="X459" s="247"/>
      <c r="Y459" s="247"/>
      <c r="Z459" t="s">
        <v>4883</v>
      </c>
      <c r="AA459" s="247" t="s">
        <v>776</v>
      </c>
      <c r="AB459" t="s">
        <v>4355</v>
      </c>
      <c r="AC459" t="s">
        <v>4355</v>
      </c>
      <c r="AD459"/>
      <c r="AE459" t="s">
        <v>4355</v>
      </c>
      <c r="AF459" t="s">
        <v>4357</v>
      </c>
      <c r="AG459"/>
      <c r="AH459"/>
      <c r="AI459"/>
      <c r="AJ459"/>
      <c r="AK459"/>
      <c r="AL459"/>
      <c r="AM459" t="s">
        <v>4358</v>
      </c>
      <c r="AN459" t="s">
        <v>4358</v>
      </c>
      <c r="AO459"/>
      <c r="AP459"/>
      <c r="AQ459" s="247"/>
      <c r="AR459"/>
      <c r="AS459" s="247" t="s">
        <v>3002</v>
      </c>
      <c r="AT459"/>
    </row>
    <row r="460" spans="1:46" ht="15" hidden="1" x14ac:dyDescent="0.25">
      <c r="A460" s="246" t="s">
        <v>7439</v>
      </c>
      <c r="B460" s="247" t="s">
        <v>1681</v>
      </c>
      <c r="C460" s="247" t="s">
        <v>1682</v>
      </c>
      <c r="D460" s="247" t="s">
        <v>3049</v>
      </c>
      <c r="E460" s="247">
        <v>10017877383</v>
      </c>
      <c r="F460"/>
      <c r="G460" s="246" t="s">
        <v>1773</v>
      </c>
      <c r="H460" s="247" t="s">
        <v>2998</v>
      </c>
      <c r="I460"/>
      <c r="J460" t="s">
        <v>3128</v>
      </c>
      <c r="K460" t="s">
        <v>4922</v>
      </c>
      <c r="L460" t="s">
        <v>3274</v>
      </c>
      <c r="M460" t="s">
        <v>4882</v>
      </c>
      <c r="N460" s="247"/>
      <c r="O460" s="247" t="s">
        <v>1518</v>
      </c>
      <c r="Q460" t="s">
        <v>4355</v>
      </c>
      <c r="R460" t="s">
        <v>4355</v>
      </c>
      <c r="S460" s="247"/>
      <c r="T460" s="247" t="s">
        <v>3047</v>
      </c>
      <c r="V460" s="247"/>
      <c r="W460" s="247"/>
      <c r="X460" s="247"/>
      <c r="Y460" s="247"/>
      <c r="Z460" t="s">
        <v>4883</v>
      </c>
      <c r="AA460" s="247" t="s">
        <v>776</v>
      </c>
      <c r="AB460" t="s">
        <v>4355</v>
      </c>
      <c r="AC460" t="s">
        <v>4355</v>
      </c>
      <c r="AD460"/>
      <c r="AE460" t="s">
        <v>4355</v>
      </c>
      <c r="AF460" t="s">
        <v>4357</v>
      </c>
      <c r="AG460"/>
      <c r="AH460"/>
      <c r="AI460"/>
      <c r="AJ460"/>
      <c r="AK460"/>
      <c r="AL460"/>
      <c r="AM460" t="s">
        <v>4358</v>
      </c>
      <c r="AN460" t="s">
        <v>4358</v>
      </c>
      <c r="AO460"/>
      <c r="AP460"/>
      <c r="AQ460" s="247"/>
      <c r="AR460"/>
      <c r="AS460" s="247" t="s">
        <v>3002</v>
      </c>
      <c r="AT460"/>
    </row>
    <row r="461" spans="1:46" ht="15" hidden="1" x14ac:dyDescent="0.25">
      <c r="A461" s="246" t="s">
        <v>7439</v>
      </c>
      <c r="B461" s="247" t="s">
        <v>1672</v>
      </c>
      <c r="C461" s="247" t="s">
        <v>1517</v>
      </c>
      <c r="D461" s="247" t="s">
        <v>3049</v>
      </c>
      <c r="E461" s="247">
        <v>10017877378</v>
      </c>
      <c r="F461"/>
      <c r="G461" s="246" t="s">
        <v>1775</v>
      </c>
      <c r="H461" s="247" t="s">
        <v>2998</v>
      </c>
      <c r="I461"/>
      <c r="J461" t="s">
        <v>3081</v>
      </c>
      <c r="K461" t="s">
        <v>4917</v>
      </c>
      <c r="L461" t="s">
        <v>3274</v>
      </c>
      <c r="M461" t="s">
        <v>4882</v>
      </c>
      <c r="N461" s="247"/>
      <c r="O461" s="247" t="s">
        <v>1518</v>
      </c>
      <c r="Q461" t="s">
        <v>4355</v>
      </c>
      <c r="R461" t="s">
        <v>4355</v>
      </c>
      <c r="S461" s="247"/>
      <c r="T461" s="247" t="s">
        <v>3047</v>
      </c>
      <c r="V461" s="247"/>
      <c r="W461" s="247"/>
      <c r="X461" s="247"/>
      <c r="Y461" s="247"/>
      <c r="Z461" t="s">
        <v>4883</v>
      </c>
      <c r="AA461" s="247" t="s">
        <v>776</v>
      </c>
      <c r="AB461" t="s">
        <v>4355</v>
      </c>
      <c r="AC461" t="s">
        <v>4355</v>
      </c>
      <c r="AD461"/>
      <c r="AE461" t="s">
        <v>4355</v>
      </c>
      <c r="AF461" t="s">
        <v>4357</v>
      </c>
      <c r="AG461"/>
      <c r="AH461"/>
      <c r="AI461"/>
      <c r="AJ461"/>
      <c r="AK461"/>
      <c r="AL461"/>
      <c r="AM461" t="s">
        <v>4358</v>
      </c>
      <c r="AN461" t="s">
        <v>4358</v>
      </c>
      <c r="AO461"/>
      <c r="AP461"/>
      <c r="AQ461" s="247"/>
      <c r="AR461"/>
      <c r="AS461" s="247" t="s">
        <v>3002</v>
      </c>
      <c r="AT461"/>
    </row>
    <row r="462" spans="1:46" ht="15" hidden="1" x14ac:dyDescent="0.25">
      <c r="A462" s="246" t="s">
        <v>7439</v>
      </c>
      <c r="B462" s="247" t="s">
        <v>1516</v>
      </c>
      <c r="C462" s="247" t="s">
        <v>1517</v>
      </c>
      <c r="D462" s="247"/>
      <c r="E462" s="247">
        <v>10017877374</v>
      </c>
      <c r="F462" t="s">
        <v>5062</v>
      </c>
      <c r="G462" s="246" t="s">
        <v>1782</v>
      </c>
      <c r="H462" s="247" t="s">
        <v>775</v>
      </c>
      <c r="I462"/>
      <c r="J462" t="s">
        <v>3090</v>
      </c>
      <c r="K462" t="s">
        <v>5084</v>
      </c>
      <c r="L462" t="s">
        <v>3274</v>
      </c>
      <c r="M462" t="s">
        <v>4354</v>
      </c>
      <c r="N462" s="247" t="s">
        <v>1518</v>
      </c>
      <c r="O462" s="247"/>
      <c r="Q462" t="s">
        <v>4355</v>
      </c>
      <c r="R462" t="s">
        <v>4355</v>
      </c>
      <c r="S462" s="247"/>
      <c r="T462" s="247"/>
      <c r="V462" s="247"/>
      <c r="W462" s="247"/>
      <c r="X462" s="247" t="s">
        <v>3182</v>
      </c>
      <c r="Y462" s="247" t="s">
        <v>3261</v>
      </c>
      <c r="Z462"/>
      <c r="AA462" s="247" t="s">
        <v>776</v>
      </c>
      <c r="AB462" t="s">
        <v>4355</v>
      </c>
      <c r="AC462" t="s">
        <v>4355</v>
      </c>
      <c r="AD462"/>
      <c r="AE462" t="s">
        <v>4355</v>
      </c>
      <c r="AF462" t="s">
        <v>4357</v>
      </c>
      <c r="AG462"/>
      <c r="AH462"/>
      <c r="AI462"/>
      <c r="AJ462"/>
      <c r="AK462"/>
      <c r="AL462"/>
      <c r="AM462" t="s">
        <v>4358</v>
      </c>
      <c r="AN462" t="s">
        <v>4358</v>
      </c>
      <c r="AO462"/>
      <c r="AP462"/>
      <c r="AQ462" s="247" t="s">
        <v>1519</v>
      </c>
      <c r="AR462"/>
      <c r="AS462" s="247" t="s">
        <v>3002</v>
      </c>
      <c r="AT462"/>
    </row>
    <row r="463" spans="1:46" ht="15" hidden="1" x14ac:dyDescent="0.25">
      <c r="A463" s="246" t="s">
        <v>7439</v>
      </c>
      <c r="B463" s="247" t="s">
        <v>1683</v>
      </c>
      <c r="C463" s="247" t="s">
        <v>1521</v>
      </c>
      <c r="D463" s="247" t="s">
        <v>3050</v>
      </c>
      <c r="E463" s="247">
        <v>10017877393</v>
      </c>
      <c r="F463"/>
      <c r="G463" s="246" t="s">
        <v>1767</v>
      </c>
      <c r="H463" s="247" t="s">
        <v>2998</v>
      </c>
      <c r="I463"/>
      <c r="J463" t="s">
        <v>3081</v>
      </c>
      <c r="K463" t="s">
        <v>4923</v>
      </c>
      <c r="L463" t="s">
        <v>3274</v>
      </c>
      <c r="M463" t="s">
        <v>4882</v>
      </c>
      <c r="N463" s="247"/>
      <c r="O463" s="247" t="s">
        <v>1522</v>
      </c>
      <c r="Q463" t="s">
        <v>4355</v>
      </c>
      <c r="R463" t="s">
        <v>4355</v>
      </c>
      <c r="S463" s="247"/>
      <c r="T463" s="247" t="s">
        <v>3047</v>
      </c>
      <c r="V463" s="247"/>
      <c r="W463" s="247"/>
      <c r="X463" s="247"/>
      <c r="Y463" s="247"/>
      <c r="Z463" t="s">
        <v>4883</v>
      </c>
      <c r="AA463" s="247" t="s">
        <v>776</v>
      </c>
      <c r="AB463" t="s">
        <v>4355</v>
      </c>
      <c r="AC463" t="s">
        <v>4355</v>
      </c>
      <c r="AD463"/>
      <c r="AE463" t="s">
        <v>4355</v>
      </c>
      <c r="AF463" t="s">
        <v>4357</v>
      </c>
      <c r="AG463"/>
      <c r="AH463"/>
      <c r="AI463"/>
      <c r="AJ463"/>
      <c r="AK463"/>
      <c r="AL463"/>
      <c r="AM463" t="s">
        <v>4358</v>
      </c>
      <c r="AN463" t="s">
        <v>4358</v>
      </c>
      <c r="AO463"/>
      <c r="AP463"/>
      <c r="AQ463" s="247"/>
      <c r="AR463"/>
      <c r="AS463" s="247" t="s">
        <v>3003</v>
      </c>
      <c r="AT463"/>
    </row>
    <row r="464" spans="1:46" ht="15" hidden="1" x14ac:dyDescent="0.25">
      <c r="A464" s="246" t="s">
        <v>7439</v>
      </c>
      <c r="B464" s="247" t="s">
        <v>1684</v>
      </c>
      <c r="C464" s="247" t="s">
        <v>1685</v>
      </c>
      <c r="D464" s="247" t="s">
        <v>3050</v>
      </c>
      <c r="E464" s="247">
        <v>10017877394</v>
      </c>
      <c r="F464"/>
      <c r="G464" s="246" t="s">
        <v>1774</v>
      </c>
      <c r="H464" s="247" t="s">
        <v>2998</v>
      </c>
      <c r="I464"/>
      <c r="J464" t="s">
        <v>3120</v>
      </c>
      <c r="K464" t="s">
        <v>4924</v>
      </c>
      <c r="L464" t="s">
        <v>3274</v>
      </c>
      <c r="M464" t="s">
        <v>4882</v>
      </c>
      <c r="N464" s="247"/>
      <c r="O464" s="247" t="s">
        <v>1522</v>
      </c>
      <c r="Q464" t="s">
        <v>4355</v>
      </c>
      <c r="R464" t="s">
        <v>4355</v>
      </c>
      <c r="S464" s="247"/>
      <c r="T464" s="247" t="s">
        <v>3047</v>
      </c>
      <c r="V464" s="247"/>
      <c r="W464" s="247"/>
      <c r="X464" s="247"/>
      <c r="Y464" s="247"/>
      <c r="Z464" t="s">
        <v>4883</v>
      </c>
      <c r="AA464" s="247" t="s">
        <v>776</v>
      </c>
      <c r="AB464" t="s">
        <v>4355</v>
      </c>
      <c r="AC464" t="s">
        <v>4355</v>
      </c>
      <c r="AD464"/>
      <c r="AE464" t="s">
        <v>4355</v>
      </c>
      <c r="AF464" t="s">
        <v>4357</v>
      </c>
      <c r="AG464"/>
      <c r="AH464"/>
      <c r="AI464"/>
      <c r="AJ464"/>
      <c r="AK464"/>
      <c r="AL464"/>
      <c r="AM464" t="s">
        <v>4358</v>
      </c>
      <c r="AN464" t="s">
        <v>4358</v>
      </c>
      <c r="AO464"/>
      <c r="AP464"/>
      <c r="AQ464" s="247"/>
      <c r="AR464"/>
      <c r="AS464" s="247" t="s">
        <v>3003</v>
      </c>
      <c r="AT464"/>
    </row>
    <row r="465" spans="1:46" ht="15" hidden="1" x14ac:dyDescent="0.25">
      <c r="A465" s="246" t="s">
        <v>7439</v>
      </c>
      <c r="B465" s="247" t="s">
        <v>1686</v>
      </c>
      <c r="C465" s="247" t="s">
        <v>1687</v>
      </c>
      <c r="D465" s="247" t="s">
        <v>3050</v>
      </c>
      <c r="E465" s="247">
        <v>10017877395</v>
      </c>
      <c r="F465"/>
      <c r="G465" s="246" t="s">
        <v>1768</v>
      </c>
      <c r="H465" s="247" t="s">
        <v>2998</v>
      </c>
      <c r="I465"/>
      <c r="J465" t="s">
        <v>3116</v>
      </c>
      <c r="K465" t="s">
        <v>4925</v>
      </c>
      <c r="L465" t="s">
        <v>3274</v>
      </c>
      <c r="M465" t="s">
        <v>4882</v>
      </c>
      <c r="N465" s="247"/>
      <c r="O465" s="247" t="s">
        <v>1522</v>
      </c>
      <c r="Q465" t="s">
        <v>4355</v>
      </c>
      <c r="R465" t="s">
        <v>4355</v>
      </c>
      <c r="S465" s="247"/>
      <c r="T465" s="247" t="s">
        <v>3047</v>
      </c>
      <c r="V465" s="247"/>
      <c r="W465" s="247"/>
      <c r="X465" s="247"/>
      <c r="Y465" s="247"/>
      <c r="Z465" t="s">
        <v>4883</v>
      </c>
      <c r="AA465" s="247" t="s">
        <v>776</v>
      </c>
      <c r="AB465" t="s">
        <v>4355</v>
      </c>
      <c r="AC465" t="s">
        <v>4355</v>
      </c>
      <c r="AD465"/>
      <c r="AE465" t="s">
        <v>4355</v>
      </c>
      <c r="AF465" t="s">
        <v>4357</v>
      </c>
      <c r="AG465"/>
      <c r="AH465"/>
      <c r="AI465"/>
      <c r="AJ465"/>
      <c r="AK465"/>
      <c r="AL465"/>
      <c r="AM465" t="s">
        <v>4358</v>
      </c>
      <c r="AN465" t="s">
        <v>4358</v>
      </c>
      <c r="AO465"/>
      <c r="AP465"/>
      <c r="AQ465" s="247"/>
      <c r="AR465"/>
      <c r="AS465" s="247" t="s">
        <v>3003</v>
      </c>
      <c r="AT465"/>
    </row>
    <row r="466" spans="1:46" ht="15" hidden="1" x14ac:dyDescent="0.25">
      <c r="A466" s="246" t="s">
        <v>7439</v>
      </c>
      <c r="B466" s="247" t="s">
        <v>1688</v>
      </c>
      <c r="C466" s="247" t="s">
        <v>1689</v>
      </c>
      <c r="D466" s="247" t="s">
        <v>3050</v>
      </c>
      <c r="E466" s="247">
        <v>10017877396</v>
      </c>
      <c r="F466"/>
      <c r="G466" s="246" t="s">
        <v>1769</v>
      </c>
      <c r="H466" s="247" t="s">
        <v>2998</v>
      </c>
      <c r="I466"/>
      <c r="J466" t="s">
        <v>3113</v>
      </c>
      <c r="K466" t="s">
        <v>4926</v>
      </c>
      <c r="L466" t="s">
        <v>3274</v>
      </c>
      <c r="M466" t="s">
        <v>4882</v>
      </c>
      <c r="N466" s="247"/>
      <c r="O466" s="247" t="s">
        <v>1522</v>
      </c>
      <c r="Q466" t="s">
        <v>4355</v>
      </c>
      <c r="R466" t="s">
        <v>4355</v>
      </c>
      <c r="S466" s="247"/>
      <c r="T466" s="247" t="s">
        <v>3047</v>
      </c>
      <c r="V466" s="247"/>
      <c r="W466" s="247"/>
      <c r="X466" s="247"/>
      <c r="Y466" s="247"/>
      <c r="Z466" t="s">
        <v>4883</v>
      </c>
      <c r="AA466" s="247" t="s">
        <v>776</v>
      </c>
      <c r="AB466" t="s">
        <v>4355</v>
      </c>
      <c r="AC466" t="s">
        <v>4355</v>
      </c>
      <c r="AD466"/>
      <c r="AE466" t="s">
        <v>4355</v>
      </c>
      <c r="AF466" t="s">
        <v>4357</v>
      </c>
      <c r="AG466"/>
      <c r="AH466"/>
      <c r="AI466"/>
      <c r="AJ466"/>
      <c r="AK466"/>
      <c r="AL466"/>
      <c r="AM466" t="s">
        <v>4358</v>
      </c>
      <c r="AN466" t="s">
        <v>4358</v>
      </c>
      <c r="AO466"/>
      <c r="AP466"/>
      <c r="AQ466" s="247"/>
      <c r="AR466"/>
      <c r="AS466" s="247" t="s">
        <v>3003</v>
      </c>
      <c r="AT466"/>
    </row>
    <row r="467" spans="1:46" ht="15" hidden="1" x14ac:dyDescent="0.25">
      <c r="A467" s="246" t="s">
        <v>7439</v>
      </c>
      <c r="B467" s="247" t="s">
        <v>1690</v>
      </c>
      <c r="C467" s="247" t="s">
        <v>1691</v>
      </c>
      <c r="D467" s="247" t="s">
        <v>3050</v>
      </c>
      <c r="E467" s="247">
        <v>10017877397</v>
      </c>
      <c r="F467"/>
      <c r="G467" s="246" t="s">
        <v>1773</v>
      </c>
      <c r="H467" s="247" t="s">
        <v>2998</v>
      </c>
      <c r="I467"/>
      <c r="J467" t="s">
        <v>3125</v>
      </c>
      <c r="K467" t="s">
        <v>4927</v>
      </c>
      <c r="L467" t="s">
        <v>3274</v>
      </c>
      <c r="M467" t="s">
        <v>4882</v>
      </c>
      <c r="N467" s="247"/>
      <c r="O467" s="247" t="s">
        <v>1522</v>
      </c>
      <c r="Q467" t="s">
        <v>4355</v>
      </c>
      <c r="R467" t="s">
        <v>4355</v>
      </c>
      <c r="S467" s="247"/>
      <c r="T467" s="247" t="s">
        <v>3047</v>
      </c>
      <c r="V467" s="247"/>
      <c r="W467" s="247"/>
      <c r="X467" s="247"/>
      <c r="Y467" s="247"/>
      <c r="Z467" t="s">
        <v>4883</v>
      </c>
      <c r="AA467" s="247" t="s">
        <v>776</v>
      </c>
      <c r="AB467" t="s">
        <v>4355</v>
      </c>
      <c r="AC467" t="s">
        <v>4355</v>
      </c>
      <c r="AD467"/>
      <c r="AE467" t="s">
        <v>4355</v>
      </c>
      <c r="AF467" t="s">
        <v>4357</v>
      </c>
      <c r="AG467"/>
      <c r="AH467"/>
      <c r="AI467"/>
      <c r="AJ467"/>
      <c r="AK467"/>
      <c r="AL467"/>
      <c r="AM467" t="s">
        <v>4358</v>
      </c>
      <c r="AN467" t="s">
        <v>4358</v>
      </c>
      <c r="AO467"/>
      <c r="AP467"/>
      <c r="AQ467" s="247"/>
      <c r="AR467"/>
      <c r="AS467" s="247" t="s">
        <v>3003</v>
      </c>
      <c r="AT467"/>
    </row>
    <row r="468" spans="1:46" ht="15" hidden="1" x14ac:dyDescent="0.25">
      <c r="A468" s="246" t="s">
        <v>7439</v>
      </c>
      <c r="B468" s="247" t="s">
        <v>1692</v>
      </c>
      <c r="C468" s="247" t="s">
        <v>1693</v>
      </c>
      <c r="D468" s="247" t="s">
        <v>3050</v>
      </c>
      <c r="E468" s="247">
        <v>10017877398</v>
      </c>
      <c r="F468"/>
      <c r="G468" s="246" t="s">
        <v>1775</v>
      </c>
      <c r="H468" s="247" t="s">
        <v>2998</v>
      </c>
      <c r="I468"/>
      <c r="J468" t="s">
        <v>3128</v>
      </c>
      <c r="K468" t="s">
        <v>4928</v>
      </c>
      <c r="L468" t="s">
        <v>3274</v>
      </c>
      <c r="M468" t="s">
        <v>4882</v>
      </c>
      <c r="N468" s="247"/>
      <c r="O468" s="247" t="s">
        <v>1522</v>
      </c>
      <c r="Q468" t="s">
        <v>4355</v>
      </c>
      <c r="R468" t="s">
        <v>4355</v>
      </c>
      <c r="S468" s="247"/>
      <c r="T468" s="247" t="s">
        <v>3047</v>
      </c>
      <c r="V468" s="247"/>
      <c r="W468" s="247"/>
      <c r="X468" s="247"/>
      <c r="Y468" s="247"/>
      <c r="Z468" t="s">
        <v>4883</v>
      </c>
      <c r="AA468" s="247" t="s">
        <v>776</v>
      </c>
      <c r="AB468" t="s">
        <v>4355</v>
      </c>
      <c r="AC468" t="s">
        <v>4355</v>
      </c>
      <c r="AD468"/>
      <c r="AE468" t="s">
        <v>4355</v>
      </c>
      <c r="AF468" t="s">
        <v>4357</v>
      </c>
      <c r="AG468"/>
      <c r="AH468"/>
      <c r="AI468"/>
      <c r="AJ468"/>
      <c r="AK468"/>
      <c r="AL468"/>
      <c r="AM468" t="s">
        <v>4358</v>
      </c>
      <c r="AN468" t="s">
        <v>4358</v>
      </c>
      <c r="AO468"/>
      <c r="AP468"/>
      <c r="AQ468" s="247"/>
      <c r="AR468"/>
      <c r="AS468" s="247" t="s">
        <v>3003</v>
      </c>
      <c r="AT468"/>
    </row>
    <row r="469" spans="1:46" ht="15" hidden="1" x14ac:dyDescent="0.25">
      <c r="A469" s="246" t="s">
        <v>7439</v>
      </c>
      <c r="B469" s="247" t="s">
        <v>1520</v>
      </c>
      <c r="C469" s="247" t="s">
        <v>1521</v>
      </c>
      <c r="D469" s="247"/>
      <c r="E469" s="247">
        <v>10017877385</v>
      </c>
      <c r="F469" t="s">
        <v>5062</v>
      </c>
      <c r="G469" s="246" t="s">
        <v>1782</v>
      </c>
      <c r="H469" s="247" t="s">
        <v>775</v>
      </c>
      <c r="I469"/>
      <c r="J469" t="s">
        <v>3090</v>
      </c>
      <c r="K469" t="s">
        <v>5085</v>
      </c>
      <c r="L469" t="s">
        <v>3274</v>
      </c>
      <c r="M469" t="s">
        <v>4354</v>
      </c>
      <c r="N469" s="247" t="s">
        <v>1522</v>
      </c>
      <c r="O469" s="247"/>
      <c r="Q469" t="s">
        <v>4355</v>
      </c>
      <c r="R469" t="s">
        <v>4355</v>
      </c>
      <c r="S469" s="247"/>
      <c r="T469" s="247"/>
      <c r="V469" s="247"/>
      <c r="W469" s="247"/>
      <c r="X469" s="247" t="s">
        <v>3102</v>
      </c>
      <c r="Y469" s="247" t="s">
        <v>3182</v>
      </c>
      <c r="Z469"/>
      <c r="AA469" s="247" t="s">
        <v>776</v>
      </c>
      <c r="AB469" t="s">
        <v>4355</v>
      </c>
      <c r="AC469" t="s">
        <v>4355</v>
      </c>
      <c r="AD469"/>
      <c r="AE469" t="s">
        <v>4355</v>
      </c>
      <c r="AF469" t="s">
        <v>4357</v>
      </c>
      <c r="AG469"/>
      <c r="AH469"/>
      <c r="AI469"/>
      <c r="AJ469"/>
      <c r="AK469"/>
      <c r="AL469"/>
      <c r="AM469" t="s">
        <v>4358</v>
      </c>
      <c r="AN469" t="s">
        <v>4358</v>
      </c>
      <c r="AO469"/>
      <c r="AP469"/>
      <c r="AQ469" s="247" t="s">
        <v>1523</v>
      </c>
      <c r="AR469"/>
      <c r="AS469" s="247" t="s">
        <v>3003</v>
      </c>
      <c r="AT469"/>
    </row>
    <row r="470" spans="1:46" ht="15" hidden="1" x14ac:dyDescent="0.25">
      <c r="A470" s="246" t="s">
        <v>7439</v>
      </c>
      <c r="B470" s="247" t="s">
        <v>2914</v>
      </c>
      <c r="C470" s="247" t="s">
        <v>2675</v>
      </c>
      <c r="D470" s="247"/>
      <c r="E470" s="247">
        <v>10017880803</v>
      </c>
      <c r="F470" t="s">
        <v>4541</v>
      </c>
      <c r="G470" s="246" t="s">
        <v>1780</v>
      </c>
      <c r="H470" s="247" t="s">
        <v>775</v>
      </c>
      <c r="I470"/>
      <c r="J470" t="s">
        <v>3306</v>
      </c>
      <c r="K470" t="s">
        <v>4651</v>
      </c>
      <c r="L470" t="s">
        <v>3274</v>
      </c>
      <c r="M470" t="s">
        <v>4354</v>
      </c>
      <c r="N470" s="247" t="s">
        <v>2676</v>
      </c>
      <c r="O470" s="247"/>
      <c r="Q470" t="s">
        <v>4355</v>
      </c>
      <c r="R470" t="s">
        <v>4355</v>
      </c>
      <c r="S470" s="247"/>
      <c r="T470" s="247" t="s">
        <v>4652</v>
      </c>
      <c r="V470" s="247"/>
      <c r="W470" s="247" t="s">
        <v>3183</v>
      </c>
      <c r="X470" s="247" t="s">
        <v>3101</v>
      </c>
      <c r="Y470" s="247"/>
      <c r="Z470"/>
      <c r="AA470" s="247" t="s">
        <v>776</v>
      </c>
      <c r="AB470" t="s">
        <v>4355</v>
      </c>
      <c r="AC470" t="s">
        <v>4355</v>
      </c>
      <c r="AD470"/>
      <c r="AE470" t="s">
        <v>4355</v>
      </c>
      <c r="AF470" t="s">
        <v>4357</v>
      </c>
      <c r="AG470"/>
      <c r="AH470"/>
      <c r="AI470"/>
      <c r="AJ470"/>
      <c r="AK470"/>
      <c r="AL470"/>
      <c r="AM470" t="s">
        <v>4358</v>
      </c>
      <c r="AN470" t="s">
        <v>4358</v>
      </c>
      <c r="AO470"/>
      <c r="AP470"/>
      <c r="AQ470" s="247" t="s">
        <v>4119</v>
      </c>
      <c r="AR470"/>
      <c r="AS470" s="247" t="s">
        <v>5685</v>
      </c>
      <c r="AT470"/>
    </row>
    <row r="471" spans="1:46" ht="15" hidden="1" x14ac:dyDescent="0.25">
      <c r="A471" s="246" t="s">
        <v>7439</v>
      </c>
      <c r="B471" s="247" t="s">
        <v>2913</v>
      </c>
      <c r="C471" s="247" t="s">
        <v>2673</v>
      </c>
      <c r="D471" s="247"/>
      <c r="E471" s="247">
        <v>10017880801</v>
      </c>
      <c r="F471" t="s">
        <v>4539</v>
      </c>
      <c r="G471" s="246" t="s">
        <v>1780</v>
      </c>
      <c r="H471" s="247" t="s">
        <v>775</v>
      </c>
      <c r="I471"/>
      <c r="J471" t="s">
        <v>3104</v>
      </c>
      <c r="K471" t="s">
        <v>4649</v>
      </c>
      <c r="L471" t="s">
        <v>3274</v>
      </c>
      <c r="M471" t="s">
        <v>4354</v>
      </c>
      <c r="N471" s="247" t="s">
        <v>2674</v>
      </c>
      <c r="O471" s="247"/>
      <c r="Q471" t="s">
        <v>4355</v>
      </c>
      <c r="R471" t="s">
        <v>4355</v>
      </c>
      <c r="S471" s="247"/>
      <c r="T471" s="247" t="s">
        <v>4650</v>
      </c>
      <c r="V471" s="247"/>
      <c r="W471" s="247" t="s">
        <v>3182</v>
      </c>
      <c r="X471" s="247" t="s">
        <v>3102</v>
      </c>
      <c r="Y471" s="247"/>
      <c r="Z471"/>
      <c r="AA471" s="247" t="s">
        <v>776</v>
      </c>
      <c r="AB471" t="s">
        <v>4355</v>
      </c>
      <c r="AC471" t="s">
        <v>4355</v>
      </c>
      <c r="AD471"/>
      <c r="AE471" t="s">
        <v>4355</v>
      </c>
      <c r="AF471" t="s">
        <v>4357</v>
      </c>
      <c r="AG471"/>
      <c r="AH471"/>
      <c r="AI471"/>
      <c r="AJ471"/>
      <c r="AK471"/>
      <c r="AL471"/>
      <c r="AM471" t="s">
        <v>4358</v>
      </c>
      <c r="AN471" t="s">
        <v>4358</v>
      </c>
      <c r="AO471"/>
      <c r="AP471"/>
      <c r="AQ471" s="247" t="s">
        <v>4118</v>
      </c>
      <c r="AR471"/>
      <c r="AS471" s="247" t="s">
        <v>5684</v>
      </c>
      <c r="AT471"/>
    </row>
    <row r="472" spans="1:46" ht="15" hidden="1" x14ac:dyDescent="0.25">
      <c r="A472" s="246" t="s">
        <v>7439</v>
      </c>
      <c r="B472" s="247" t="s">
        <v>2829</v>
      </c>
      <c r="C472" s="247" t="s">
        <v>2671</v>
      </c>
      <c r="D472" s="247"/>
      <c r="E472" s="247">
        <v>10017880799</v>
      </c>
      <c r="F472" t="s">
        <v>4537</v>
      </c>
      <c r="G472" s="246" t="s">
        <v>1780</v>
      </c>
      <c r="H472" s="247" t="s">
        <v>775</v>
      </c>
      <c r="I472"/>
      <c r="J472" t="s">
        <v>3308</v>
      </c>
      <c r="K472" t="s">
        <v>4647</v>
      </c>
      <c r="L472" t="s">
        <v>3274</v>
      </c>
      <c r="M472" t="s">
        <v>4354</v>
      </c>
      <c r="N472" s="247" t="s">
        <v>2672</v>
      </c>
      <c r="O472" s="247"/>
      <c r="Q472" t="s">
        <v>4355</v>
      </c>
      <c r="R472" t="s">
        <v>4355</v>
      </c>
      <c r="S472" s="247"/>
      <c r="T472" s="247" t="s">
        <v>4648</v>
      </c>
      <c r="V472" s="247"/>
      <c r="W472" s="247" t="s">
        <v>3101</v>
      </c>
      <c r="X472" s="247" t="s">
        <v>3177</v>
      </c>
      <c r="Y472" s="247"/>
      <c r="Z472"/>
      <c r="AA472" s="247" t="s">
        <v>776</v>
      </c>
      <c r="AB472" t="s">
        <v>4355</v>
      </c>
      <c r="AC472" t="s">
        <v>4355</v>
      </c>
      <c r="AD472"/>
      <c r="AE472" t="s">
        <v>4355</v>
      </c>
      <c r="AF472" t="s">
        <v>4357</v>
      </c>
      <c r="AG472"/>
      <c r="AH472"/>
      <c r="AI472"/>
      <c r="AJ472"/>
      <c r="AK472"/>
      <c r="AL472"/>
      <c r="AM472" t="s">
        <v>4358</v>
      </c>
      <c r="AN472" t="s">
        <v>4358</v>
      </c>
      <c r="AO472"/>
      <c r="AP472"/>
      <c r="AQ472" s="247" t="s">
        <v>4117</v>
      </c>
      <c r="AR472"/>
      <c r="AS472" s="247" t="s">
        <v>5683</v>
      </c>
      <c r="AT472"/>
    </row>
    <row r="473" spans="1:46" ht="15" hidden="1" x14ac:dyDescent="0.25">
      <c r="A473" s="246" t="s">
        <v>7439</v>
      </c>
      <c r="B473" s="247" t="s">
        <v>2912</v>
      </c>
      <c r="C473" s="247" t="s">
        <v>2669</v>
      </c>
      <c r="D473" s="247"/>
      <c r="E473" s="247">
        <v>10017880797</v>
      </c>
      <c r="F473" t="s">
        <v>4534</v>
      </c>
      <c r="G473" s="246" t="s">
        <v>1780</v>
      </c>
      <c r="H473" s="247" t="s">
        <v>775</v>
      </c>
      <c r="I473"/>
      <c r="J473" t="s">
        <v>3216</v>
      </c>
      <c r="K473" t="s">
        <v>4645</v>
      </c>
      <c r="L473" t="s">
        <v>3274</v>
      </c>
      <c r="M473" t="s">
        <v>4354</v>
      </c>
      <c r="N473" s="247" t="s">
        <v>2670</v>
      </c>
      <c r="O473" s="247"/>
      <c r="Q473" t="s">
        <v>4355</v>
      </c>
      <c r="R473" t="s">
        <v>4355</v>
      </c>
      <c r="S473" s="247"/>
      <c r="T473" s="247" t="s">
        <v>4646</v>
      </c>
      <c r="V473" s="247"/>
      <c r="W473" s="247" t="s">
        <v>3102</v>
      </c>
      <c r="X473" s="247" t="s">
        <v>3177</v>
      </c>
      <c r="Y473" s="247"/>
      <c r="Z473"/>
      <c r="AA473" s="247" t="s">
        <v>776</v>
      </c>
      <c r="AB473" t="s">
        <v>4355</v>
      </c>
      <c r="AC473" t="s">
        <v>4355</v>
      </c>
      <c r="AD473"/>
      <c r="AE473" t="s">
        <v>4355</v>
      </c>
      <c r="AF473" t="s">
        <v>4357</v>
      </c>
      <c r="AG473"/>
      <c r="AH473"/>
      <c r="AI473"/>
      <c r="AJ473"/>
      <c r="AK473"/>
      <c r="AL473"/>
      <c r="AM473" t="s">
        <v>4358</v>
      </c>
      <c r="AN473" t="s">
        <v>4358</v>
      </c>
      <c r="AO473"/>
      <c r="AP473"/>
      <c r="AQ473" s="247" t="s">
        <v>4116</v>
      </c>
      <c r="AR473"/>
      <c r="AS473" s="247" t="s">
        <v>5682</v>
      </c>
      <c r="AT473"/>
    </row>
    <row r="474" spans="1:46" ht="15" hidden="1" x14ac:dyDescent="0.25">
      <c r="A474" s="246" t="s">
        <v>7439</v>
      </c>
      <c r="B474" s="247" t="s">
        <v>2911</v>
      </c>
      <c r="C474" s="247" t="s">
        <v>2667</v>
      </c>
      <c r="D474" s="247"/>
      <c r="E474" s="247">
        <v>10017880796</v>
      </c>
      <c r="F474" t="s">
        <v>4532</v>
      </c>
      <c r="G474" s="246" t="s">
        <v>1780</v>
      </c>
      <c r="H474" s="247" t="s">
        <v>775</v>
      </c>
      <c r="I474"/>
      <c r="J474" t="s">
        <v>3275</v>
      </c>
      <c r="K474" t="s">
        <v>4644</v>
      </c>
      <c r="L474" t="s">
        <v>3274</v>
      </c>
      <c r="M474" t="s">
        <v>4354</v>
      </c>
      <c r="N474" s="247" t="s">
        <v>2668</v>
      </c>
      <c r="O474" s="247"/>
      <c r="Q474" t="s">
        <v>4355</v>
      </c>
      <c r="R474" t="s">
        <v>4355</v>
      </c>
      <c r="S474" s="247"/>
      <c r="T474" s="247" t="s">
        <v>4277</v>
      </c>
      <c r="V474" s="247"/>
      <c r="W474" s="247" t="s">
        <v>3177</v>
      </c>
      <c r="X474" s="247" t="s">
        <v>3103</v>
      </c>
      <c r="Y474" s="247"/>
      <c r="Z474"/>
      <c r="AA474" s="247" t="s">
        <v>776</v>
      </c>
      <c r="AB474" t="s">
        <v>4355</v>
      </c>
      <c r="AC474" t="s">
        <v>4355</v>
      </c>
      <c r="AD474"/>
      <c r="AE474" t="s">
        <v>4355</v>
      </c>
      <c r="AF474" t="s">
        <v>4357</v>
      </c>
      <c r="AG474"/>
      <c r="AH474"/>
      <c r="AI474"/>
      <c r="AJ474"/>
      <c r="AK474"/>
      <c r="AL474"/>
      <c r="AM474" t="s">
        <v>4358</v>
      </c>
      <c r="AN474" t="s">
        <v>4358</v>
      </c>
      <c r="AO474"/>
      <c r="AP474"/>
      <c r="AQ474" s="247" t="s">
        <v>4115</v>
      </c>
      <c r="AR474"/>
      <c r="AS474" s="247" t="s">
        <v>5681</v>
      </c>
      <c r="AT474"/>
    </row>
    <row r="475" spans="1:46" ht="15" hidden="1" x14ac:dyDescent="0.25">
      <c r="A475" s="246" t="s">
        <v>7439</v>
      </c>
      <c r="B475" s="247" t="s">
        <v>2910</v>
      </c>
      <c r="C475" s="247" t="s">
        <v>2665</v>
      </c>
      <c r="D475" s="247"/>
      <c r="E475" s="247">
        <v>10017880792</v>
      </c>
      <c r="F475" t="s">
        <v>4530</v>
      </c>
      <c r="G475" s="246" t="s">
        <v>1780</v>
      </c>
      <c r="H475" s="247" t="s">
        <v>775</v>
      </c>
      <c r="I475"/>
      <c r="J475" t="s">
        <v>4370</v>
      </c>
      <c r="K475" t="s">
        <v>4643</v>
      </c>
      <c r="L475" t="s">
        <v>3274</v>
      </c>
      <c r="M475" t="s">
        <v>4354</v>
      </c>
      <c r="N475" s="247" t="s">
        <v>2666</v>
      </c>
      <c r="O475" s="247"/>
      <c r="Q475" t="s">
        <v>4355</v>
      </c>
      <c r="R475" t="s">
        <v>4355</v>
      </c>
      <c r="S475" s="247"/>
      <c r="T475" s="247" t="s">
        <v>4315</v>
      </c>
      <c r="V475" s="247"/>
      <c r="W475" s="247" t="s">
        <v>3181</v>
      </c>
      <c r="X475" s="247" t="s">
        <v>3104</v>
      </c>
      <c r="Y475" s="247"/>
      <c r="Z475"/>
      <c r="AA475" s="247" t="s">
        <v>776</v>
      </c>
      <c r="AB475" t="s">
        <v>4355</v>
      </c>
      <c r="AC475" t="s">
        <v>4355</v>
      </c>
      <c r="AD475"/>
      <c r="AE475" t="s">
        <v>4355</v>
      </c>
      <c r="AF475" t="s">
        <v>4357</v>
      </c>
      <c r="AG475"/>
      <c r="AH475"/>
      <c r="AI475"/>
      <c r="AJ475"/>
      <c r="AK475"/>
      <c r="AL475"/>
      <c r="AM475" t="s">
        <v>4358</v>
      </c>
      <c r="AN475" t="s">
        <v>4358</v>
      </c>
      <c r="AO475"/>
      <c r="AP475"/>
      <c r="AQ475" s="247" t="s">
        <v>4114</v>
      </c>
      <c r="AR475"/>
      <c r="AS475" s="247" t="s">
        <v>5680</v>
      </c>
      <c r="AT475"/>
    </row>
    <row r="476" spans="1:46" ht="15" hidden="1" x14ac:dyDescent="0.25">
      <c r="A476" s="246" t="s">
        <v>7439</v>
      </c>
      <c r="B476" s="247" t="s">
        <v>2909</v>
      </c>
      <c r="C476" s="247" t="s">
        <v>2663</v>
      </c>
      <c r="D476" s="247"/>
      <c r="E476" s="247">
        <v>10017880790</v>
      </c>
      <c r="F476" t="s">
        <v>4528</v>
      </c>
      <c r="G476" s="246" t="s">
        <v>1780</v>
      </c>
      <c r="H476" s="247" t="s">
        <v>775</v>
      </c>
      <c r="I476"/>
      <c r="J476" t="s">
        <v>3152</v>
      </c>
      <c r="K476" t="s">
        <v>4641</v>
      </c>
      <c r="L476" t="s">
        <v>3274</v>
      </c>
      <c r="M476" t="s">
        <v>4354</v>
      </c>
      <c r="N476" s="247" t="s">
        <v>2664</v>
      </c>
      <c r="O476" s="247"/>
      <c r="Q476" t="s">
        <v>4355</v>
      </c>
      <c r="R476" t="s">
        <v>4355</v>
      </c>
      <c r="S476" s="247"/>
      <c r="T476" s="247" t="s">
        <v>4642</v>
      </c>
      <c r="V476" s="247"/>
      <c r="W476" s="247" t="s">
        <v>3103</v>
      </c>
      <c r="X476" s="247" t="s">
        <v>3152</v>
      </c>
      <c r="Y476" s="247"/>
      <c r="Z476"/>
      <c r="AA476" s="247" t="s">
        <v>776</v>
      </c>
      <c r="AB476" t="s">
        <v>4355</v>
      </c>
      <c r="AC476" t="s">
        <v>4355</v>
      </c>
      <c r="AD476"/>
      <c r="AE476" t="s">
        <v>4355</v>
      </c>
      <c r="AF476" t="s">
        <v>4357</v>
      </c>
      <c r="AG476"/>
      <c r="AH476"/>
      <c r="AI476"/>
      <c r="AJ476"/>
      <c r="AK476"/>
      <c r="AL476"/>
      <c r="AM476" t="s">
        <v>4358</v>
      </c>
      <c r="AN476" t="s">
        <v>4358</v>
      </c>
      <c r="AO476"/>
      <c r="AP476"/>
      <c r="AQ476" s="247" t="s">
        <v>4113</v>
      </c>
      <c r="AR476"/>
      <c r="AS476" s="247" t="s">
        <v>5679</v>
      </c>
      <c r="AT476"/>
    </row>
    <row r="477" spans="1:46" ht="15" hidden="1" x14ac:dyDescent="0.25">
      <c r="A477" s="246" t="s">
        <v>7439</v>
      </c>
      <c r="B477" s="247" t="s">
        <v>1039</v>
      </c>
      <c r="C477" s="247" t="s">
        <v>638</v>
      </c>
      <c r="D477" s="247"/>
      <c r="E477" s="247">
        <v>10017875218</v>
      </c>
      <c r="F477" t="s">
        <v>4541</v>
      </c>
      <c r="G477" s="246" t="s">
        <v>1780</v>
      </c>
      <c r="H477" s="247" t="s">
        <v>113</v>
      </c>
      <c r="I477"/>
      <c r="J477" t="s">
        <v>3132</v>
      </c>
      <c r="K477" t="s">
        <v>4542</v>
      </c>
      <c r="L477" t="s">
        <v>3081</v>
      </c>
      <c r="M477" t="s">
        <v>4354</v>
      </c>
      <c r="N477" s="247" t="s">
        <v>639</v>
      </c>
      <c r="O477" s="247"/>
      <c r="Q477" t="s">
        <v>4355</v>
      </c>
      <c r="R477" t="s">
        <v>4355</v>
      </c>
      <c r="S477" s="247"/>
      <c r="T477" s="247" t="s">
        <v>5938</v>
      </c>
      <c r="V477" s="247"/>
      <c r="W477" s="247" t="s">
        <v>3183</v>
      </c>
      <c r="X477" s="247" t="s">
        <v>3101</v>
      </c>
      <c r="Y477" s="247"/>
      <c r="Z477"/>
      <c r="AA477" s="247" t="s">
        <v>115</v>
      </c>
      <c r="AB477" t="s">
        <v>4355</v>
      </c>
      <c r="AC477" t="s">
        <v>4355</v>
      </c>
      <c r="AD477"/>
      <c r="AE477" t="s">
        <v>4355</v>
      </c>
      <c r="AF477" t="s">
        <v>4357</v>
      </c>
      <c r="AG477"/>
      <c r="AH477"/>
      <c r="AI477"/>
      <c r="AJ477"/>
      <c r="AK477"/>
      <c r="AL477"/>
      <c r="AM477" t="s">
        <v>4358</v>
      </c>
      <c r="AN477" t="s">
        <v>4358</v>
      </c>
      <c r="AO477"/>
      <c r="AP477"/>
      <c r="AQ477" s="247" t="s">
        <v>4112</v>
      </c>
      <c r="AR477"/>
      <c r="AS477" s="247" t="s">
        <v>640</v>
      </c>
      <c r="AT477">
        <v>10017875218</v>
      </c>
    </row>
    <row r="478" spans="1:46" ht="15" hidden="1" x14ac:dyDescent="0.25">
      <c r="A478" s="246" t="s">
        <v>7439</v>
      </c>
      <c r="B478" s="247" t="s">
        <v>1038</v>
      </c>
      <c r="C478" s="247" t="s">
        <v>635</v>
      </c>
      <c r="D478" s="247"/>
      <c r="E478" s="247">
        <v>10017875216</v>
      </c>
      <c r="F478" t="s">
        <v>4539</v>
      </c>
      <c r="G478" s="246" t="s">
        <v>1780</v>
      </c>
      <c r="H478" s="247" t="s">
        <v>113</v>
      </c>
      <c r="I478"/>
      <c r="J478" t="s">
        <v>3128</v>
      </c>
      <c r="K478" t="s">
        <v>4540</v>
      </c>
      <c r="L478" t="s">
        <v>3081</v>
      </c>
      <c r="M478" t="s">
        <v>4354</v>
      </c>
      <c r="N478" s="247" t="s">
        <v>636</v>
      </c>
      <c r="O478" s="247"/>
      <c r="Q478" t="s">
        <v>4355</v>
      </c>
      <c r="R478" t="s">
        <v>4355</v>
      </c>
      <c r="S478" s="247"/>
      <c r="T478" s="247" t="s">
        <v>5937</v>
      </c>
      <c r="V478" s="247"/>
      <c r="W478" s="247" t="s">
        <v>3182</v>
      </c>
      <c r="X478" s="247" t="s">
        <v>3102</v>
      </c>
      <c r="Y478" s="247"/>
      <c r="Z478"/>
      <c r="AA478" s="247" t="s">
        <v>115</v>
      </c>
      <c r="AB478" t="s">
        <v>4355</v>
      </c>
      <c r="AC478" t="s">
        <v>4355</v>
      </c>
      <c r="AD478"/>
      <c r="AE478" t="s">
        <v>4355</v>
      </c>
      <c r="AF478" t="s">
        <v>4357</v>
      </c>
      <c r="AG478"/>
      <c r="AH478"/>
      <c r="AI478"/>
      <c r="AJ478"/>
      <c r="AK478"/>
      <c r="AL478"/>
      <c r="AM478" t="s">
        <v>4358</v>
      </c>
      <c r="AN478" t="s">
        <v>4358</v>
      </c>
      <c r="AO478"/>
      <c r="AP478"/>
      <c r="AQ478" s="247" t="s">
        <v>4111</v>
      </c>
      <c r="AR478"/>
      <c r="AS478" s="247" t="s">
        <v>637</v>
      </c>
      <c r="AT478">
        <v>10017875216</v>
      </c>
    </row>
    <row r="479" spans="1:46" ht="15" hidden="1" x14ac:dyDescent="0.25">
      <c r="A479" s="246" t="s">
        <v>7439</v>
      </c>
      <c r="B479" s="247" t="s">
        <v>1037</v>
      </c>
      <c r="C479" s="247" t="s">
        <v>632</v>
      </c>
      <c r="D479" s="247"/>
      <c r="E479" s="247">
        <v>10017875214</v>
      </c>
      <c r="F479" t="s">
        <v>4537</v>
      </c>
      <c r="G479" s="246" t="s">
        <v>1780</v>
      </c>
      <c r="H479" s="247" t="s">
        <v>113</v>
      </c>
      <c r="I479"/>
      <c r="J479" t="s">
        <v>3125</v>
      </c>
      <c r="K479" t="s">
        <v>4538</v>
      </c>
      <c r="L479" t="s">
        <v>3081</v>
      </c>
      <c r="M479" t="s">
        <v>4354</v>
      </c>
      <c r="N479" s="247" t="s">
        <v>633</v>
      </c>
      <c r="O479" s="247"/>
      <c r="Q479" t="s">
        <v>4355</v>
      </c>
      <c r="R479" t="s">
        <v>4355</v>
      </c>
      <c r="S479" s="247"/>
      <c r="T479" s="247" t="s">
        <v>5936</v>
      </c>
      <c r="V479" s="247"/>
      <c r="W479" s="247" t="s">
        <v>3101</v>
      </c>
      <c r="X479" s="247" t="s">
        <v>3177</v>
      </c>
      <c r="Y479" s="247"/>
      <c r="Z479"/>
      <c r="AA479" s="247" t="s">
        <v>115</v>
      </c>
      <c r="AB479" t="s">
        <v>4355</v>
      </c>
      <c r="AC479" t="s">
        <v>4355</v>
      </c>
      <c r="AD479"/>
      <c r="AE479" t="s">
        <v>4355</v>
      </c>
      <c r="AF479" t="s">
        <v>4357</v>
      </c>
      <c r="AG479"/>
      <c r="AH479"/>
      <c r="AI479"/>
      <c r="AJ479"/>
      <c r="AK479"/>
      <c r="AL479"/>
      <c r="AM479" t="s">
        <v>4358</v>
      </c>
      <c r="AN479" t="s">
        <v>4358</v>
      </c>
      <c r="AO479"/>
      <c r="AP479"/>
      <c r="AQ479" s="247" t="s">
        <v>4110</v>
      </c>
      <c r="AR479"/>
      <c r="AS479" s="247" t="s">
        <v>634</v>
      </c>
      <c r="AT479">
        <v>10017875214</v>
      </c>
    </row>
    <row r="480" spans="1:46" ht="15" hidden="1" x14ac:dyDescent="0.25">
      <c r="A480" s="246" t="s">
        <v>7439</v>
      </c>
      <c r="B480" s="247" t="s">
        <v>1036</v>
      </c>
      <c r="C480" s="247" t="s">
        <v>629</v>
      </c>
      <c r="D480" s="247"/>
      <c r="E480" s="247">
        <v>10017875212</v>
      </c>
      <c r="F480" t="s">
        <v>4534</v>
      </c>
      <c r="G480" s="246" t="s">
        <v>1780</v>
      </c>
      <c r="H480" s="247" t="s">
        <v>113</v>
      </c>
      <c r="I480"/>
      <c r="J480" t="s">
        <v>3113</v>
      </c>
      <c r="K480" t="s">
        <v>4535</v>
      </c>
      <c r="L480" t="s">
        <v>3081</v>
      </c>
      <c r="M480" t="s">
        <v>4354</v>
      </c>
      <c r="N480" s="247" t="s">
        <v>630</v>
      </c>
      <c r="O480" s="247"/>
      <c r="Q480" t="s">
        <v>4355</v>
      </c>
      <c r="R480" t="s">
        <v>4355</v>
      </c>
      <c r="S480" s="247"/>
      <c r="T480" s="247" t="s">
        <v>5935</v>
      </c>
      <c r="V480" s="247"/>
      <c r="W480" s="247" t="s">
        <v>3102</v>
      </c>
      <c r="X480" s="247" t="s">
        <v>3177</v>
      </c>
      <c r="Y480" s="247"/>
      <c r="Z480"/>
      <c r="AA480" s="247" t="s">
        <v>115</v>
      </c>
      <c r="AB480" t="s">
        <v>4355</v>
      </c>
      <c r="AC480" t="s">
        <v>4355</v>
      </c>
      <c r="AD480"/>
      <c r="AE480" t="s">
        <v>4355</v>
      </c>
      <c r="AF480" t="s">
        <v>4357</v>
      </c>
      <c r="AG480"/>
      <c r="AH480"/>
      <c r="AI480"/>
      <c r="AJ480"/>
      <c r="AK480"/>
      <c r="AL480"/>
      <c r="AM480" t="s">
        <v>4358</v>
      </c>
      <c r="AN480" t="s">
        <v>4358</v>
      </c>
      <c r="AO480"/>
      <c r="AP480"/>
      <c r="AQ480" s="247" t="s">
        <v>4109</v>
      </c>
      <c r="AR480"/>
      <c r="AS480" s="247" t="s">
        <v>631</v>
      </c>
      <c r="AT480">
        <v>10017875212</v>
      </c>
    </row>
    <row r="481" spans="1:46" ht="15" hidden="1" x14ac:dyDescent="0.25">
      <c r="A481" s="246" t="s">
        <v>7439</v>
      </c>
      <c r="B481" s="247" t="s">
        <v>1035</v>
      </c>
      <c r="C481" s="247" t="s">
        <v>626</v>
      </c>
      <c r="D481" s="247"/>
      <c r="E481" s="247">
        <v>10017875210</v>
      </c>
      <c r="F481" t="s">
        <v>4532</v>
      </c>
      <c r="G481" s="246" t="s">
        <v>1780</v>
      </c>
      <c r="H481" s="247" t="s">
        <v>113</v>
      </c>
      <c r="I481"/>
      <c r="J481" t="s">
        <v>3116</v>
      </c>
      <c r="K481" t="s">
        <v>4533</v>
      </c>
      <c r="L481" t="s">
        <v>3081</v>
      </c>
      <c r="M481" t="s">
        <v>4354</v>
      </c>
      <c r="N481" s="247" t="s">
        <v>627</v>
      </c>
      <c r="O481" s="247"/>
      <c r="Q481" t="s">
        <v>4355</v>
      </c>
      <c r="R481" t="s">
        <v>4355</v>
      </c>
      <c r="S481" s="247"/>
      <c r="T481" s="247" t="s">
        <v>5934</v>
      </c>
      <c r="V481" s="247"/>
      <c r="W481" s="247" t="s">
        <v>3177</v>
      </c>
      <c r="X481" s="247" t="s">
        <v>3103</v>
      </c>
      <c r="Y481" s="247"/>
      <c r="Z481"/>
      <c r="AA481" s="247" t="s">
        <v>115</v>
      </c>
      <c r="AB481" t="s">
        <v>4355</v>
      </c>
      <c r="AC481" t="s">
        <v>4355</v>
      </c>
      <c r="AD481"/>
      <c r="AE481" t="s">
        <v>4355</v>
      </c>
      <c r="AF481" t="s">
        <v>4357</v>
      </c>
      <c r="AG481"/>
      <c r="AH481"/>
      <c r="AI481"/>
      <c r="AJ481"/>
      <c r="AK481"/>
      <c r="AL481"/>
      <c r="AM481" t="s">
        <v>4358</v>
      </c>
      <c r="AN481" t="s">
        <v>4358</v>
      </c>
      <c r="AO481"/>
      <c r="AP481"/>
      <c r="AQ481" s="247" t="s">
        <v>4108</v>
      </c>
      <c r="AR481"/>
      <c r="AS481" s="247" t="s">
        <v>628</v>
      </c>
      <c r="AT481">
        <v>10017875210</v>
      </c>
    </row>
    <row r="482" spans="1:46" ht="15" hidden="1" x14ac:dyDescent="0.25">
      <c r="A482" s="246" t="s">
        <v>7439</v>
      </c>
      <c r="B482" s="247" t="s">
        <v>1034</v>
      </c>
      <c r="C482" s="247" t="s">
        <v>623</v>
      </c>
      <c r="D482" s="247"/>
      <c r="E482" s="247">
        <v>10017875209</v>
      </c>
      <c r="F482" t="s">
        <v>4530</v>
      </c>
      <c r="G482" s="246" t="s">
        <v>1780</v>
      </c>
      <c r="H482" s="247" t="s">
        <v>113</v>
      </c>
      <c r="I482"/>
      <c r="J482" t="s">
        <v>3120</v>
      </c>
      <c r="K482" t="s">
        <v>4531</v>
      </c>
      <c r="L482" t="s">
        <v>3081</v>
      </c>
      <c r="M482" t="s">
        <v>4354</v>
      </c>
      <c r="N482" s="247" t="s">
        <v>624</v>
      </c>
      <c r="O482" s="247"/>
      <c r="Q482" t="s">
        <v>4355</v>
      </c>
      <c r="R482" t="s">
        <v>4355</v>
      </c>
      <c r="S482" s="247"/>
      <c r="T482" s="247" t="s">
        <v>5933</v>
      </c>
      <c r="V482" s="247"/>
      <c r="W482" s="247" t="s">
        <v>3181</v>
      </c>
      <c r="X482" s="247" t="s">
        <v>3104</v>
      </c>
      <c r="Y482" s="247"/>
      <c r="Z482"/>
      <c r="AA482" s="247" t="s">
        <v>115</v>
      </c>
      <c r="AB482" t="s">
        <v>4355</v>
      </c>
      <c r="AC482" t="s">
        <v>4355</v>
      </c>
      <c r="AD482"/>
      <c r="AE482" t="s">
        <v>4355</v>
      </c>
      <c r="AF482" t="s">
        <v>4357</v>
      </c>
      <c r="AG482"/>
      <c r="AH482"/>
      <c r="AI482"/>
      <c r="AJ482"/>
      <c r="AK482"/>
      <c r="AL482"/>
      <c r="AM482" t="s">
        <v>4358</v>
      </c>
      <c r="AN482" t="s">
        <v>4358</v>
      </c>
      <c r="AO482"/>
      <c r="AP482"/>
      <c r="AQ482" s="247" t="s">
        <v>4107</v>
      </c>
      <c r="AR482"/>
      <c r="AS482" s="247" t="s">
        <v>625</v>
      </c>
      <c r="AT482">
        <v>10017875209</v>
      </c>
    </row>
    <row r="483" spans="1:46" ht="15" hidden="1" x14ac:dyDescent="0.25">
      <c r="A483" s="246" t="s">
        <v>7439</v>
      </c>
      <c r="B483" s="247" t="s">
        <v>1033</v>
      </c>
      <c r="C483" s="247" t="s">
        <v>620</v>
      </c>
      <c r="D483" s="247"/>
      <c r="E483" s="247">
        <v>10017875202</v>
      </c>
      <c r="F483" t="s">
        <v>4528</v>
      </c>
      <c r="G483" s="246" t="s">
        <v>1780</v>
      </c>
      <c r="H483" s="247" t="s">
        <v>113</v>
      </c>
      <c r="I483"/>
      <c r="J483" t="s">
        <v>3081</v>
      </c>
      <c r="K483" t="s">
        <v>4529</v>
      </c>
      <c r="L483" t="s">
        <v>3081</v>
      </c>
      <c r="M483" t="s">
        <v>4354</v>
      </c>
      <c r="N483" s="247" t="s">
        <v>621</v>
      </c>
      <c r="O483" s="247"/>
      <c r="Q483" t="s">
        <v>4355</v>
      </c>
      <c r="R483" t="s">
        <v>4355</v>
      </c>
      <c r="S483" s="247"/>
      <c r="T483" s="247" t="s">
        <v>5932</v>
      </c>
      <c r="V483" s="247"/>
      <c r="W483" s="247" t="s">
        <v>3103</v>
      </c>
      <c r="X483" s="247" t="s">
        <v>3152</v>
      </c>
      <c r="Y483" s="247"/>
      <c r="Z483"/>
      <c r="AA483" s="247" t="s">
        <v>115</v>
      </c>
      <c r="AB483" t="s">
        <v>4355</v>
      </c>
      <c r="AC483" t="s">
        <v>4355</v>
      </c>
      <c r="AD483"/>
      <c r="AE483" t="s">
        <v>4355</v>
      </c>
      <c r="AF483" t="s">
        <v>4357</v>
      </c>
      <c r="AG483"/>
      <c r="AH483"/>
      <c r="AI483"/>
      <c r="AJ483"/>
      <c r="AK483"/>
      <c r="AL483"/>
      <c r="AM483" t="s">
        <v>4358</v>
      </c>
      <c r="AN483" t="s">
        <v>4358</v>
      </c>
      <c r="AO483"/>
      <c r="AP483"/>
      <c r="AQ483" s="247" t="s">
        <v>4106</v>
      </c>
      <c r="AR483"/>
      <c r="AS483" s="247" t="s">
        <v>622</v>
      </c>
      <c r="AT483">
        <v>10017875202</v>
      </c>
    </row>
    <row r="484" spans="1:46" ht="15" hidden="1" x14ac:dyDescent="0.25">
      <c r="A484" s="246" t="s">
        <v>7439</v>
      </c>
      <c r="B484" s="247" t="s">
        <v>3036</v>
      </c>
      <c r="C484" s="247" t="s">
        <v>3037</v>
      </c>
      <c r="D484" s="247"/>
      <c r="E484" s="247">
        <v>10017888552</v>
      </c>
      <c r="F484" t="s">
        <v>4686</v>
      </c>
      <c r="G484" s="246"/>
      <c r="H484" s="247" t="s">
        <v>113</v>
      </c>
      <c r="I484"/>
      <c r="J484" t="s">
        <v>3250</v>
      </c>
      <c r="K484" t="s">
        <v>4690</v>
      </c>
      <c r="L484" t="s">
        <v>3081</v>
      </c>
      <c r="M484" t="s">
        <v>4354</v>
      </c>
      <c r="N484" s="247" t="s">
        <v>3038</v>
      </c>
      <c r="O484" s="247"/>
      <c r="Q484" t="s">
        <v>4355</v>
      </c>
      <c r="R484" t="s">
        <v>4355</v>
      </c>
      <c r="S484" s="247"/>
      <c r="T484" s="247" t="s">
        <v>6051</v>
      </c>
      <c r="V484" s="247"/>
      <c r="W484" s="247"/>
      <c r="X484" s="247"/>
      <c r="Y484" s="247"/>
      <c r="Z484"/>
      <c r="AA484" s="247" t="s">
        <v>115</v>
      </c>
      <c r="AB484" t="s">
        <v>4355</v>
      </c>
      <c r="AC484" t="s">
        <v>4355</v>
      </c>
      <c r="AD484"/>
      <c r="AE484" t="s">
        <v>4355</v>
      </c>
      <c r="AF484" t="s">
        <v>4357</v>
      </c>
      <c r="AG484"/>
      <c r="AH484"/>
      <c r="AI484"/>
      <c r="AJ484"/>
      <c r="AK484"/>
      <c r="AL484"/>
      <c r="AM484" t="s">
        <v>4358</v>
      </c>
      <c r="AN484" t="s">
        <v>4358</v>
      </c>
      <c r="AO484"/>
      <c r="AP484"/>
      <c r="AQ484" s="247" t="s">
        <v>4126</v>
      </c>
      <c r="AR484"/>
      <c r="AS484" s="247" t="s">
        <v>3039</v>
      </c>
      <c r="AT484">
        <v>10017888552</v>
      </c>
    </row>
    <row r="485" spans="1:46" ht="15" hidden="1" x14ac:dyDescent="0.25">
      <c r="A485" s="246" t="s">
        <v>7439</v>
      </c>
      <c r="B485" s="247" t="s">
        <v>3024</v>
      </c>
      <c r="C485" s="247" t="s">
        <v>3025</v>
      </c>
      <c r="D485" s="247"/>
      <c r="E485" s="247">
        <v>10017888549</v>
      </c>
      <c r="F485" t="s">
        <v>4686</v>
      </c>
      <c r="G485" s="246"/>
      <c r="H485" s="247" t="s">
        <v>113</v>
      </c>
      <c r="I485"/>
      <c r="J485" t="s">
        <v>3247</v>
      </c>
      <c r="K485" t="s">
        <v>4689</v>
      </c>
      <c r="L485" t="s">
        <v>3081</v>
      </c>
      <c r="M485" t="s">
        <v>4354</v>
      </c>
      <c r="N485" s="247" t="s">
        <v>3026</v>
      </c>
      <c r="O485" s="247"/>
      <c r="Q485" t="s">
        <v>4355</v>
      </c>
      <c r="R485" t="s">
        <v>4355</v>
      </c>
      <c r="S485" s="247"/>
      <c r="T485" s="247" t="s">
        <v>5991</v>
      </c>
      <c r="V485" s="247"/>
      <c r="W485" s="247"/>
      <c r="X485" s="247"/>
      <c r="Y485" s="247"/>
      <c r="Z485"/>
      <c r="AA485" s="247" t="s">
        <v>115</v>
      </c>
      <c r="AB485" t="s">
        <v>4355</v>
      </c>
      <c r="AC485" t="s">
        <v>4355</v>
      </c>
      <c r="AD485"/>
      <c r="AE485" t="s">
        <v>4355</v>
      </c>
      <c r="AF485" t="s">
        <v>4357</v>
      </c>
      <c r="AG485"/>
      <c r="AH485"/>
      <c r="AI485"/>
      <c r="AJ485"/>
      <c r="AK485"/>
      <c r="AL485"/>
      <c r="AM485" t="s">
        <v>4358</v>
      </c>
      <c r="AN485" t="s">
        <v>4358</v>
      </c>
      <c r="AO485"/>
      <c r="AP485"/>
      <c r="AQ485" s="247" t="s">
        <v>4123</v>
      </c>
      <c r="AR485"/>
      <c r="AS485" s="247" t="s">
        <v>3027</v>
      </c>
      <c r="AT485">
        <v>10017888549</v>
      </c>
    </row>
    <row r="486" spans="1:46" ht="15" hidden="1" x14ac:dyDescent="0.25">
      <c r="A486" s="246" t="s">
        <v>7439</v>
      </c>
      <c r="B486" s="247" t="s">
        <v>3016</v>
      </c>
      <c r="C486" s="247" t="s">
        <v>3017</v>
      </c>
      <c r="D486" s="247"/>
      <c r="E486" s="247">
        <v>10017888547</v>
      </c>
      <c r="F486" t="s">
        <v>4686</v>
      </c>
      <c r="G486" s="246"/>
      <c r="H486" s="247" t="s">
        <v>113</v>
      </c>
      <c r="I486"/>
      <c r="J486" t="s">
        <v>3185</v>
      </c>
      <c r="K486" t="s">
        <v>4688</v>
      </c>
      <c r="L486" t="s">
        <v>3081</v>
      </c>
      <c r="M486" t="s">
        <v>4354</v>
      </c>
      <c r="N486" s="247" t="s">
        <v>3018</v>
      </c>
      <c r="O486" s="247"/>
      <c r="Q486" t="s">
        <v>4355</v>
      </c>
      <c r="R486" t="s">
        <v>4355</v>
      </c>
      <c r="S486" s="247"/>
      <c r="T486" s="247" t="s">
        <v>6050</v>
      </c>
      <c r="V486" s="247"/>
      <c r="W486" s="247"/>
      <c r="X486" s="247"/>
      <c r="Y486" s="247"/>
      <c r="Z486"/>
      <c r="AA486" s="247" t="s">
        <v>115</v>
      </c>
      <c r="AB486" t="s">
        <v>4355</v>
      </c>
      <c r="AC486" t="s">
        <v>4355</v>
      </c>
      <c r="AD486"/>
      <c r="AE486" t="s">
        <v>4355</v>
      </c>
      <c r="AF486" t="s">
        <v>4357</v>
      </c>
      <c r="AG486"/>
      <c r="AH486"/>
      <c r="AI486"/>
      <c r="AJ486"/>
      <c r="AK486"/>
      <c r="AL486"/>
      <c r="AM486" t="s">
        <v>4358</v>
      </c>
      <c r="AN486" t="s">
        <v>4358</v>
      </c>
      <c r="AO486"/>
      <c r="AP486"/>
      <c r="AQ486" s="247" t="s">
        <v>4121</v>
      </c>
      <c r="AR486"/>
      <c r="AS486" s="247" t="s">
        <v>3019</v>
      </c>
      <c r="AT486">
        <v>10017888547</v>
      </c>
    </row>
    <row r="487" spans="1:46" ht="15" hidden="1" x14ac:dyDescent="0.25">
      <c r="A487" s="246" t="s">
        <v>7439</v>
      </c>
      <c r="B487" s="247" t="s">
        <v>3028</v>
      </c>
      <c r="C487" s="247" t="s">
        <v>3029</v>
      </c>
      <c r="D487" s="247"/>
      <c r="E487" s="247">
        <v>10017888550</v>
      </c>
      <c r="F487" t="s">
        <v>4686</v>
      </c>
      <c r="G487" s="246"/>
      <c r="H487" s="247" t="s">
        <v>113</v>
      </c>
      <c r="I487"/>
      <c r="J487" t="s">
        <v>3206</v>
      </c>
      <c r="K487" t="s">
        <v>4689</v>
      </c>
      <c r="L487" t="s">
        <v>3081</v>
      </c>
      <c r="M487" t="s">
        <v>4354</v>
      </c>
      <c r="N487" s="247" t="s">
        <v>3030</v>
      </c>
      <c r="O487" s="247"/>
      <c r="Q487" t="s">
        <v>4355</v>
      </c>
      <c r="R487" t="s">
        <v>4355</v>
      </c>
      <c r="S487" s="247"/>
      <c r="T487" s="247" t="s">
        <v>5991</v>
      </c>
      <c r="V487" s="247"/>
      <c r="W487" s="247"/>
      <c r="X487" s="247"/>
      <c r="Y487" s="247"/>
      <c r="Z487"/>
      <c r="AA487" s="247" t="s">
        <v>115</v>
      </c>
      <c r="AB487" t="s">
        <v>4355</v>
      </c>
      <c r="AC487" t="s">
        <v>4355</v>
      </c>
      <c r="AD487"/>
      <c r="AE487" t="s">
        <v>4355</v>
      </c>
      <c r="AF487" t="s">
        <v>4357</v>
      </c>
      <c r="AG487"/>
      <c r="AH487"/>
      <c r="AI487"/>
      <c r="AJ487"/>
      <c r="AK487"/>
      <c r="AL487"/>
      <c r="AM487" t="s">
        <v>4358</v>
      </c>
      <c r="AN487" t="s">
        <v>4358</v>
      </c>
      <c r="AO487"/>
      <c r="AP487"/>
      <c r="AQ487" s="247" t="s">
        <v>4124</v>
      </c>
      <c r="AR487"/>
      <c r="AS487" s="247" t="s">
        <v>3031</v>
      </c>
      <c r="AT487">
        <v>10017888550</v>
      </c>
    </row>
    <row r="488" spans="1:46" ht="15" hidden="1" x14ac:dyDescent="0.25">
      <c r="A488" s="246" t="s">
        <v>7439</v>
      </c>
      <c r="B488" s="247" t="s">
        <v>3032</v>
      </c>
      <c r="C488" s="247" t="s">
        <v>3033</v>
      </c>
      <c r="D488" s="247"/>
      <c r="E488" s="247">
        <v>10017888551</v>
      </c>
      <c r="F488" t="s">
        <v>4686</v>
      </c>
      <c r="G488" s="246"/>
      <c r="H488" s="247" t="s">
        <v>113</v>
      </c>
      <c r="I488"/>
      <c r="J488" t="s">
        <v>3176</v>
      </c>
      <c r="K488" t="s">
        <v>4690</v>
      </c>
      <c r="L488" t="s">
        <v>3081</v>
      </c>
      <c r="M488" t="s">
        <v>4354</v>
      </c>
      <c r="N488" s="247" t="s">
        <v>3034</v>
      </c>
      <c r="O488" s="247"/>
      <c r="Q488" t="s">
        <v>4355</v>
      </c>
      <c r="R488" t="s">
        <v>4355</v>
      </c>
      <c r="S488" s="247"/>
      <c r="T488" s="247" t="s">
        <v>5991</v>
      </c>
      <c r="V488" s="247"/>
      <c r="W488" s="247"/>
      <c r="X488" s="247"/>
      <c r="Y488" s="247"/>
      <c r="Z488"/>
      <c r="AA488" s="247" t="s">
        <v>115</v>
      </c>
      <c r="AB488" t="s">
        <v>4355</v>
      </c>
      <c r="AC488" t="s">
        <v>4355</v>
      </c>
      <c r="AD488"/>
      <c r="AE488" t="s">
        <v>4355</v>
      </c>
      <c r="AF488" t="s">
        <v>4357</v>
      </c>
      <c r="AG488"/>
      <c r="AH488"/>
      <c r="AI488"/>
      <c r="AJ488"/>
      <c r="AK488"/>
      <c r="AL488"/>
      <c r="AM488" t="s">
        <v>4358</v>
      </c>
      <c r="AN488" t="s">
        <v>4358</v>
      </c>
      <c r="AO488"/>
      <c r="AP488"/>
      <c r="AQ488" s="247" t="s">
        <v>4125</v>
      </c>
      <c r="AR488"/>
      <c r="AS488" s="247" t="s">
        <v>3035</v>
      </c>
      <c r="AT488">
        <v>10017888551</v>
      </c>
    </row>
    <row r="489" spans="1:46" ht="15" hidden="1" x14ac:dyDescent="0.25">
      <c r="A489" s="246" t="s">
        <v>7439</v>
      </c>
      <c r="B489" s="247" t="s">
        <v>3020</v>
      </c>
      <c r="C489" s="247" t="s">
        <v>3021</v>
      </c>
      <c r="D489" s="247"/>
      <c r="E489" s="247">
        <v>10017888548</v>
      </c>
      <c r="F489" t="s">
        <v>4686</v>
      </c>
      <c r="G489" s="246"/>
      <c r="H489" s="247" t="s">
        <v>113</v>
      </c>
      <c r="I489"/>
      <c r="J489" t="s">
        <v>3106</v>
      </c>
      <c r="K489" t="s">
        <v>4688</v>
      </c>
      <c r="L489" t="s">
        <v>3081</v>
      </c>
      <c r="M489" t="s">
        <v>4354</v>
      </c>
      <c r="N489" s="247" t="s">
        <v>3022</v>
      </c>
      <c r="O489" s="247"/>
      <c r="Q489" t="s">
        <v>4355</v>
      </c>
      <c r="R489" t="s">
        <v>4355</v>
      </c>
      <c r="S489" s="247"/>
      <c r="T489" s="247" t="s">
        <v>6050</v>
      </c>
      <c r="V489" s="247"/>
      <c r="W489" s="247"/>
      <c r="X489" s="247"/>
      <c r="Y489" s="247"/>
      <c r="Z489"/>
      <c r="AA489" s="247" t="s">
        <v>115</v>
      </c>
      <c r="AB489" t="s">
        <v>4355</v>
      </c>
      <c r="AC489" t="s">
        <v>4355</v>
      </c>
      <c r="AD489"/>
      <c r="AE489" t="s">
        <v>4355</v>
      </c>
      <c r="AF489" t="s">
        <v>4357</v>
      </c>
      <c r="AG489"/>
      <c r="AH489"/>
      <c r="AI489"/>
      <c r="AJ489"/>
      <c r="AK489"/>
      <c r="AL489"/>
      <c r="AM489" t="s">
        <v>4358</v>
      </c>
      <c r="AN489" t="s">
        <v>4358</v>
      </c>
      <c r="AO489"/>
      <c r="AP489"/>
      <c r="AQ489" s="247" t="s">
        <v>4122</v>
      </c>
      <c r="AR489"/>
      <c r="AS489" s="247" t="s">
        <v>3023</v>
      </c>
      <c r="AT489">
        <v>10017888548</v>
      </c>
    </row>
    <row r="490" spans="1:46" ht="15" hidden="1" x14ac:dyDescent="0.25">
      <c r="A490" s="246" t="s">
        <v>7439</v>
      </c>
      <c r="B490" s="247" t="s">
        <v>3040</v>
      </c>
      <c r="C490" s="247" t="s">
        <v>3041</v>
      </c>
      <c r="D490" s="247"/>
      <c r="E490" s="247">
        <v>10017888559</v>
      </c>
      <c r="F490" t="s">
        <v>4686</v>
      </c>
      <c r="G490" s="246"/>
      <c r="H490" s="247" t="s">
        <v>113</v>
      </c>
      <c r="I490"/>
      <c r="J490" t="s">
        <v>3105</v>
      </c>
      <c r="K490" t="s">
        <v>4691</v>
      </c>
      <c r="L490" t="s">
        <v>3081</v>
      </c>
      <c r="M490" t="s">
        <v>4354</v>
      </c>
      <c r="N490" s="247" t="s">
        <v>3042</v>
      </c>
      <c r="O490" s="247"/>
      <c r="Q490" t="s">
        <v>4355</v>
      </c>
      <c r="R490" t="s">
        <v>4355</v>
      </c>
      <c r="S490" s="247"/>
      <c r="T490" s="247" t="s">
        <v>6052</v>
      </c>
      <c r="V490" s="247"/>
      <c r="W490" s="247"/>
      <c r="X490" s="247"/>
      <c r="Y490" s="247"/>
      <c r="Z490"/>
      <c r="AA490" s="247" t="s">
        <v>115</v>
      </c>
      <c r="AB490" t="s">
        <v>4355</v>
      </c>
      <c r="AC490" t="s">
        <v>4355</v>
      </c>
      <c r="AD490"/>
      <c r="AE490" t="s">
        <v>4355</v>
      </c>
      <c r="AF490" t="s">
        <v>4357</v>
      </c>
      <c r="AG490"/>
      <c r="AH490"/>
      <c r="AI490"/>
      <c r="AJ490"/>
      <c r="AK490"/>
      <c r="AL490"/>
      <c r="AM490" t="s">
        <v>4358</v>
      </c>
      <c r="AN490" t="s">
        <v>4358</v>
      </c>
      <c r="AO490"/>
      <c r="AP490"/>
      <c r="AQ490" s="247" t="s">
        <v>4127</v>
      </c>
      <c r="AR490"/>
      <c r="AS490" s="247" t="s">
        <v>3043</v>
      </c>
      <c r="AT490">
        <v>10017888559</v>
      </c>
    </row>
    <row r="491" spans="1:46" ht="15" hidden="1" x14ac:dyDescent="0.25">
      <c r="A491" s="246" t="s">
        <v>7439</v>
      </c>
      <c r="B491" s="247" t="s">
        <v>3011</v>
      </c>
      <c r="C491" s="247" t="s">
        <v>3012</v>
      </c>
      <c r="D491" s="247"/>
      <c r="E491" s="247">
        <v>10017888545</v>
      </c>
      <c r="F491" t="s">
        <v>4686</v>
      </c>
      <c r="G491" s="246"/>
      <c r="H491" s="247" t="s">
        <v>113</v>
      </c>
      <c r="I491"/>
      <c r="J491" t="s">
        <v>3134</v>
      </c>
      <c r="K491" t="s">
        <v>4687</v>
      </c>
      <c r="L491" t="s">
        <v>3081</v>
      </c>
      <c r="M491" t="s">
        <v>4354</v>
      </c>
      <c r="N491" s="247" t="s">
        <v>3013</v>
      </c>
      <c r="O491" s="247"/>
      <c r="Q491" t="s">
        <v>4355</v>
      </c>
      <c r="R491" t="s">
        <v>4355</v>
      </c>
      <c r="S491" s="247"/>
      <c r="T491" s="247" t="s">
        <v>6049</v>
      </c>
      <c r="V491" s="247"/>
      <c r="W491" s="247"/>
      <c r="X491" s="247"/>
      <c r="Y491" s="247"/>
      <c r="Z491"/>
      <c r="AA491" s="247" t="s">
        <v>115</v>
      </c>
      <c r="AB491" t="s">
        <v>4355</v>
      </c>
      <c r="AC491" t="s">
        <v>4355</v>
      </c>
      <c r="AD491"/>
      <c r="AE491" t="s">
        <v>4355</v>
      </c>
      <c r="AF491" t="s">
        <v>4357</v>
      </c>
      <c r="AG491"/>
      <c r="AH491"/>
      <c r="AI491"/>
      <c r="AJ491"/>
      <c r="AK491"/>
      <c r="AL491"/>
      <c r="AM491" t="s">
        <v>4358</v>
      </c>
      <c r="AN491" t="s">
        <v>4358</v>
      </c>
      <c r="AO491"/>
      <c r="AP491"/>
      <c r="AQ491" s="247" t="s">
        <v>4120</v>
      </c>
      <c r="AR491"/>
      <c r="AS491" s="247" t="s">
        <v>3014</v>
      </c>
      <c r="AT491">
        <v>10017888545</v>
      </c>
    </row>
    <row r="492" spans="1:46" ht="15" hidden="1" x14ac:dyDescent="0.25">
      <c r="A492" s="246" t="s">
        <v>7439</v>
      </c>
      <c r="B492" s="247" t="s">
        <v>1494</v>
      </c>
      <c r="C492" s="247"/>
      <c r="D492" s="247"/>
      <c r="E492" s="247">
        <v>10017878267</v>
      </c>
      <c r="F492"/>
      <c r="G492" s="246"/>
      <c r="H492" s="247" t="s">
        <v>775</v>
      </c>
      <c r="I492"/>
      <c r="J492" t="s">
        <v>3090</v>
      </c>
      <c r="K492" t="s">
        <v>4625</v>
      </c>
      <c r="L492" t="s">
        <v>3274</v>
      </c>
      <c r="M492" t="s">
        <v>4354</v>
      </c>
      <c r="N492" s="247"/>
      <c r="O492" s="247"/>
      <c r="Q492" t="s">
        <v>4355</v>
      </c>
      <c r="R492" t="s">
        <v>4355</v>
      </c>
      <c r="S492" s="247"/>
      <c r="T492" s="247" t="s">
        <v>3090</v>
      </c>
      <c r="V492" s="247"/>
      <c r="W492" s="247"/>
      <c r="X492" s="247"/>
      <c r="Y492" s="247"/>
      <c r="Z492"/>
      <c r="AA492" s="247" t="s">
        <v>776</v>
      </c>
      <c r="AB492" t="s">
        <v>4355</v>
      </c>
      <c r="AC492" t="s">
        <v>4355</v>
      </c>
      <c r="AD492"/>
      <c r="AE492" t="s">
        <v>4355</v>
      </c>
      <c r="AF492" t="s">
        <v>4357</v>
      </c>
      <c r="AG492"/>
      <c r="AH492"/>
      <c r="AI492"/>
      <c r="AJ492"/>
      <c r="AK492"/>
      <c r="AL492"/>
      <c r="AM492" t="s">
        <v>4358</v>
      </c>
      <c r="AN492" t="s">
        <v>4358</v>
      </c>
      <c r="AO492"/>
      <c r="AP492"/>
      <c r="AQ492" s="247"/>
      <c r="AR492"/>
      <c r="AS492" s="247" t="s">
        <v>1495</v>
      </c>
      <c r="AT492"/>
    </row>
    <row r="493" spans="1:46" ht="15" hidden="1" x14ac:dyDescent="0.25">
      <c r="A493" s="246" t="s">
        <v>7439</v>
      </c>
      <c r="B493" s="247" t="s">
        <v>1496</v>
      </c>
      <c r="C493" s="247"/>
      <c r="D493" s="247"/>
      <c r="E493" s="247">
        <v>10017878268</v>
      </c>
      <c r="F493"/>
      <c r="G493" s="246"/>
      <c r="H493" s="247" t="s">
        <v>775</v>
      </c>
      <c r="I493"/>
      <c r="J493" t="s">
        <v>3090</v>
      </c>
      <c r="K493" t="s">
        <v>4626</v>
      </c>
      <c r="L493" t="s">
        <v>3274</v>
      </c>
      <c r="M493" t="s">
        <v>4354</v>
      </c>
      <c r="N493" s="247"/>
      <c r="O493" s="247"/>
      <c r="Q493" t="s">
        <v>4355</v>
      </c>
      <c r="R493" t="s">
        <v>4355</v>
      </c>
      <c r="S493" s="247"/>
      <c r="T493" s="247" t="s">
        <v>3090</v>
      </c>
      <c r="V493" s="247"/>
      <c r="W493" s="247"/>
      <c r="X493" s="247"/>
      <c r="Y493" s="247"/>
      <c r="Z493"/>
      <c r="AA493" s="247" t="s">
        <v>776</v>
      </c>
      <c r="AB493" t="s">
        <v>4355</v>
      </c>
      <c r="AC493" t="s">
        <v>4355</v>
      </c>
      <c r="AD493"/>
      <c r="AE493" t="s">
        <v>4355</v>
      </c>
      <c r="AF493" t="s">
        <v>4357</v>
      </c>
      <c r="AG493"/>
      <c r="AH493"/>
      <c r="AI493"/>
      <c r="AJ493"/>
      <c r="AK493"/>
      <c r="AL493"/>
      <c r="AM493" t="s">
        <v>4358</v>
      </c>
      <c r="AN493" t="s">
        <v>4358</v>
      </c>
      <c r="AO493"/>
      <c r="AP493"/>
      <c r="AQ493" s="247"/>
      <c r="AR493"/>
      <c r="AS493" s="247" t="s">
        <v>1497</v>
      </c>
      <c r="AT493"/>
    </row>
    <row r="494" spans="1:46" ht="15" hidden="1" x14ac:dyDescent="0.25">
      <c r="A494" s="246" t="s">
        <v>7439</v>
      </c>
      <c r="B494" s="247" t="s">
        <v>1490</v>
      </c>
      <c r="C494" s="247"/>
      <c r="D494" s="247"/>
      <c r="E494" s="247">
        <v>10017878174</v>
      </c>
      <c r="F494"/>
      <c r="G494" s="246"/>
      <c r="H494" s="247" t="s">
        <v>775</v>
      </c>
      <c r="I494"/>
      <c r="J494" t="s">
        <v>3090</v>
      </c>
      <c r="K494" t="s">
        <v>4623</v>
      </c>
      <c r="L494" t="s">
        <v>3274</v>
      </c>
      <c r="M494" t="s">
        <v>4354</v>
      </c>
      <c r="N494" s="247"/>
      <c r="O494" s="247"/>
      <c r="Q494" t="s">
        <v>4355</v>
      </c>
      <c r="R494" t="s">
        <v>4355</v>
      </c>
      <c r="S494" s="247"/>
      <c r="T494" s="247" t="s">
        <v>3090</v>
      </c>
      <c r="V494" s="247"/>
      <c r="W494" s="247"/>
      <c r="X494" s="247"/>
      <c r="Y494" s="247"/>
      <c r="Z494"/>
      <c r="AA494" s="247" t="s">
        <v>776</v>
      </c>
      <c r="AB494" t="s">
        <v>4355</v>
      </c>
      <c r="AC494" t="s">
        <v>4355</v>
      </c>
      <c r="AD494"/>
      <c r="AE494" t="s">
        <v>4355</v>
      </c>
      <c r="AF494" t="s">
        <v>4357</v>
      </c>
      <c r="AG494"/>
      <c r="AH494"/>
      <c r="AI494"/>
      <c r="AJ494"/>
      <c r="AK494"/>
      <c r="AL494"/>
      <c r="AM494" t="s">
        <v>4358</v>
      </c>
      <c r="AN494" t="s">
        <v>4358</v>
      </c>
      <c r="AO494"/>
      <c r="AP494"/>
      <c r="AQ494" s="247"/>
      <c r="AR494"/>
      <c r="AS494" s="247" t="s">
        <v>1491</v>
      </c>
      <c r="AT494"/>
    </row>
    <row r="495" spans="1:46" ht="15" hidden="1" x14ac:dyDescent="0.25">
      <c r="A495" s="246" t="s">
        <v>7439</v>
      </c>
      <c r="B495" s="247" t="s">
        <v>1484</v>
      </c>
      <c r="C495" s="247"/>
      <c r="D495" s="247"/>
      <c r="E495" s="247">
        <v>10017878168</v>
      </c>
      <c r="F495"/>
      <c r="G495" s="246"/>
      <c r="H495" s="247" t="s">
        <v>775</v>
      </c>
      <c r="I495"/>
      <c r="J495" t="s">
        <v>3090</v>
      </c>
      <c r="K495" t="s">
        <v>4620</v>
      </c>
      <c r="L495" t="s">
        <v>3274</v>
      </c>
      <c r="M495" t="s">
        <v>4354</v>
      </c>
      <c r="N495" s="247"/>
      <c r="O495" s="247"/>
      <c r="Q495" t="s">
        <v>4355</v>
      </c>
      <c r="R495" t="s">
        <v>4355</v>
      </c>
      <c r="S495" s="247"/>
      <c r="T495" s="247" t="s">
        <v>3090</v>
      </c>
      <c r="V495" s="247"/>
      <c r="W495" s="247"/>
      <c r="X495" s="247"/>
      <c r="Y495" s="247"/>
      <c r="Z495"/>
      <c r="AA495" s="247" t="s">
        <v>776</v>
      </c>
      <c r="AB495" t="s">
        <v>4355</v>
      </c>
      <c r="AC495" t="s">
        <v>4355</v>
      </c>
      <c r="AD495"/>
      <c r="AE495" t="s">
        <v>4355</v>
      </c>
      <c r="AF495" t="s">
        <v>4357</v>
      </c>
      <c r="AG495"/>
      <c r="AH495"/>
      <c r="AI495"/>
      <c r="AJ495"/>
      <c r="AK495"/>
      <c r="AL495"/>
      <c r="AM495" t="s">
        <v>4358</v>
      </c>
      <c r="AN495" t="s">
        <v>4358</v>
      </c>
      <c r="AO495"/>
      <c r="AP495"/>
      <c r="AQ495" s="247"/>
      <c r="AR495"/>
      <c r="AS495" s="247" t="s">
        <v>1485</v>
      </c>
      <c r="AT495"/>
    </row>
    <row r="496" spans="1:46" ht="15" hidden="1" x14ac:dyDescent="0.25">
      <c r="A496" s="246" t="s">
        <v>7439</v>
      </c>
      <c r="B496" s="247" t="s">
        <v>1474</v>
      </c>
      <c r="C496" s="247" t="s">
        <v>1475</v>
      </c>
      <c r="D496" s="247"/>
      <c r="E496" s="247">
        <v>10017877989</v>
      </c>
      <c r="F496" t="s">
        <v>4615</v>
      </c>
      <c r="G496" s="246"/>
      <c r="H496" s="247" t="s">
        <v>775</v>
      </c>
      <c r="I496"/>
      <c r="J496" t="s">
        <v>3090</v>
      </c>
      <c r="K496" t="s">
        <v>4616</v>
      </c>
      <c r="L496" t="s">
        <v>3274</v>
      </c>
      <c r="M496" t="s">
        <v>4354</v>
      </c>
      <c r="N496" s="247" t="s">
        <v>1476</v>
      </c>
      <c r="O496" s="247"/>
      <c r="Q496" t="s">
        <v>4355</v>
      </c>
      <c r="R496" t="s">
        <v>4355</v>
      </c>
      <c r="S496" s="247"/>
      <c r="T496" s="247" t="s">
        <v>3090</v>
      </c>
      <c r="V496" s="247"/>
      <c r="W496" s="247"/>
      <c r="X496" s="247"/>
      <c r="Y496" s="247"/>
      <c r="Z496"/>
      <c r="AA496" s="247" t="s">
        <v>776</v>
      </c>
      <c r="AB496" t="s">
        <v>4355</v>
      </c>
      <c r="AC496" t="s">
        <v>4355</v>
      </c>
      <c r="AD496"/>
      <c r="AE496" t="s">
        <v>4355</v>
      </c>
      <c r="AF496" t="s">
        <v>4357</v>
      </c>
      <c r="AG496"/>
      <c r="AH496"/>
      <c r="AI496"/>
      <c r="AJ496"/>
      <c r="AK496"/>
      <c r="AL496"/>
      <c r="AM496" t="s">
        <v>4358</v>
      </c>
      <c r="AN496" t="s">
        <v>4358</v>
      </c>
      <c r="AO496"/>
      <c r="AP496"/>
      <c r="AQ496" s="247" t="s">
        <v>1477</v>
      </c>
      <c r="AR496"/>
      <c r="AS496" s="247" t="s">
        <v>3444</v>
      </c>
      <c r="AT496"/>
    </row>
    <row r="497" spans="1:46" ht="15" hidden="1" x14ac:dyDescent="0.25">
      <c r="A497" s="246" t="s">
        <v>7439</v>
      </c>
      <c r="B497" s="247" t="s">
        <v>1478</v>
      </c>
      <c r="C497" s="247" t="s">
        <v>1479</v>
      </c>
      <c r="D497" s="247"/>
      <c r="E497" s="247">
        <v>10017877990</v>
      </c>
      <c r="F497" t="s">
        <v>4617</v>
      </c>
      <c r="G497" s="246"/>
      <c r="H497" s="247" t="s">
        <v>113</v>
      </c>
      <c r="I497"/>
      <c r="J497" t="s">
        <v>3090</v>
      </c>
      <c r="K497" t="s">
        <v>4618</v>
      </c>
      <c r="L497" t="s">
        <v>3274</v>
      </c>
      <c r="M497" t="s">
        <v>4354</v>
      </c>
      <c r="N497" s="247"/>
      <c r="O497" s="247"/>
      <c r="Q497" t="s">
        <v>4355</v>
      </c>
      <c r="R497" t="s">
        <v>4355</v>
      </c>
      <c r="S497" s="247"/>
      <c r="T497" s="247" t="s">
        <v>3090</v>
      </c>
      <c r="V497" s="247"/>
      <c r="W497" s="247"/>
      <c r="X497" s="247"/>
      <c r="Y497" s="247"/>
      <c r="Z497"/>
      <c r="AA497" s="247" t="s">
        <v>776</v>
      </c>
      <c r="AB497" t="s">
        <v>4355</v>
      </c>
      <c r="AC497" t="s">
        <v>4355</v>
      </c>
      <c r="AD497"/>
      <c r="AE497" t="s">
        <v>4355</v>
      </c>
      <c r="AF497" t="s">
        <v>4357</v>
      </c>
      <c r="AG497"/>
      <c r="AH497"/>
      <c r="AI497"/>
      <c r="AJ497"/>
      <c r="AK497"/>
      <c r="AL497"/>
      <c r="AM497" t="s">
        <v>4358</v>
      </c>
      <c r="AN497" t="s">
        <v>4358</v>
      </c>
      <c r="AO497"/>
      <c r="AP497"/>
      <c r="AQ497" s="247" t="s">
        <v>1480</v>
      </c>
      <c r="AR497"/>
      <c r="AS497" s="247" t="s">
        <v>1481</v>
      </c>
      <c r="AT497"/>
    </row>
    <row r="498" spans="1:46" ht="15" hidden="1" x14ac:dyDescent="0.25">
      <c r="A498" s="246" t="s">
        <v>7439</v>
      </c>
      <c r="B498" s="247" t="s">
        <v>1482</v>
      </c>
      <c r="C498" s="247"/>
      <c r="D498" s="247"/>
      <c r="E498" s="247">
        <v>10017878163</v>
      </c>
      <c r="F498"/>
      <c r="G498" s="246"/>
      <c r="H498" s="247" t="s">
        <v>775</v>
      </c>
      <c r="I498"/>
      <c r="J498" t="s">
        <v>3090</v>
      </c>
      <c r="K498" t="s">
        <v>4619</v>
      </c>
      <c r="L498" t="s">
        <v>3274</v>
      </c>
      <c r="M498" t="s">
        <v>4354</v>
      </c>
      <c r="N498" s="247"/>
      <c r="O498" s="247"/>
      <c r="Q498" t="s">
        <v>4355</v>
      </c>
      <c r="R498" t="s">
        <v>4355</v>
      </c>
      <c r="S498" s="247"/>
      <c r="T498" s="247" t="s">
        <v>3090</v>
      </c>
      <c r="V498" s="247"/>
      <c r="W498" s="247"/>
      <c r="X498" s="247"/>
      <c r="Y498" s="247"/>
      <c r="Z498"/>
      <c r="AA498" s="247" t="s">
        <v>776</v>
      </c>
      <c r="AB498" t="s">
        <v>4355</v>
      </c>
      <c r="AC498" t="s">
        <v>4355</v>
      </c>
      <c r="AD498"/>
      <c r="AE498" t="s">
        <v>4355</v>
      </c>
      <c r="AF498" t="s">
        <v>4357</v>
      </c>
      <c r="AG498"/>
      <c r="AH498"/>
      <c r="AI498"/>
      <c r="AJ498"/>
      <c r="AK498"/>
      <c r="AL498"/>
      <c r="AM498" t="s">
        <v>4358</v>
      </c>
      <c r="AN498" t="s">
        <v>4358</v>
      </c>
      <c r="AO498"/>
      <c r="AP498"/>
      <c r="AQ498" s="247"/>
      <c r="AR498"/>
      <c r="AS498" s="247" t="s">
        <v>1483</v>
      </c>
      <c r="AT498"/>
    </row>
    <row r="499" spans="1:46" ht="15" hidden="1" x14ac:dyDescent="0.25">
      <c r="A499" s="246" t="s">
        <v>7439</v>
      </c>
      <c r="B499" s="247" t="s">
        <v>1488</v>
      </c>
      <c r="C499" s="247"/>
      <c r="D499" s="247"/>
      <c r="E499" s="247">
        <v>10017878170</v>
      </c>
      <c r="F499"/>
      <c r="G499" s="246"/>
      <c r="H499" s="247" t="s">
        <v>775</v>
      </c>
      <c r="I499"/>
      <c r="J499" t="s">
        <v>3090</v>
      </c>
      <c r="K499" t="s">
        <v>4622</v>
      </c>
      <c r="L499" t="s">
        <v>3274</v>
      </c>
      <c r="M499" t="s">
        <v>4354</v>
      </c>
      <c r="N499" s="247"/>
      <c r="O499" s="247"/>
      <c r="Q499" t="s">
        <v>4355</v>
      </c>
      <c r="R499" t="s">
        <v>4355</v>
      </c>
      <c r="S499" s="247"/>
      <c r="T499" s="247" t="s">
        <v>3090</v>
      </c>
      <c r="V499" s="247"/>
      <c r="W499" s="247"/>
      <c r="X499" s="247"/>
      <c r="Y499" s="247"/>
      <c r="Z499"/>
      <c r="AA499" s="247" t="s">
        <v>776</v>
      </c>
      <c r="AB499" t="s">
        <v>4355</v>
      </c>
      <c r="AC499" t="s">
        <v>4355</v>
      </c>
      <c r="AD499"/>
      <c r="AE499" t="s">
        <v>4355</v>
      </c>
      <c r="AF499" t="s">
        <v>4357</v>
      </c>
      <c r="AG499"/>
      <c r="AH499"/>
      <c r="AI499"/>
      <c r="AJ499"/>
      <c r="AK499"/>
      <c r="AL499"/>
      <c r="AM499" t="s">
        <v>4358</v>
      </c>
      <c r="AN499" t="s">
        <v>4358</v>
      </c>
      <c r="AO499"/>
      <c r="AP499"/>
      <c r="AQ499" s="247"/>
      <c r="AR499"/>
      <c r="AS499" s="247" t="s">
        <v>1489</v>
      </c>
      <c r="AT499"/>
    </row>
    <row r="500" spans="1:46" ht="15" hidden="1" x14ac:dyDescent="0.25">
      <c r="A500" s="246" t="s">
        <v>7439</v>
      </c>
      <c r="B500" s="247" t="s">
        <v>1486</v>
      </c>
      <c r="C500" s="247"/>
      <c r="D500" s="247"/>
      <c r="E500" s="247">
        <v>10017878169</v>
      </c>
      <c r="F500"/>
      <c r="G500" s="246"/>
      <c r="H500" s="247" t="s">
        <v>775</v>
      </c>
      <c r="I500"/>
      <c r="J500" t="s">
        <v>3090</v>
      </c>
      <c r="K500" t="s">
        <v>4621</v>
      </c>
      <c r="L500" t="s">
        <v>3274</v>
      </c>
      <c r="M500" t="s">
        <v>4354</v>
      </c>
      <c r="N500" s="247"/>
      <c r="O500" s="247"/>
      <c r="Q500" t="s">
        <v>4355</v>
      </c>
      <c r="R500" t="s">
        <v>4355</v>
      </c>
      <c r="S500" s="247"/>
      <c r="T500" s="247" t="s">
        <v>3090</v>
      </c>
      <c r="V500" s="247"/>
      <c r="W500" s="247"/>
      <c r="X500" s="247"/>
      <c r="Y500" s="247"/>
      <c r="Z500"/>
      <c r="AA500" s="247" t="s">
        <v>776</v>
      </c>
      <c r="AB500" t="s">
        <v>4355</v>
      </c>
      <c r="AC500" t="s">
        <v>4355</v>
      </c>
      <c r="AD500"/>
      <c r="AE500" t="s">
        <v>4355</v>
      </c>
      <c r="AF500" t="s">
        <v>4357</v>
      </c>
      <c r="AG500"/>
      <c r="AH500"/>
      <c r="AI500"/>
      <c r="AJ500"/>
      <c r="AK500"/>
      <c r="AL500"/>
      <c r="AM500" t="s">
        <v>4358</v>
      </c>
      <c r="AN500" t="s">
        <v>4358</v>
      </c>
      <c r="AO500"/>
      <c r="AP500"/>
      <c r="AQ500" s="247"/>
      <c r="AR500"/>
      <c r="AS500" s="247" t="s">
        <v>1487</v>
      </c>
      <c r="AT500"/>
    </row>
    <row r="501" spans="1:46" ht="15" hidden="1" x14ac:dyDescent="0.25">
      <c r="A501" s="246" t="s">
        <v>7439</v>
      </c>
      <c r="B501" s="247" t="s">
        <v>1492</v>
      </c>
      <c r="C501" s="247"/>
      <c r="D501" s="247"/>
      <c r="E501" s="247">
        <v>10017878175</v>
      </c>
      <c r="F501"/>
      <c r="G501" s="246" t="s">
        <v>1762</v>
      </c>
      <c r="H501" s="247" t="s">
        <v>775</v>
      </c>
      <c r="I501"/>
      <c r="J501" t="s">
        <v>3090</v>
      </c>
      <c r="K501" t="s">
        <v>4624</v>
      </c>
      <c r="L501" t="s">
        <v>3274</v>
      </c>
      <c r="M501" t="s">
        <v>4354</v>
      </c>
      <c r="N501" s="247"/>
      <c r="O501" s="247"/>
      <c r="Q501" t="s">
        <v>4355</v>
      </c>
      <c r="R501" t="s">
        <v>4355</v>
      </c>
      <c r="S501" s="247"/>
      <c r="T501" s="247" t="s">
        <v>3090</v>
      </c>
      <c r="V501" s="247"/>
      <c r="W501" s="247"/>
      <c r="X501" s="247"/>
      <c r="Y501" s="247"/>
      <c r="Z501"/>
      <c r="AA501" s="247" t="s">
        <v>776</v>
      </c>
      <c r="AB501" t="s">
        <v>4355</v>
      </c>
      <c r="AC501" t="s">
        <v>4355</v>
      </c>
      <c r="AD501"/>
      <c r="AE501" t="s">
        <v>4355</v>
      </c>
      <c r="AF501" t="s">
        <v>4357</v>
      </c>
      <c r="AG501"/>
      <c r="AH501"/>
      <c r="AI501"/>
      <c r="AJ501"/>
      <c r="AK501"/>
      <c r="AL501"/>
      <c r="AM501" t="s">
        <v>4358</v>
      </c>
      <c r="AN501" t="s">
        <v>4358</v>
      </c>
      <c r="AO501"/>
      <c r="AP501"/>
      <c r="AQ501" s="247"/>
      <c r="AR501"/>
      <c r="AS501" s="247" t="s">
        <v>1493</v>
      </c>
      <c r="AT501"/>
    </row>
    <row r="502" spans="1:46" ht="15" hidden="1" x14ac:dyDescent="0.25">
      <c r="A502" s="246" t="s">
        <v>7439</v>
      </c>
      <c r="B502" s="247" t="s">
        <v>2786</v>
      </c>
      <c r="C502" s="247" t="s">
        <v>2787</v>
      </c>
      <c r="D502" s="247"/>
      <c r="E502" s="247">
        <v>10017880769</v>
      </c>
      <c r="F502" t="s">
        <v>4592</v>
      </c>
      <c r="G502" s="246" t="s">
        <v>3891</v>
      </c>
      <c r="H502" s="247" t="s">
        <v>113</v>
      </c>
      <c r="I502"/>
      <c r="J502" t="s">
        <v>3090</v>
      </c>
      <c r="K502" t="s">
        <v>4595</v>
      </c>
      <c r="L502" t="s">
        <v>3274</v>
      </c>
      <c r="M502" t="s">
        <v>4354</v>
      </c>
      <c r="N502" s="247" t="s">
        <v>2788</v>
      </c>
      <c r="O502" s="247"/>
      <c r="Q502" t="s">
        <v>4355</v>
      </c>
      <c r="R502" t="s">
        <v>4355</v>
      </c>
      <c r="S502" s="247"/>
      <c r="T502" s="247" t="s">
        <v>4596</v>
      </c>
      <c r="V502" s="247"/>
      <c r="W502" s="247"/>
      <c r="X502" s="247"/>
      <c r="Y502" s="247"/>
      <c r="Z502"/>
      <c r="AA502" s="247" t="s">
        <v>115</v>
      </c>
      <c r="AB502" t="s">
        <v>4355</v>
      </c>
      <c r="AC502" t="s">
        <v>4355</v>
      </c>
      <c r="AD502"/>
      <c r="AE502" t="s">
        <v>4355</v>
      </c>
      <c r="AF502" t="s">
        <v>4357</v>
      </c>
      <c r="AG502"/>
      <c r="AH502"/>
      <c r="AI502"/>
      <c r="AJ502"/>
      <c r="AK502"/>
      <c r="AL502"/>
      <c r="AM502" t="s">
        <v>4358</v>
      </c>
      <c r="AN502" t="s">
        <v>4358</v>
      </c>
      <c r="AO502"/>
      <c r="AP502"/>
      <c r="AQ502" s="247" t="s">
        <v>2789</v>
      </c>
      <c r="AR502"/>
      <c r="AS502" s="247" t="s">
        <v>2790</v>
      </c>
      <c r="AT502">
        <v>10017880769</v>
      </c>
    </row>
    <row r="503" spans="1:46" ht="15" hidden="1" x14ac:dyDescent="0.25">
      <c r="A503" s="246" t="s">
        <v>7439</v>
      </c>
      <c r="B503" s="247" t="s">
        <v>2781</v>
      </c>
      <c r="C503" s="247" t="s">
        <v>2782</v>
      </c>
      <c r="D503" s="247"/>
      <c r="E503" s="247">
        <v>10017880762</v>
      </c>
      <c r="F503" t="s">
        <v>4592</v>
      </c>
      <c r="G503" s="246" t="s">
        <v>3891</v>
      </c>
      <c r="H503" s="247" t="s">
        <v>113</v>
      </c>
      <c r="I503"/>
      <c r="J503" t="s">
        <v>3090</v>
      </c>
      <c r="K503" t="s">
        <v>4593</v>
      </c>
      <c r="L503" t="s">
        <v>3274</v>
      </c>
      <c r="M503" t="s">
        <v>4354</v>
      </c>
      <c r="N503" s="247" t="s">
        <v>2783</v>
      </c>
      <c r="O503" s="247"/>
      <c r="Q503" t="s">
        <v>4355</v>
      </c>
      <c r="R503" t="s">
        <v>4355</v>
      </c>
      <c r="S503" s="247"/>
      <c r="T503" s="247" t="s">
        <v>4594</v>
      </c>
      <c r="V503" s="247"/>
      <c r="W503" s="247"/>
      <c r="X503" s="247"/>
      <c r="Y503" s="247"/>
      <c r="Z503"/>
      <c r="AA503" s="247" t="s">
        <v>115</v>
      </c>
      <c r="AB503" t="s">
        <v>4355</v>
      </c>
      <c r="AC503" t="s">
        <v>4355</v>
      </c>
      <c r="AD503"/>
      <c r="AE503" t="s">
        <v>4355</v>
      </c>
      <c r="AF503" t="s">
        <v>4357</v>
      </c>
      <c r="AG503"/>
      <c r="AH503"/>
      <c r="AI503"/>
      <c r="AJ503"/>
      <c r="AK503"/>
      <c r="AL503"/>
      <c r="AM503" t="s">
        <v>4358</v>
      </c>
      <c r="AN503" t="s">
        <v>4358</v>
      </c>
      <c r="AO503"/>
      <c r="AP503"/>
      <c r="AQ503" s="247" t="s">
        <v>2784</v>
      </c>
      <c r="AR503"/>
      <c r="AS503" s="247" t="s">
        <v>2785</v>
      </c>
      <c r="AT503">
        <v>10017880762</v>
      </c>
    </row>
    <row r="504" spans="1:46" ht="15" hidden="1" x14ac:dyDescent="0.25">
      <c r="A504" s="246" t="s">
        <v>7439</v>
      </c>
      <c r="B504" s="247" t="s">
        <v>2766</v>
      </c>
      <c r="C504" s="247" t="s">
        <v>2767</v>
      </c>
      <c r="D504" s="247"/>
      <c r="E504" s="247">
        <v>10017880660</v>
      </c>
      <c r="F504" t="s">
        <v>4587</v>
      </c>
      <c r="G504" s="246" t="s">
        <v>3891</v>
      </c>
      <c r="H504" s="247" t="s">
        <v>113</v>
      </c>
      <c r="I504"/>
      <c r="J504" t="s">
        <v>3090</v>
      </c>
      <c r="K504" t="s">
        <v>4590</v>
      </c>
      <c r="L504" t="s">
        <v>3274</v>
      </c>
      <c r="M504" t="s">
        <v>4354</v>
      </c>
      <c r="N504" s="247" t="s">
        <v>2768</v>
      </c>
      <c r="O504" s="247"/>
      <c r="Q504" t="s">
        <v>4355</v>
      </c>
      <c r="R504" t="s">
        <v>4355</v>
      </c>
      <c r="S504" s="247"/>
      <c r="T504" s="247" t="s">
        <v>4591</v>
      </c>
      <c r="V504" s="247"/>
      <c r="W504" s="247"/>
      <c r="X504" s="247"/>
      <c r="Y504" s="247"/>
      <c r="Z504"/>
      <c r="AA504" s="247" t="s">
        <v>115</v>
      </c>
      <c r="AB504" t="s">
        <v>4355</v>
      </c>
      <c r="AC504" t="s">
        <v>4355</v>
      </c>
      <c r="AD504"/>
      <c r="AE504" t="s">
        <v>4355</v>
      </c>
      <c r="AF504" t="s">
        <v>4357</v>
      </c>
      <c r="AG504"/>
      <c r="AH504"/>
      <c r="AI504"/>
      <c r="AJ504"/>
      <c r="AK504"/>
      <c r="AL504"/>
      <c r="AM504" t="s">
        <v>4358</v>
      </c>
      <c r="AN504" t="s">
        <v>4358</v>
      </c>
      <c r="AO504"/>
      <c r="AP504"/>
      <c r="AQ504" s="247" t="s">
        <v>2769</v>
      </c>
      <c r="AR504"/>
      <c r="AS504" s="247" t="s">
        <v>2770</v>
      </c>
      <c r="AT504">
        <v>10017880660</v>
      </c>
    </row>
    <row r="505" spans="1:46" ht="15" hidden="1" x14ac:dyDescent="0.25">
      <c r="A505" s="246" t="s">
        <v>7439</v>
      </c>
      <c r="B505" s="247" t="s">
        <v>2761</v>
      </c>
      <c r="C505" s="247" t="s">
        <v>2762</v>
      </c>
      <c r="D505" s="247"/>
      <c r="E505" s="247">
        <v>10017880657</v>
      </c>
      <c r="F505" t="s">
        <v>4587</v>
      </c>
      <c r="G505" s="246" t="s">
        <v>3891</v>
      </c>
      <c r="H505" s="247" t="s">
        <v>113</v>
      </c>
      <c r="I505"/>
      <c r="J505" t="s">
        <v>3090</v>
      </c>
      <c r="K505" t="s">
        <v>4588</v>
      </c>
      <c r="L505" t="s">
        <v>3274</v>
      </c>
      <c r="M505" t="s">
        <v>4354</v>
      </c>
      <c r="N505" s="247" t="s">
        <v>2763</v>
      </c>
      <c r="O505" s="247"/>
      <c r="Q505" t="s">
        <v>4355</v>
      </c>
      <c r="R505" t="s">
        <v>4355</v>
      </c>
      <c r="S505" s="247"/>
      <c r="T505" s="247" t="s">
        <v>4589</v>
      </c>
      <c r="V505" s="247"/>
      <c r="W505" s="247"/>
      <c r="X505" s="247"/>
      <c r="Y505" s="247"/>
      <c r="Z505"/>
      <c r="AA505" s="247" t="s">
        <v>115</v>
      </c>
      <c r="AB505" t="s">
        <v>4355</v>
      </c>
      <c r="AC505" t="s">
        <v>4355</v>
      </c>
      <c r="AD505"/>
      <c r="AE505" t="s">
        <v>4355</v>
      </c>
      <c r="AF505" t="s">
        <v>4357</v>
      </c>
      <c r="AG505"/>
      <c r="AH505"/>
      <c r="AI505"/>
      <c r="AJ505"/>
      <c r="AK505"/>
      <c r="AL505"/>
      <c r="AM505" t="s">
        <v>4358</v>
      </c>
      <c r="AN505" t="s">
        <v>4358</v>
      </c>
      <c r="AO505"/>
      <c r="AP505"/>
      <c r="AQ505" s="247" t="s">
        <v>2764</v>
      </c>
      <c r="AR505"/>
      <c r="AS505" s="247" t="s">
        <v>2765</v>
      </c>
      <c r="AT505">
        <v>10017880657</v>
      </c>
    </row>
    <row r="506" spans="1:46" ht="15" hidden="1" x14ac:dyDescent="0.25">
      <c r="A506" s="246" t="s">
        <v>7439</v>
      </c>
      <c r="B506" s="247" t="s">
        <v>2776</v>
      </c>
      <c r="C506" s="247" t="s">
        <v>2777</v>
      </c>
      <c r="D506" s="247"/>
      <c r="E506" s="247">
        <v>10017880665</v>
      </c>
      <c r="F506" t="s">
        <v>4582</v>
      </c>
      <c r="G506" s="246" t="s">
        <v>3891</v>
      </c>
      <c r="H506" s="247" t="s">
        <v>113</v>
      </c>
      <c r="I506"/>
      <c r="J506" t="s">
        <v>3090</v>
      </c>
      <c r="K506" t="s">
        <v>4585</v>
      </c>
      <c r="L506" t="s">
        <v>3274</v>
      </c>
      <c r="M506" t="s">
        <v>4354</v>
      </c>
      <c r="N506" s="247" t="s">
        <v>2778</v>
      </c>
      <c r="O506" s="247"/>
      <c r="Q506" t="s">
        <v>4355</v>
      </c>
      <c r="R506" t="s">
        <v>4355</v>
      </c>
      <c r="S506" s="247"/>
      <c r="T506" s="247" t="s">
        <v>4586</v>
      </c>
      <c r="V506" s="247"/>
      <c r="W506" s="247"/>
      <c r="X506" s="247"/>
      <c r="Y506" s="247"/>
      <c r="Z506"/>
      <c r="AA506" s="247" t="s">
        <v>115</v>
      </c>
      <c r="AB506" t="s">
        <v>4355</v>
      </c>
      <c r="AC506" t="s">
        <v>4355</v>
      </c>
      <c r="AD506"/>
      <c r="AE506" t="s">
        <v>4355</v>
      </c>
      <c r="AF506" t="s">
        <v>4357</v>
      </c>
      <c r="AG506"/>
      <c r="AH506"/>
      <c r="AI506"/>
      <c r="AJ506"/>
      <c r="AK506"/>
      <c r="AL506"/>
      <c r="AM506" t="s">
        <v>4358</v>
      </c>
      <c r="AN506" t="s">
        <v>4358</v>
      </c>
      <c r="AO506"/>
      <c r="AP506"/>
      <c r="AQ506" s="247" t="s">
        <v>2779</v>
      </c>
      <c r="AR506"/>
      <c r="AS506" s="247" t="s">
        <v>2780</v>
      </c>
      <c r="AT506">
        <v>10017880665</v>
      </c>
    </row>
    <row r="507" spans="1:46" ht="15" hidden="1" x14ac:dyDescent="0.25">
      <c r="A507" s="246" t="s">
        <v>7439</v>
      </c>
      <c r="B507" s="247" t="s">
        <v>2771</v>
      </c>
      <c r="C507" s="247" t="s">
        <v>2772</v>
      </c>
      <c r="D507" s="247"/>
      <c r="E507" s="247">
        <v>10017880662</v>
      </c>
      <c r="F507" t="s">
        <v>4582</v>
      </c>
      <c r="G507" s="246" t="s">
        <v>3891</v>
      </c>
      <c r="H507" s="247" t="s">
        <v>113</v>
      </c>
      <c r="I507"/>
      <c r="J507" t="s">
        <v>3090</v>
      </c>
      <c r="K507" t="s">
        <v>4583</v>
      </c>
      <c r="L507" t="s">
        <v>3274</v>
      </c>
      <c r="M507" t="s">
        <v>4354</v>
      </c>
      <c r="N507" s="247" t="s">
        <v>2773</v>
      </c>
      <c r="O507" s="247"/>
      <c r="Q507" t="s">
        <v>4355</v>
      </c>
      <c r="R507" t="s">
        <v>4355</v>
      </c>
      <c r="S507" s="247"/>
      <c r="T507" s="247" t="s">
        <v>4584</v>
      </c>
      <c r="V507" s="247"/>
      <c r="W507" s="247"/>
      <c r="X507" s="247"/>
      <c r="Y507" s="247"/>
      <c r="Z507"/>
      <c r="AA507" s="247" t="s">
        <v>115</v>
      </c>
      <c r="AB507" t="s">
        <v>4355</v>
      </c>
      <c r="AC507" t="s">
        <v>4355</v>
      </c>
      <c r="AD507"/>
      <c r="AE507" t="s">
        <v>4355</v>
      </c>
      <c r="AF507" t="s">
        <v>4357</v>
      </c>
      <c r="AG507"/>
      <c r="AH507"/>
      <c r="AI507"/>
      <c r="AJ507"/>
      <c r="AK507"/>
      <c r="AL507"/>
      <c r="AM507" t="s">
        <v>4358</v>
      </c>
      <c r="AN507" t="s">
        <v>4358</v>
      </c>
      <c r="AO507"/>
      <c r="AP507"/>
      <c r="AQ507" s="247" t="s">
        <v>2774</v>
      </c>
      <c r="AR507"/>
      <c r="AS507" s="247" t="s">
        <v>2775</v>
      </c>
      <c r="AT507">
        <v>10017880662</v>
      </c>
    </row>
    <row r="508" spans="1:46" ht="15" hidden="1" x14ac:dyDescent="0.25">
      <c r="A508" s="246" t="s">
        <v>7439</v>
      </c>
      <c r="B508" s="247" t="s">
        <v>4098</v>
      </c>
      <c r="C508" s="247" t="s">
        <v>4099</v>
      </c>
      <c r="D508" s="247"/>
      <c r="E508" s="247">
        <v>10017890466</v>
      </c>
      <c r="F508"/>
      <c r="G508" s="246" t="s">
        <v>3537</v>
      </c>
      <c r="H508" s="247" t="s">
        <v>113</v>
      </c>
      <c r="I508"/>
      <c r="J508" t="s">
        <v>3090</v>
      </c>
      <c r="K508" t="s">
        <v>4812</v>
      </c>
      <c r="L508" t="s">
        <v>3081</v>
      </c>
      <c r="M508" t="s">
        <v>4354</v>
      </c>
      <c r="N508" s="247" t="s">
        <v>4100</v>
      </c>
      <c r="O508" s="247"/>
      <c r="Q508" t="s">
        <v>4355</v>
      </c>
      <c r="R508" t="s">
        <v>4355</v>
      </c>
      <c r="S508" s="247"/>
      <c r="T508" s="247" t="s">
        <v>5696</v>
      </c>
      <c r="V508" s="247"/>
      <c r="W508" s="247"/>
      <c r="X508" s="247"/>
      <c r="Y508" s="247"/>
      <c r="Z508"/>
      <c r="AA508" s="247" t="s">
        <v>115</v>
      </c>
      <c r="AB508" t="s">
        <v>4355</v>
      </c>
      <c r="AC508" t="s">
        <v>4355</v>
      </c>
      <c r="AD508"/>
      <c r="AE508" t="s">
        <v>4355</v>
      </c>
      <c r="AF508" t="s">
        <v>4357</v>
      </c>
      <c r="AG508"/>
      <c r="AH508"/>
      <c r="AI508"/>
      <c r="AJ508"/>
      <c r="AK508"/>
      <c r="AL508"/>
      <c r="AM508" t="s">
        <v>4358</v>
      </c>
      <c r="AN508" t="s">
        <v>4358</v>
      </c>
      <c r="AO508"/>
      <c r="AP508"/>
      <c r="AQ508" s="247" t="s">
        <v>7768</v>
      </c>
      <c r="AR508"/>
      <c r="AS508" s="247" t="s">
        <v>4101</v>
      </c>
      <c r="AT508">
        <v>10017890466</v>
      </c>
    </row>
    <row r="509" spans="1:46" ht="15" hidden="1" x14ac:dyDescent="0.25">
      <c r="A509" s="246" t="s">
        <v>7439</v>
      </c>
      <c r="B509" s="247" t="s">
        <v>7724</v>
      </c>
      <c r="C509" s="247" t="s">
        <v>7725</v>
      </c>
      <c r="D509" s="247"/>
      <c r="E509" s="247">
        <v>10017892918</v>
      </c>
      <c r="F509"/>
      <c r="G509" s="246" t="s">
        <v>3537</v>
      </c>
      <c r="H509" s="247" t="s">
        <v>113</v>
      </c>
      <c r="I509"/>
      <c r="J509" t="s">
        <v>3090</v>
      </c>
      <c r="K509" t="s">
        <v>7726</v>
      </c>
      <c r="L509" t="s">
        <v>4493</v>
      </c>
      <c r="M509" t="s">
        <v>4354</v>
      </c>
      <c r="N509" s="247" t="s">
        <v>7727</v>
      </c>
      <c r="O509" s="247"/>
      <c r="Q509" t="s">
        <v>4355</v>
      </c>
      <c r="R509" t="s">
        <v>4355</v>
      </c>
      <c r="S509" s="247"/>
      <c r="T509" s="247" t="s">
        <v>7728</v>
      </c>
      <c r="V509" s="247"/>
      <c r="W509" s="247"/>
      <c r="X509" s="247"/>
      <c r="Y509" s="247"/>
      <c r="Z509"/>
      <c r="AA509" s="247" t="s">
        <v>115</v>
      </c>
      <c r="AB509" t="s">
        <v>4355</v>
      </c>
      <c r="AC509" t="s">
        <v>4355</v>
      </c>
      <c r="AD509"/>
      <c r="AE509" t="s">
        <v>4355</v>
      </c>
      <c r="AF509" t="s">
        <v>4357</v>
      </c>
      <c r="AG509"/>
      <c r="AH509"/>
      <c r="AI509"/>
      <c r="AJ509"/>
      <c r="AK509"/>
      <c r="AL509"/>
      <c r="AM509" t="s">
        <v>4358</v>
      </c>
      <c r="AN509" t="s">
        <v>4358</v>
      </c>
      <c r="AO509"/>
      <c r="AP509"/>
      <c r="AQ509" s="247" t="s">
        <v>7729</v>
      </c>
      <c r="AR509"/>
      <c r="AS509" s="247" t="s">
        <v>7730</v>
      </c>
      <c r="AT509"/>
    </row>
    <row r="510" spans="1:46" ht="15" hidden="1" x14ac:dyDescent="0.25">
      <c r="A510" s="246" t="s">
        <v>7439</v>
      </c>
      <c r="B510" s="247" t="s">
        <v>4102</v>
      </c>
      <c r="C510" s="247" t="s">
        <v>4103</v>
      </c>
      <c r="D510" s="247"/>
      <c r="E510" s="247">
        <v>10017890470</v>
      </c>
      <c r="F510"/>
      <c r="G510" s="246" t="s">
        <v>3537</v>
      </c>
      <c r="H510" s="247" t="s">
        <v>113</v>
      </c>
      <c r="I510"/>
      <c r="J510" t="s">
        <v>3090</v>
      </c>
      <c r="K510" t="s">
        <v>4813</v>
      </c>
      <c r="L510" t="s">
        <v>3081</v>
      </c>
      <c r="M510" t="s">
        <v>4354</v>
      </c>
      <c r="N510" s="247" t="s">
        <v>4104</v>
      </c>
      <c r="O510" s="247"/>
      <c r="Q510" t="s">
        <v>4355</v>
      </c>
      <c r="R510" t="s">
        <v>4355</v>
      </c>
      <c r="S510" s="247"/>
      <c r="T510" s="247" t="s">
        <v>5707</v>
      </c>
      <c r="V510" s="247"/>
      <c r="W510" s="247"/>
      <c r="X510" s="247"/>
      <c r="Y510" s="247"/>
      <c r="Z510"/>
      <c r="AA510" s="247" t="s">
        <v>115</v>
      </c>
      <c r="AB510" t="s">
        <v>4355</v>
      </c>
      <c r="AC510" t="s">
        <v>4355</v>
      </c>
      <c r="AD510"/>
      <c r="AE510" t="s">
        <v>4355</v>
      </c>
      <c r="AF510" t="s">
        <v>4357</v>
      </c>
      <c r="AG510"/>
      <c r="AH510"/>
      <c r="AI510"/>
      <c r="AJ510"/>
      <c r="AK510"/>
      <c r="AL510"/>
      <c r="AM510" t="s">
        <v>4358</v>
      </c>
      <c r="AN510" t="s">
        <v>4358</v>
      </c>
      <c r="AO510"/>
      <c r="AP510"/>
      <c r="AQ510" s="247" t="s">
        <v>4312</v>
      </c>
      <c r="AR510"/>
      <c r="AS510" s="247" t="s">
        <v>4105</v>
      </c>
      <c r="AT510">
        <v>10017890470</v>
      </c>
    </row>
    <row r="511" spans="1:46" ht="15" hidden="1" x14ac:dyDescent="0.25">
      <c r="A511" s="246" t="s">
        <v>7439</v>
      </c>
      <c r="B511" s="247" t="s">
        <v>3552</v>
      </c>
      <c r="C511" s="247" t="s">
        <v>3553</v>
      </c>
      <c r="D511" s="247"/>
      <c r="E511" s="247">
        <v>10017889328</v>
      </c>
      <c r="F511" t="s">
        <v>4721</v>
      </c>
      <c r="G511" s="246" t="s">
        <v>3537</v>
      </c>
      <c r="H511" s="247" t="s">
        <v>113</v>
      </c>
      <c r="I511"/>
      <c r="J511" t="s">
        <v>3081</v>
      </c>
      <c r="K511" t="s">
        <v>4722</v>
      </c>
      <c r="L511" t="s">
        <v>3081</v>
      </c>
      <c r="M511" t="s">
        <v>4354</v>
      </c>
      <c r="N511" s="247" t="s">
        <v>3554</v>
      </c>
      <c r="O511" s="247"/>
      <c r="Q511" t="s">
        <v>4355</v>
      </c>
      <c r="R511" t="s">
        <v>4355</v>
      </c>
      <c r="S511" s="247"/>
      <c r="T511" s="247" t="s">
        <v>5527</v>
      </c>
      <c r="V511" s="247"/>
      <c r="W511" s="247"/>
      <c r="X511" s="247"/>
      <c r="Y511" s="247"/>
      <c r="Z511"/>
      <c r="AA511" s="247" t="s">
        <v>115</v>
      </c>
      <c r="AB511" t="s">
        <v>4355</v>
      </c>
      <c r="AC511" t="s">
        <v>4355</v>
      </c>
      <c r="AD511"/>
      <c r="AE511" t="s">
        <v>4355</v>
      </c>
      <c r="AF511" t="s">
        <v>4357</v>
      </c>
      <c r="AG511"/>
      <c r="AH511"/>
      <c r="AI511"/>
      <c r="AJ511"/>
      <c r="AK511"/>
      <c r="AL511"/>
      <c r="AM511" t="s">
        <v>4358</v>
      </c>
      <c r="AN511" t="s">
        <v>4358</v>
      </c>
      <c r="AO511"/>
      <c r="AP511"/>
      <c r="AQ511" s="247" t="s">
        <v>7753</v>
      </c>
      <c r="AR511"/>
      <c r="AS511" s="247" t="s">
        <v>3555</v>
      </c>
      <c r="AT511">
        <v>10017889328</v>
      </c>
    </row>
    <row r="512" spans="1:46" ht="15" hidden="1" x14ac:dyDescent="0.25">
      <c r="A512" s="246" t="s">
        <v>7439</v>
      </c>
      <c r="B512" s="247" t="s">
        <v>3579</v>
      </c>
      <c r="C512" s="247" t="s">
        <v>3580</v>
      </c>
      <c r="D512" s="247"/>
      <c r="E512" s="247">
        <v>10017889339</v>
      </c>
      <c r="F512" t="s">
        <v>4732</v>
      </c>
      <c r="G512" s="246" t="s">
        <v>3537</v>
      </c>
      <c r="H512" s="247" t="s">
        <v>113</v>
      </c>
      <c r="I512"/>
      <c r="J512" t="s">
        <v>3120</v>
      </c>
      <c r="K512" t="s">
        <v>4733</v>
      </c>
      <c r="L512" t="s">
        <v>3081</v>
      </c>
      <c r="M512" t="s">
        <v>4354</v>
      </c>
      <c r="N512" s="247" t="s">
        <v>3581</v>
      </c>
      <c r="O512" s="247"/>
      <c r="Q512" t="s">
        <v>4355</v>
      </c>
      <c r="R512" t="s">
        <v>4355</v>
      </c>
      <c r="S512" s="247"/>
      <c r="T512" s="247" t="s">
        <v>5693</v>
      </c>
      <c r="V512" s="247"/>
      <c r="W512" s="247"/>
      <c r="X512" s="247"/>
      <c r="Y512" s="247"/>
      <c r="Z512"/>
      <c r="AA512" s="247" t="s">
        <v>115</v>
      </c>
      <c r="AB512" t="s">
        <v>4355</v>
      </c>
      <c r="AC512" t="s">
        <v>4355</v>
      </c>
      <c r="AD512"/>
      <c r="AE512" t="s">
        <v>4355</v>
      </c>
      <c r="AF512" t="s">
        <v>4357</v>
      </c>
      <c r="AG512"/>
      <c r="AH512"/>
      <c r="AI512"/>
      <c r="AJ512"/>
      <c r="AK512"/>
      <c r="AL512"/>
      <c r="AM512" t="s">
        <v>4358</v>
      </c>
      <c r="AN512" t="s">
        <v>4358</v>
      </c>
      <c r="AO512"/>
      <c r="AP512"/>
      <c r="AQ512" s="247" t="s">
        <v>7761</v>
      </c>
      <c r="AR512"/>
      <c r="AS512" s="247" t="s">
        <v>3582</v>
      </c>
      <c r="AT512">
        <v>10017889339</v>
      </c>
    </row>
    <row r="513" spans="1:46" ht="15" hidden="1" x14ac:dyDescent="0.25">
      <c r="A513" s="246" t="s">
        <v>7439</v>
      </c>
      <c r="B513" s="247" t="s">
        <v>7754</v>
      </c>
      <c r="C513" s="247" t="s">
        <v>3556</v>
      </c>
      <c r="D513" s="247"/>
      <c r="E513" s="247">
        <v>10017889330</v>
      </c>
      <c r="F513" t="s">
        <v>4723</v>
      </c>
      <c r="G513" s="246" t="s">
        <v>3537</v>
      </c>
      <c r="H513" s="247" t="s">
        <v>113</v>
      </c>
      <c r="I513"/>
      <c r="J513" t="s">
        <v>3116</v>
      </c>
      <c r="K513" t="s">
        <v>4724</v>
      </c>
      <c r="L513" t="s">
        <v>3081</v>
      </c>
      <c r="M513" t="s">
        <v>4354</v>
      </c>
      <c r="N513" s="247" t="s">
        <v>3557</v>
      </c>
      <c r="O513" s="247"/>
      <c r="Q513" t="s">
        <v>4355</v>
      </c>
      <c r="R513" t="s">
        <v>4355</v>
      </c>
      <c r="S513" s="247"/>
      <c r="T513" s="247" t="s">
        <v>5691</v>
      </c>
      <c r="V513" s="247"/>
      <c r="W513" s="247"/>
      <c r="X513" s="247"/>
      <c r="Y513" s="247"/>
      <c r="Z513"/>
      <c r="AA513" s="247" t="s">
        <v>115</v>
      </c>
      <c r="AB513" t="s">
        <v>4355</v>
      </c>
      <c r="AC513" t="s">
        <v>4355</v>
      </c>
      <c r="AD513"/>
      <c r="AE513" t="s">
        <v>4355</v>
      </c>
      <c r="AF513" t="s">
        <v>4357</v>
      </c>
      <c r="AG513"/>
      <c r="AH513"/>
      <c r="AI513"/>
      <c r="AJ513"/>
      <c r="AK513"/>
      <c r="AL513"/>
      <c r="AM513" t="s">
        <v>4358</v>
      </c>
      <c r="AN513" t="s">
        <v>4358</v>
      </c>
      <c r="AO513"/>
      <c r="AP513"/>
      <c r="AQ513" s="247" t="s">
        <v>7755</v>
      </c>
      <c r="AR513"/>
      <c r="AS513" s="247" t="s">
        <v>3558</v>
      </c>
      <c r="AT513">
        <v>10017889330</v>
      </c>
    </row>
    <row r="514" spans="1:46" ht="15" hidden="1" x14ac:dyDescent="0.25">
      <c r="A514" s="246" t="s">
        <v>7439</v>
      </c>
      <c r="B514" s="247" t="s">
        <v>7488</v>
      </c>
      <c r="C514" s="247" t="s">
        <v>7489</v>
      </c>
      <c r="D514" s="247"/>
      <c r="E514" s="247">
        <v>10017892487</v>
      </c>
      <c r="F514" t="s">
        <v>4723</v>
      </c>
      <c r="G514" s="246" t="s">
        <v>3537</v>
      </c>
      <c r="H514" s="247" t="s">
        <v>113</v>
      </c>
      <c r="I514"/>
      <c r="J514" t="s">
        <v>3116</v>
      </c>
      <c r="K514" t="s">
        <v>7490</v>
      </c>
      <c r="L514" t="s">
        <v>4493</v>
      </c>
      <c r="M514" t="s">
        <v>4354</v>
      </c>
      <c r="N514" s="247" t="s">
        <v>7491</v>
      </c>
      <c r="O514" s="247"/>
      <c r="Q514" t="s">
        <v>4355</v>
      </c>
      <c r="R514" t="s">
        <v>4355</v>
      </c>
      <c r="S514" s="247"/>
      <c r="T514" s="247" t="s">
        <v>5691</v>
      </c>
      <c r="V514" s="247"/>
      <c r="W514" s="247"/>
      <c r="X514" s="247"/>
      <c r="Y514" s="247"/>
      <c r="Z514"/>
      <c r="AA514" s="247" t="s">
        <v>115</v>
      </c>
      <c r="AB514" t="s">
        <v>4355</v>
      </c>
      <c r="AC514" t="s">
        <v>4355</v>
      </c>
      <c r="AD514"/>
      <c r="AE514" t="s">
        <v>4355</v>
      </c>
      <c r="AF514" t="s">
        <v>4357</v>
      </c>
      <c r="AG514"/>
      <c r="AH514"/>
      <c r="AI514"/>
      <c r="AJ514"/>
      <c r="AK514"/>
      <c r="AL514"/>
      <c r="AM514" t="s">
        <v>4358</v>
      </c>
      <c r="AN514" t="s">
        <v>4358</v>
      </c>
      <c r="AO514"/>
      <c r="AP514"/>
      <c r="AQ514" s="247" t="s">
        <v>7492</v>
      </c>
      <c r="AR514"/>
      <c r="AS514" s="247" t="s">
        <v>7493</v>
      </c>
      <c r="AT514"/>
    </row>
    <row r="515" spans="1:46" ht="15" hidden="1" x14ac:dyDescent="0.25">
      <c r="A515" s="246" t="s">
        <v>7439</v>
      </c>
      <c r="B515" s="247" t="s">
        <v>3563</v>
      </c>
      <c r="C515" s="247" t="s">
        <v>3564</v>
      </c>
      <c r="D515" s="247"/>
      <c r="E515" s="247">
        <v>10017889333</v>
      </c>
      <c r="F515" t="s">
        <v>4725</v>
      </c>
      <c r="G515" s="246" t="s">
        <v>3537</v>
      </c>
      <c r="H515" s="247" t="s">
        <v>113</v>
      </c>
      <c r="I515"/>
      <c r="J515" t="s">
        <v>3113</v>
      </c>
      <c r="K515" t="s">
        <v>4727</v>
      </c>
      <c r="L515" t="s">
        <v>3081</v>
      </c>
      <c r="M515" t="s">
        <v>4354</v>
      </c>
      <c r="N515" s="247" t="s">
        <v>3565</v>
      </c>
      <c r="O515" s="247"/>
      <c r="Q515" t="s">
        <v>4355</v>
      </c>
      <c r="R515" t="s">
        <v>4355</v>
      </c>
      <c r="S515" s="247"/>
      <c r="T515" s="247" t="s">
        <v>5532</v>
      </c>
      <c r="V515" s="247"/>
      <c r="W515" s="247"/>
      <c r="X515" s="247"/>
      <c r="Y515" s="247"/>
      <c r="Z515"/>
      <c r="AA515" s="247" t="s">
        <v>115</v>
      </c>
      <c r="AB515" t="s">
        <v>4355</v>
      </c>
      <c r="AC515" t="s">
        <v>4355</v>
      </c>
      <c r="AD515"/>
      <c r="AE515" t="s">
        <v>4355</v>
      </c>
      <c r="AF515" t="s">
        <v>4357</v>
      </c>
      <c r="AG515"/>
      <c r="AH515"/>
      <c r="AI515"/>
      <c r="AJ515"/>
      <c r="AK515"/>
      <c r="AL515"/>
      <c r="AM515" t="s">
        <v>4358</v>
      </c>
      <c r="AN515" t="s">
        <v>4358</v>
      </c>
      <c r="AO515"/>
      <c r="AP515"/>
      <c r="AQ515" s="247" t="s">
        <v>7757</v>
      </c>
      <c r="AR515"/>
      <c r="AS515" s="247" t="s">
        <v>3566</v>
      </c>
      <c r="AT515">
        <v>10017889333</v>
      </c>
    </row>
    <row r="516" spans="1:46" ht="15" hidden="1" x14ac:dyDescent="0.25">
      <c r="A516" s="246" t="s">
        <v>7439</v>
      </c>
      <c r="B516" s="247" t="s">
        <v>3559</v>
      </c>
      <c r="C516" s="247" t="s">
        <v>3560</v>
      </c>
      <c r="D516" s="247"/>
      <c r="E516" s="247">
        <v>10017889332</v>
      </c>
      <c r="F516" t="s">
        <v>4725</v>
      </c>
      <c r="G516" s="246" t="s">
        <v>3537</v>
      </c>
      <c r="H516" s="247" t="s">
        <v>113</v>
      </c>
      <c r="I516"/>
      <c r="J516" t="s">
        <v>3125</v>
      </c>
      <c r="K516" t="s">
        <v>4726</v>
      </c>
      <c r="L516" t="s">
        <v>3081</v>
      </c>
      <c r="M516" t="s">
        <v>4354</v>
      </c>
      <c r="N516" s="247" t="s">
        <v>3561</v>
      </c>
      <c r="O516" s="247"/>
      <c r="Q516" t="s">
        <v>4355</v>
      </c>
      <c r="R516" t="s">
        <v>4355</v>
      </c>
      <c r="S516" s="247"/>
      <c r="T516" s="247" t="s">
        <v>5532</v>
      </c>
      <c r="V516" s="247"/>
      <c r="W516" s="247"/>
      <c r="X516" s="247"/>
      <c r="Y516" s="247"/>
      <c r="Z516"/>
      <c r="AA516" s="247" t="s">
        <v>115</v>
      </c>
      <c r="AB516" t="s">
        <v>4355</v>
      </c>
      <c r="AC516" t="s">
        <v>4355</v>
      </c>
      <c r="AD516"/>
      <c r="AE516" t="s">
        <v>4355</v>
      </c>
      <c r="AF516" t="s">
        <v>4357</v>
      </c>
      <c r="AG516"/>
      <c r="AH516"/>
      <c r="AI516"/>
      <c r="AJ516"/>
      <c r="AK516"/>
      <c r="AL516"/>
      <c r="AM516" t="s">
        <v>4358</v>
      </c>
      <c r="AN516" t="s">
        <v>4358</v>
      </c>
      <c r="AO516"/>
      <c r="AP516"/>
      <c r="AQ516" s="247" t="s">
        <v>7756</v>
      </c>
      <c r="AR516"/>
      <c r="AS516" s="247" t="s">
        <v>3562</v>
      </c>
      <c r="AT516">
        <v>10017889332</v>
      </c>
    </row>
    <row r="517" spans="1:46" ht="15" hidden="1" x14ac:dyDescent="0.25">
      <c r="A517" s="246" t="s">
        <v>7439</v>
      </c>
      <c r="B517" s="247" t="s">
        <v>3575</v>
      </c>
      <c r="C517" s="247" t="s">
        <v>3576</v>
      </c>
      <c r="D517" s="247"/>
      <c r="E517" s="247">
        <v>10017889338</v>
      </c>
      <c r="F517" t="s">
        <v>4728</v>
      </c>
      <c r="G517" s="246" t="s">
        <v>3537</v>
      </c>
      <c r="H517" s="247" t="s">
        <v>113</v>
      </c>
      <c r="I517"/>
      <c r="J517" t="s">
        <v>3132</v>
      </c>
      <c r="K517" t="s">
        <v>4731</v>
      </c>
      <c r="L517" t="s">
        <v>3081</v>
      </c>
      <c r="M517" t="s">
        <v>4354</v>
      </c>
      <c r="N517" s="247" t="s">
        <v>3577</v>
      </c>
      <c r="O517" s="247"/>
      <c r="Q517" t="s">
        <v>4355</v>
      </c>
      <c r="R517" t="s">
        <v>4355</v>
      </c>
      <c r="S517" s="247"/>
      <c r="T517" s="247" t="s">
        <v>5692</v>
      </c>
      <c r="V517" s="247"/>
      <c r="W517" s="247"/>
      <c r="X517" s="247"/>
      <c r="Y517" s="247"/>
      <c r="Z517"/>
      <c r="AA517" s="247" t="s">
        <v>115</v>
      </c>
      <c r="AB517" t="s">
        <v>4355</v>
      </c>
      <c r="AC517" t="s">
        <v>4355</v>
      </c>
      <c r="AD517"/>
      <c r="AE517" t="s">
        <v>4355</v>
      </c>
      <c r="AF517" t="s">
        <v>4357</v>
      </c>
      <c r="AG517"/>
      <c r="AH517"/>
      <c r="AI517"/>
      <c r="AJ517"/>
      <c r="AK517"/>
      <c r="AL517"/>
      <c r="AM517" t="s">
        <v>4358</v>
      </c>
      <c r="AN517" t="s">
        <v>4358</v>
      </c>
      <c r="AO517"/>
      <c r="AP517"/>
      <c r="AQ517" s="247" t="s">
        <v>7760</v>
      </c>
      <c r="AR517"/>
      <c r="AS517" s="247" t="s">
        <v>3578</v>
      </c>
      <c r="AT517">
        <v>10017889338</v>
      </c>
    </row>
    <row r="518" spans="1:46" ht="15" hidden="1" x14ac:dyDescent="0.25">
      <c r="A518" s="246" t="s">
        <v>7439</v>
      </c>
      <c r="B518" s="247" t="s">
        <v>3571</v>
      </c>
      <c r="C518" s="247" t="s">
        <v>3572</v>
      </c>
      <c r="D518" s="247"/>
      <c r="E518" s="247">
        <v>10017889337</v>
      </c>
      <c r="F518" t="s">
        <v>4728</v>
      </c>
      <c r="G518" s="246" t="s">
        <v>3537</v>
      </c>
      <c r="H518" s="247" t="s">
        <v>113</v>
      </c>
      <c r="I518"/>
      <c r="J518" t="s">
        <v>3128</v>
      </c>
      <c r="K518" t="s">
        <v>4730</v>
      </c>
      <c r="L518" t="s">
        <v>3081</v>
      </c>
      <c r="M518" t="s">
        <v>4354</v>
      </c>
      <c r="N518" s="247" t="s">
        <v>3573</v>
      </c>
      <c r="O518" s="247"/>
      <c r="Q518" t="s">
        <v>4355</v>
      </c>
      <c r="R518" t="s">
        <v>4355</v>
      </c>
      <c r="S518" s="247"/>
      <c r="T518" s="247" t="s">
        <v>5692</v>
      </c>
      <c r="V518" s="247"/>
      <c r="W518" s="247"/>
      <c r="X518" s="247"/>
      <c r="Y518" s="247"/>
      <c r="Z518"/>
      <c r="AA518" s="247" t="s">
        <v>115</v>
      </c>
      <c r="AB518" t="s">
        <v>4355</v>
      </c>
      <c r="AC518" t="s">
        <v>4355</v>
      </c>
      <c r="AD518"/>
      <c r="AE518" t="s">
        <v>4355</v>
      </c>
      <c r="AF518" t="s">
        <v>4357</v>
      </c>
      <c r="AG518"/>
      <c r="AH518"/>
      <c r="AI518"/>
      <c r="AJ518"/>
      <c r="AK518"/>
      <c r="AL518"/>
      <c r="AM518" t="s">
        <v>4358</v>
      </c>
      <c r="AN518" t="s">
        <v>4358</v>
      </c>
      <c r="AO518"/>
      <c r="AP518"/>
      <c r="AQ518" s="247" t="s">
        <v>7759</v>
      </c>
      <c r="AR518"/>
      <c r="AS518" s="247" t="s">
        <v>3574</v>
      </c>
      <c r="AT518">
        <v>10017889337</v>
      </c>
    </row>
    <row r="519" spans="1:46" ht="15" hidden="1" x14ac:dyDescent="0.25">
      <c r="A519" s="246" t="s">
        <v>7439</v>
      </c>
      <c r="B519" s="247" t="s">
        <v>3567</v>
      </c>
      <c r="C519" s="247" t="s">
        <v>3568</v>
      </c>
      <c r="D519" s="247"/>
      <c r="E519" s="247">
        <v>10017889335</v>
      </c>
      <c r="F519" t="s">
        <v>4728</v>
      </c>
      <c r="G519" s="246" t="s">
        <v>3537</v>
      </c>
      <c r="H519" s="247" t="s">
        <v>113</v>
      </c>
      <c r="I519"/>
      <c r="J519" t="s">
        <v>3134</v>
      </c>
      <c r="K519" t="s">
        <v>4729</v>
      </c>
      <c r="L519" t="s">
        <v>3081</v>
      </c>
      <c r="M519" t="s">
        <v>4354</v>
      </c>
      <c r="N519" s="247" t="s">
        <v>3569</v>
      </c>
      <c r="O519" s="247"/>
      <c r="Q519" t="s">
        <v>4355</v>
      </c>
      <c r="R519" t="s">
        <v>4355</v>
      </c>
      <c r="S519" s="247"/>
      <c r="T519" s="247" t="s">
        <v>5692</v>
      </c>
      <c r="V519" s="247"/>
      <c r="W519" s="247"/>
      <c r="X519" s="247"/>
      <c r="Y519" s="247"/>
      <c r="Z519"/>
      <c r="AA519" s="247" t="s">
        <v>115</v>
      </c>
      <c r="AB519" t="s">
        <v>4355</v>
      </c>
      <c r="AC519" t="s">
        <v>4355</v>
      </c>
      <c r="AD519"/>
      <c r="AE519" t="s">
        <v>4355</v>
      </c>
      <c r="AF519" t="s">
        <v>4357</v>
      </c>
      <c r="AG519"/>
      <c r="AH519"/>
      <c r="AI519"/>
      <c r="AJ519"/>
      <c r="AK519"/>
      <c r="AL519"/>
      <c r="AM519" t="s">
        <v>4358</v>
      </c>
      <c r="AN519" t="s">
        <v>4358</v>
      </c>
      <c r="AO519"/>
      <c r="AP519"/>
      <c r="AQ519" s="247" t="s">
        <v>7758</v>
      </c>
      <c r="AR519"/>
      <c r="AS519" s="247" t="s">
        <v>3570</v>
      </c>
      <c r="AT519">
        <v>10017889335</v>
      </c>
    </row>
    <row r="520" spans="1:46" ht="15" hidden="1" x14ac:dyDescent="0.25">
      <c r="A520" s="246" t="s">
        <v>7439</v>
      </c>
      <c r="B520" s="247" t="s">
        <v>3544</v>
      </c>
      <c r="C520" s="247" t="s">
        <v>3545</v>
      </c>
      <c r="D520" s="247"/>
      <c r="E520" s="247">
        <v>10017889325</v>
      </c>
      <c r="F520" t="s">
        <v>4716</v>
      </c>
      <c r="G520" s="246" t="s">
        <v>3537</v>
      </c>
      <c r="H520" s="247" t="s">
        <v>113</v>
      </c>
      <c r="I520"/>
      <c r="J520" t="s">
        <v>3247</v>
      </c>
      <c r="K520" t="s">
        <v>4719</v>
      </c>
      <c r="L520" t="s">
        <v>3081</v>
      </c>
      <c r="M520" t="s">
        <v>4354</v>
      </c>
      <c r="N520" s="247" t="s">
        <v>3546</v>
      </c>
      <c r="O520" s="247"/>
      <c r="Q520" t="s">
        <v>4355</v>
      </c>
      <c r="R520" t="s">
        <v>4355</v>
      </c>
      <c r="S520" s="247"/>
      <c r="T520" s="247" t="s">
        <v>5690</v>
      </c>
      <c r="V520" s="247"/>
      <c r="W520" s="247"/>
      <c r="X520" s="247"/>
      <c r="Y520" s="247"/>
      <c r="Z520"/>
      <c r="AA520" s="247" t="s">
        <v>115</v>
      </c>
      <c r="AB520" t="s">
        <v>4355</v>
      </c>
      <c r="AC520" t="s">
        <v>4355</v>
      </c>
      <c r="AD520"/>
      <c r="AE520" t="s">
        <v>4355</v>
      </c>
      <c r="AF520" t="s">
        <v>4357</v>
      </c>
      <c r="AG520"/>
      <c r="AH520"/>
      <c r="AI520"/>
      <c r="AJ520"/>
      <c r="AK520"/>
      <c r="AL520"/>
      <c r="AM520" t="s">
        <v>4358</v>
      </c>
      <c r="AN520" t="s">
        <v>4358</v>
      </c>
      <c r="AO520"/>
      <c r="AP520"/>
      <c r="AQ520" s="247" t="s">
        <v>7751</v>
      </c>
      <c r="AR520"/>
      <c r="AS520" s="247" t="s">
        <v>3547</v>
      </c>
      <c r="AT520">
        <v>10017889325</v>
      </c>
    </row>
    <row r="521" spans="1:46" ht="15" hidden="1" x14ac:dyDescent="0.25">
      <c r="A521" s="246" t="s">
        <v>7439</v>
      </c>
      <c r="B521" s="247" t="s">
        <v>3540</v>
      </c>
      <c r="C521" s="247" t="s">
        <v>3541</v>
      </c>
      <c r="D521" s="247"/>
      <c r="E521" s="247">
        <v>10017889323</v>
      </c>
      <c r="F521" t="s">
        <v>4716</v>
      </c>
      <c r="G521" s="246" t="s">
        <v>3537</v>
      </c>
      <c r="H521" s="247" t="s">
        <v>113</v>
      </c>
      <c r="I521"/>
      <c r="J521" t="s">
        <v>3106</v>
      </c>
      <c r="K521" t="s">
        <v>4718</v>
      </c>
      <c r="L521" t="s">
        <v>3081</v>
      </c>
      <c r="M521" t="s">
        <v>4354</v>
      </c>
      <c r="N521" s="247" t="s">
        <v>3542</v>
      </c>
      <c r="O521" s="247"/>
      <c r="Q521" t="s">
        <v>4355</v>
      </c>
      <c r="R521" t="s">
        <v>4355</v>
      </c>
      <c r="S521" s="247"/>
      <c r="T521" s="247" t="s">
        <v>5690</v>
      </c>
      <c r="V521" s="247"/>
      <c r="W521" s="247"/>
      <c r="X521" s="247"/>
      <c r="Y521" s="247"/>
      <c r="Z521"/>
      <c r="AA521" s="247" t="s">
        <v>115</v>
      </c>
      <c r="AB521" t="s">
        <v>4355</v>
      </c>
      <c r="AC521" t="s">
        <v>4355</v>
      </c>
      <c r="AD521"/>
      <c r="AE521" t="s">
        <v>4355</v>
      </c>
      <c r="AF521" t="s">
        <v>4357</v>
      </c>
      <c r="AG521"/>
      <c r="AH521"/>
      <c r="AI521"/>
      <c r="AJ521"/>
      <c r="AK521"/>
      <c r="AL521"/>
      <c r="AM521" t="s">
        <v>4358</v>
      </c>
      <c r="AN521" t="s">
        <v>4358</v>
      </c>
      <c r="AO521"/>
      <c r="AP521"/>
      <c r="AQ521" s="247" t="s">
        <v>7750</v>
      </c>
      <c r="AR521"/>
      <c r="AS521" s="247" t="s">
        <v>3543</v>
      </c>
      <c r="AT521">
        <v>10017889323</v>
      </c>
    </row>
    <row r="522" spans="1:46" ht="15" hidden="1" x14ac:dyDescent="0.25">
      <c r="A522" s="246" t="s">
        <v>7439</v>
      </c>
      <c r="B522" s="247" t="s">
        <v>3548</v>
      </c>
      <c r="C522" s="247" t="s">
        <v>3549</v>
      </c>
      <c r="D522" s="247"/>
      <c r="E522" s="247">
        <v>10017889327</v>
      </c>
      <c r="F522" t="s">
        <v>4716</v>
      </c>
      <c r="G522" s="246" t="s">
        <v>3537</v>
      </c>
      <c r="H522" s="247" t="s">
        <v>113</v>
      </c>
      <c r="I522"/>
      <c r="J522" t="s">
        <v>3185</v>
      </c>
      <c r="K522" t="s">
        <v>4720</v>
      </c>
      <c r="L522" t="s">
        <v>3081</v>
      </c>
      <c r="M522" t="s">
        <v>4354</v>
      </c>
      <c r="N522" s="247" t="s">
        <v>3550</v>
      </c>
      <c r="O522" s="247"/>
      <c r="Q522" t="s">
        <v>4355</v>
      </c>
      <c r="R522" t="s">
        <v>4355</v>
      </c>
      <c r="S522" s="247"/>
      <c r="T522" s="247" t="s">
        <v>5690</v>
      </c>
      <c r="V522" s="247"/>
      <c r="W522" s="247"/>
      <c r="X522" s="247"/>
      <c r="Y522" s="247"/>
      <c r="Z522"/>
      <c r="AA522" s="247" t="s">
        <v>115</v>
      </c>
      <c r="AB522" t="s">
        <v>4355</v>
      </c>
      <c r="AC522" t="s">
        <v>4355</v>
      </c>
      <c r="AD522"/>
      <c r="AE522" t="s">
        <v>4355</v>
      </c>
      <c r="AF522" t="s">
        <v>4357</v>
      </c>
      <c r="AG522"/>
      <c r="AH522"/>
      <c r="AI522"/>
      <c r="AJ522"/>
      <c r="AK522"/>
      <c r="AL522"/>
      <c r="AM522" t="s">
        <v>4358</v>
      </c>
      <c r="AN522" t="s">
        <v>4358</v>
      </c>
      <c r="AO522"/>
      <c r="AP522"/>
      <c r="AQ522" s="247" t="s">
        <v>7752</v>
      </c>
      <c r="AR522"/>
      <c r="AS522" s="247" t="s">
        <v>3551</v>
      </c>
      <c r="AT522">
        <v>10017889327</v>
      </c>
    </row>
    <row r="523" spans="1:46" ht="15" hidden="1" x14ac:dyDescent="0.25">
      <c r="A523" s="246" t="s">
        <v>7439</v>
      </c>
      <c r="B523" s="247" t="s">
        <v>3535</v>
      </c>
      <c r="C523" s="247" t="s">
        <v>3536</v>
      </c>
      <c r="D523" s="247"/>
      <c r="E523" s="247">
        <v>10017889298</v>
      </c>
      <c r="F523" t="s">
        <v>4716</v>
      </c>
      <c r="G523" s="246" t="s">
        <v>3537</v>
      </c>
      <c r="H523" s="247" t="s">
        <v>113</v>
      </c>
      <c r="I523"/>
      <c r="J523" t="s">
        <v>3206</v>
      </c>
      <c r="K523" t="s">
        <v>4717</v>
      </c>
      <c r="L523" t="s">
        <v>3081</v>
      </c>
      <c r="M523" t="s">
        <v>4354</v>
      </c>
      <c r="N523" s="247" t="s">
        <v>3538</v>
      </c>
      <c r="O523" s="247"/>
      <c r="Q523" t="s">
        <v>4355</v>
      </c>
      <c r="R523" t="s">
        <v>4355</v>
      </c>
      <c r="S523" s="247"/>
      <c r="T523" s="247" t="s">
        <v>5690</v>
      </c>
      <c r="V523" s="247"/>
      <c r="W523" s="247"/>
      <c r="X523" s="247"/>
      <c r="Y523" s="247"/>
      <c r="Z523"/>
      <c r="AA523" s="247" t="s">
        <v>115</v>
      </c>
      <c r="AB523" t="s">
        <v>4355</v>
      </c>
      <c r="AC523" t="s">
        <v>4355</v>
      </c>
      <c r="AD523"/>
      <c r="AE523" t="s">
        <v>4355</v>
      </c>
      <c r="AF523" t="s">
        <v>4357</v>
      </c>
      <c r="AG523"/>
      <c r="AH523"/>
      <c r="AI523"/>
      <c r="AJ523"/>
      <c r="AK523"/>
      <c r="AL523"/>
      <c r="AM523" t="s">
        <v>4358</v>
      </c>
      <c r="AN523" t="s">
        <v>4358</v>
      </c>
      <c r="AO523"/>
      <c r="AP523"/>
      <c r="AQ523" s="247" t="s">
        <v>7749</v>
      </c>
      <c r="AR523"/>
      <c r="AS523" s="247" t="s">
        <v>3539</v>
      </c>
      <c r="AT523">
        <v>10017889298</v>
      </c>
    </row>
    <row r="524" spans="1:46" ht="15" hidden="1" x14ac:dyDescent="0.25">
      <c r="A524" s="246" t="s">
        <v>7439</v>
      </c>
      <c r="B524" s="247" t="s">
        <v>1785</v>
      </c>
      <c r="C524" s="247" t="s">
        <v>2246</v>
      </c>
      <c r="D524" s="247"/>
      <c r="E524" s="247">
        <v>10017880442</v>
      </c>
      <c r="F524" t="s">
        <v>4637</v>
      </c>
      <c r="G524" s="246"/>
      <c r="H524" s="247" t="s">
        <v>113</v>
      </c>
      <c r="I524"/>
      <c r="J524" t="s">
        <v>3090</v>
      </c>
      <c r="K524" t="s">
        <v>4638</v>
      </c>
      <c r="L524" t="s">
        <v>3274</v>
      </c>
      <c r="M524" t="s">
        <v>4354</v>
      </c>
      <c r="N524" s="247" t="s">
        <v>2678</v>
      </c>
      <c r="O524" s="247"/>
      <c r="Q524" t="s">
        <v>4355</v>
      </c>
      <c r="R524" t="s">
        <v>4355</v>
      </c>
      <c r="S524" s="247"/>
      <c r="T524" s="247" t="s">
        <v>3936</v>
      </c>
      <c r="V524" s="247"/>
      <c r="W524" s="247"/>
      <c r="X524" s="247"/>
      <c r="Y524" s="247"/>
      <c r="Z524"/>
      <c r="AA524" s="247" t="s">
        <v>776</v>
      </c>
      <c r="AB524" t="s">
        <v>4355</v>
      </c>
      <c r="AC524" t="s">
        <v>4355</v>
      </c>
      <c r="AD524"/>
      <c r="AE524" t="s">
        <v>4355</v>
      </c>
      <c r="AF524" t="s">
        <v>4357</v>
      </c>
      <c r="AG524"/>
      <c r="AH524"/>
      <c r="AI524"/>
      <c r="AJ524"/>
      <c r="AK524"/>
      <c r="AL524"/>
      <c r="AM524" t="s">
        <v>4358</v>
      </c>
      <c r="AN524" t="s">
        <v>4358</v>
      </c>
      <c r="AO524"/>
      <c r="AP524"/>
      <c r="AQ524" s="247" t="s">
        <v>2679</v>
      </c>
      <c r="AR524"/>
      <c r="AS524" s="247" t="s">
        <v>2680</v>
      </c>
      <c r="AT524"/>
    </row>
    <row r="525" spans="1:46" ht="15" hidden="1" x14ac:dyDescent="0.25">
      <c r="A525" s="246" t="s">
        <v>7439</v>
      </c>
      <c r="B525" s="247" t="s">
        <v>2721</v>
      </c>
      <c r="C525" s="247" t="s">
        <v>2722</v>
      </c>
      <c r="D525" s="247"/>
      <c r="E525" s="247">
        <v>10017880618</v>
      </c>
      <c r="F525" t="s">
        <v>4639</v>
      </c>
      <c r="G525" s="246"/>
      <c r="H525" s="247" t="s">
        <v>113</v>
      </c>
      <c r="I525"/>
      <c r="J525" t="s">
        <v>3090</v>
      </c>
      <c r="K525" t="s">
        <v>4640</v>
      </c>
      <c r="L525" t="s">
        <v>3274</v>
      </c>
      <c r="M525" t="s">
        <v>4354</v>
      </c>
      <c r="N525" s="247" t="s">
        <v>2723</v>
      </c>
      <c r="O525" s="247"/>
      <c r="Q525" t="s">
        <v>4355</v>
      </c>
      <c r="R525" t="s">
        <v>4355</v>
      </c>
      <c r="S525" s="247"/>
      <c r="T525" s="247" t="s">
        <v>3971</v>
      </c>
      <c r="V525" s="247"/>
      <c r="W525" s="247"/>
      <c r="X525" s="247"/>
      <c r="Y525" s="247"/>
      <c r="Z525"/>
      <c r="AA525" s="247" t="s">
        <v>776</v>
      </c>
      <c r="AB525" t="s">
        <v>4355</v>
      </c>
      <c r="AC525" t="s">
        <v>4355</v>
      </c>
      <c r="AD525"/>
      <c r="AE525" t="s">
        <v>4355</v>
      </c>
      <c r="AF525" t="s">
        <v>4357</v>
      </c>
      <c r="AG525"/>
      <c r="AH525"/>
      <c r="AI525"/>
      <c r="AJ525"/>
      <c r="AK525"/>
      <c r="AL525"/>
      <c r="AM525" t="s">
        <v>4358</v>
      </c>
      <c r="AN525" t="s">
        <v>4358</v>
      </c>
      <c r="AO525"/>
      <c r="AP525"/>
      <c r="AQ525" s="247" t="s">
        <v>2724</v>
      </c>
      <c r="AR525"/>
      <c r="AS525" s="247" t="s">
        <v>2725</v>
      </c>
      <c r="AT525"/>
    </row>
    <row r="526" spans="1:46" ht="15" hidden="1" x14ac:dyDescent="0.25">
      <c r="A526" s="246" t="s">
        <v>7439</v>
      </c>
      <c r="B526" s="247" t="s">
        <v>1564</v>
      </c>
      <c r="C526" s="247" t="s">
        <v>1285</v>
      </c>
      <c r="D526" s="247"/>
      <c r="E526" s="247">
        <v>10017876416</v>
      </c>
      <c r="F526" t="s">
        <v>4569</v>
      </c>
      <c r="G526" s="246" t="s">
        <v>1784</v>
      </c>
      <c r="H526" s="247" t="s">
        <v>113</v>
      </c>
      <c r="I526"/>
      <c r="J526" t="s">
        <v>3090</v>
      </c>
      <c r="K526" t="s">
        <v>4581</v>
      </c>
      <c r="L526" t="s">
        <v>4418</v>
      </c>
      <c r="M526" t="s">
        <v>4354</v>
      </c>
      <c r="N526" s="247" t="s">
        <v>1286</v>
      </c>
      <c r="O526" s="247"/>
      <c r="Q526" t="s">
        <v>4355</v>
      </c>
      <c r="R526" t="s">
        <v>4355</v>
      </c>
      <c r="S526" s="247"/>
      <c r="T526" s="247" t="s">
        <v>5647</v>
      </c>
      <c r="V526" s="247"/>
      <c r="W526" s="247"/>
      <c r="X526" s="247"/>
      <c r="Y526" s="247"/>
      <c r="Z526"/>
      <c r="AA526" s="247" t="s">
        <v>115</v>
      </c>
      <c r="AB526" t="s">
        <v>4355</v>
      </c>
      <c r="AC526" t="s">
        <v>4355</v>
      </c>
      <c r="AD526"/>
      <c r="AE526" t="s">
        <v>4355</v>
      </c>
      <c r="AF526" t="s">
        <v>4357</v>
      </c>
      <c r="AG526"/>
      <c r="AH526"/>
      <c r="AI526"/>
      <c r="AJ526"/>
      <c r="AK526"/>
      <c r="AL526"/>
      <c r="AM526" t="s">
        <v>4358</v>
      </c>
      <c r="AN526" t="s">
        <v>4358</v>
      </c>
      <c r="AO526"/>
      <c r="AP526"/>
      <c r="AQ526" s="247" t="s">
        <v>1565</v>
      </c>
      <c r="AR526"/>
      <c r="AS526" s="247" t="s">
        <v>1287</v>
      </c>
      <c r="AT526">
        <v>10017876416</v>
      </c>
    </row>
    <row r="527" spans="1:46" ht="15" hidden="1" x14ac:dyDescent="0.25">
      <c r="A527" s="246" t="s">
        <v>7439</v>
      </c>
      <c r="B527" s="247" t="s">
        <v>1562</v>
      </c>
      <c r="C527" s="247" t="s">
        <v>1282</v>
      </c>
      <c r="D527" s="247"/>
      <c r="E527" s="247">
        <v>10017876414</v>
      </c>
      <c r="F527" t="s">
        <v>4569</v>
      </c>
      <c r="G527" s="246" t="s">
        <v>1784</v>
      </c>
      <c r="H527" s="247" t="s">
        <v>113</v>
      </c>
      <c r="I527"/>
      <c r="J527" t="s">
        <v>3090</v>
      </c>
      <c r="K527" t="s">
        <v>4580</v>
      </c>
      <c r="L527" t="s">
        <v>4418</v>
      </c>
      <c r="M527" t="s">
        <v>4354</v>
      </c>
      <c r="N527" s="247" t="s">
        <v>1283</v>
      </c>
      <c r="O527" s="247"/>
      <c r="Q527" t="s">
        <v>4355</v>
      </c>
      <c r="R527" t="s">
        <v>4355</v>
      </c>
      <c r="S527" s="247"/>
      <c r="T527" s="247" t="s">
        <v>5541</v>
      </c>
      <c r="V527" s="247"/>
      <c r="W527" s="247"/>
      <c r="X527" s="247"/>
      <c r="Y527" s="247"/>
      <c r="Z527"/>
      <c r="AA527" s="247" t="s">
        <v>115</v>
      </c>
      <c r="AB527" t="s">
        <v>4355</v>
      </c>
      <c r="AC527" t="s">
        <v>4355</v>
      </c>
      <c r="AD527"/>
      <c r="AE527" t="s">
        <v>4355</v>
      </c>
      <c r="AF527" t="s">
        <v>4357</v>
      </c>
      <c r="AG527"/>
      <c r="AH527"/>
      <c r="AI527"/>
      <c r="AJ527"/>
      <c r="AK527"/>
      <c r="AL527"/>
      <c r="AM527" t="s">
        <v>4358</v>
      </c>
      <c r="AN527" t="s">
        <v>4358</v>
      </c>
      <c r="AO527"/>
      <c r="AP527"/>
      <c r="AQ527" s="247" t="s">
        <v>1563</v>
      </c>
      <c r="AR527"/>
      <c r="AS527" s="247" t="s">
        <v>1284</v>
      </c>
      <c r="AT527">
        <v>10017876414</v>
      </c>
    </row>
    <row r="528" spans="1:46" ht="15" hidden="1" x14ac:dyDescent="0.25">
      <c r="A528" s="246" t="s">
        <v>7439</v>
      </c>
      <c r="B528" s="247" t="s">
        <v>1560</v>
      </c>
      <c r="C528" s="247" t="s">
        <v>1279</v>
      </c>
      <c r="D528" s="247"/>
      <c r="E528" s="247">
        <v>10017876411</v>
      </c>
      <c r="F528" t="s">
        <v>4569</v>
      </c>
      <c r="G528" s="246" t="s">
        <v>1784</v>
      </c>
      <c r="H528" s="247" t="s">
        <v>113</v>
      </c>
      <c r="I528"/>
      <c r="J528" t="s">
        <v>3090</v>
      </c>
      <c r="K528" t="s">
        <v>4579</v>
      </c>
      <c r="L528" t="s">
        <v>4418</v>
      </c>
      <c r="M528" t="s">
        <v>4354</v>
      </c>
      <c r="N528" s="247" t="s">
        <v>1280</v>
      </c>
      <c r="O528" s="247"/>
      <c r="Q528" t="s">
        <v>4355</v>
      </c>
      <c r="R528" t="s">
        <v>4355</v>
      </c>
      <c r="S528" s="247"/>
      <c r="T528" s="247" t="s">
        <v>5645</v>
      </c>
      <c r="V528" s="247"/>
      <c r="W528" s="247"/>
      <c r="X528" s="247"/>
      <c r="Y528" s="247"/>
      <c r="Z528"/>
      <c r="AA528" s="247" t="s">
        <v>115</v>
      </c>
      <c r="AB528" t="s">
        <v>4355</v>
      </c>
      <c r="AC528" t="s">
        <v>4355</v>
      </c>
      <c r="AD528"/>
      <c r="AE528" t="s">
        <v>4355</v>
      </c>
      <c r="AF528" t="s">
        <v>4357</v>
      </c>
      <c r="AG528"/>
      <c r="AH528"/>
      <c r="AI528"/>
      <c r="AJ528"/>
      <c r="AK528"/>
      <c r="AL528"/>
      <c r="AM528" t="s">
        <v>4358</v>
      </c>
      <c r="AN528" t="s">
        <v>4358</v>
      </c>
      <c r="AO528"/>
      <c r="AP528"/>
      <c r="AQ528" s="247" t="s">
        <v>1561</v>
      </c>
      <c r="AR528"/>
      <c r="AS528" s="247" t="s">
        <v>1281</v>
      </c>
      <c r="AT528">
        <v>10017876411</v>
      </c>
    </row>
    <row r="529" spans="1:46" ht="15" hidden="1" x14ac:dyDescent="0.25">
      <c r="A529" s="246" t="s">
        <v>7439</v>
      </c>
      <c r="B529" s="247" t="s">
        <v>1558</v>
      </c>
      <c r="C529" s="247" t="s">
        <v>1276</v>
      </c>
      <c r="D529" s="247"/>
      <c r="E529" s="247">
        <v>10017876409</v>
      </c>
      <c r="F529" t="s">
        <v>4569</v>
      </c>
      <c r="G529" s="246" t="s">
        <v>1784</v>
      </c>
      <c r="H529" s="247" t="s">
        <v>113</v>
      </c>
      <c r="I529"/>
      <c r="J529" t="s">
        <v>3090</v>
      </c>
      <c r="K529" t="s">
        <v>4577</v>
      </c>
      <c r="L529" t="s">
        <v>4418</v>
      </c>
      <c r="M529" t="s">
        <v>4354</v>
      </c>
      <c r="N529" s="247" t="s">
        <v>1277</v>
      </c>
      <c r="O529" s="247"/>
      <c r="Q529" t="s">
        <v>4355</v>
      </c>
      <c r="R529" t="s">
        <v>4355</v>
      </c>
      <c r="S529" s="247"/>
      <c r="T529" s="247" t="s">
        <v>4578</v>
      </c>
      <c r="V529" s="247"/>
      <c r="W529" s="247"/>
      <c r="X529" s="247"/>
      <c r="Y529" s="247"/>
      <c r="Z529"/>
      <c r="AA529" s="247" t="s">
        <v>115</v>
      </c>
      <c r="AB529" t="s">
        <v>4355</v>
      </c>
      <c r="AC529" t="s">
        <v>4355</v>
      </c>
      <c r="AD529"/>
      <c r="AE529" t="s">
        <v>4355</v>
      </c>
      <c r="AF529" t="s">
        <v>4357</v>
      </c>
      <c r="AG529"/>
      <c r="AH529"/>
      <c r="AI529"/>
      <c r="AJ529"/>
      <c r="AK529"/>
      <c r="AL529"/>
      <c r="AM529" t="s">
        <v>4358</v>
      </c>
      <c r="AN529" t="s">
        <v>4358</v>
      </c>
      <c r="AO529"/>
      <c r="AP529"/>
      <c r="AQ529" s="247" t="s">
        <v>1559</v>
      </c>
      <c r="AR529"/>
      <c r="AS529" s="247" t="s">
        <v>1278</v>
      </c>
      <c r="AT529">
        <v>10017876409</v>
      </c>
    </row>
    <row r="530" spans="1:46" ht="15" hidden="1" x14ac:dyDescent="0.25">
      <c r="A530" s="246" t="s">
        <v>7439</v>
      </c>
      <c r="B530" s="247" t="s">
        <v>1556</v>
      </c>
      <c r="C530" s="247" t="s">
        <v>1273</v>
      </c>
      <c r="D530" s="247"/>
      <c r="E530" s="247">
        <v>10017876407</v>
      </c>
      <c r="F530" t="s">
        <v>4569</v>
      </c>
      <c r="G530" s="246" t="s">
        <v>1784</v>
      </c>
      <c r="H530" s="247" t="s">
        <v>113</v>
      </c>
      <c r="I530"/>
      <c r="J530" t="s">
        <v>3090</v>
      </c>
      <c r="K530" t="s">
        <v>4576</v>
      </c>
      <c r="L530" t="s">
        <v>4418</v>
      </c>
      <c r="M530" t="s">
        <v>4354</v>
      </c>
      <c r="N530" s="247" t="s">
        <v>1274</v>
      </c>
      <c r="O530" s="247"/>
      <c r="Q530" t="s">
        <v>4355</v>
      </c>
      <c r="R530" t="s">
        <v>4355</v>
      </c>
      <c r="S530" s="247"/>
      <c r="T530" s="247" t="s">
        <v>5644</v>
      </c>
      <c r="V530" s="247"/>
      <c r="W530" s="247"/>
      <c r="X530" s="247"/>
      <c r="Y530" s="247"/>
      <c r="Z530"/>
      <c r="AA530" s="247" t="s">
        <v>115</v>
      </c>
      <c r="AB530" t="s">
        <v>4355</v>
      </c>
      <c r="AC530" t="s">
        <v>4355</v>
      </c>
      <c r="AD530"/>
      <c r="AE530" t="s">
        <v>4355</v>
      </c>
      <c r="AF530" t="s">
        <v>4357</v>
      </c>
      <c r="AG530"/>
      <c r="AH530"/>
      <c r="AI530"/>
      <c r="AJ530"/>
      <c r="AK530"/>
      <c r="AL530"/>
      <c r="AM530" t="s">
        <v>4358</v>
      </c>
      <c r="AN530" t="s">
        <v>4358</v>
      </c>
      <c r="AO530"/>
      <c r="AP530"/>
      <c r="AQ530" s="247" t="s">
        <v>1557</v>
      </c>
      <c r="AR530"/>
      <c r="AS530" s="247" t="s">
        <v>1275</v>
      </c>
      <c r="AT530">
        <v>10017876407</v>
      </c>
    </row>
    <row r="531" spans="1:46" ht="15" hidden="1" x14ac:dyDescent="0.25">
      <c r="A531" s="246" t="s">
        <v>7439</v>
      </c>
      <c r="B531" s="247" t="s">
        <v>1554</v>
      </c>
      <c r="C531" s="247" t="s">
        <v>1270</v>
      </c>
      <c r="D531" s="247"/>
      <c r="E531" s="247">
        <v>10017876403</v>
      </c>
      <c r="F531" t="s">
        <v>4569</v>
      </c>
      <c r="G531" s="246" t="s">
        <v>1784</v>
      </c>
      <c r="H531" s="247" t="s">
        <v>113</v>
      </c>
      <c r="I531"/>
      <c r="J531" t="s">
        <v>3090</v>
      </c>
      <c r="K531" t="s">
        <v>4575</v>
      </c>
      <c r="L531" t="s">
        <v>4418</v>
      </c>
      <c r="M531" t="s">
        <v>4354</v>
      </c>
      <c r="N531" s="247" t="s">
        <v>1271</v>
      </c>
      <c r="O531" s="247"/>
      <c r="Q531" t="s">
        <v>4355</v>
      </c>
      <c r="R531" t="s">
        <v>4355</v>
      </c>
      <c r="S531" s="247"/>
      <c r="T531" s="247" t="s">
        <v>5643</v>
      </c>
      <c r="V531" s="247"/>
      <c r="W531" s="247"/>
      <c r="X531" s="247"/>
      <c r="Y531" s="247"/>
      <c r="Z531"/>
      <c r="AA531" s="247" t="s">
        <v>115</v>
      </c>
      <c r="AB531" t="s">
        <v>4355</v>
      </c>
      <c r="AC531" t="s">
        <v>4355</v>
      </c>
      <c r="AD531"/>
      <c r="AE531" t="s">
        <v>4355</v>
      </c>
      <c r="AF531" t="s">
        <v>4357</v>
      </c>
      <c r="AG531"/>
      <c r="AH531"/>
      <c r="AI531"/>
      <c r="AJ531"/>
      <c r="AK531"/>
      <c r="AL531"/>
      <c r="AM531" t="s">
        <v>4358</v>
      </c>
      <c r="AN531" t="s">
        <v>4358</v>
      </c>
      <c r="AO531"/>
      <c r="AP531"/>
      <c r="AQ531" s="247" t="s">
        <v>1555</v>
      </c>
      <c r="AR531"/>
      <c r="AS531" s="247" t="s">
        <v>1272</v>
      </c>
      <c r="AT531">
        <v>10017876403</v>
      </c>
    </row>
    <row r="532" spans="1:46" ht="15" hidden="1" x14ac:dyDescent="0.25">
      <c r="A532" s="246" t="s">
        <v>7439</v>
      </c>
      <c r="B532" s="247" t="s">
        <v>1552</v>
      </c>
      <c r="C532" s="247" t="s">
        <v>1267</v>
      </c>
      <c r="D532" s="247"/>
      <c r="E532" s="247">
        <v>10017876401</v>
      </c>
      <c r="F532" t="s">
        <v>4569</v>
      </c>
      <c r="G532" s="246" t="s">
        <v>1784</v>
      </c>
      <c r="H532" s="247" t="s">
        <v>113</v>
      </c>
      <c r="I532"/>
      <c r="J532" t="s">
        <v>3090</v>
      </c>
      <c r="K532" t="s">
        <v>4573</v>
      </c>
      <c r="L532" t="s">
        <v>4418</v>
      </c>
      <c r="M532" t="s">
        <v>4354</v>
      </c>
      <c r="N532" s="247" t="s">
        <v>1268</v>
      </c>
      <c r="O532" s="247"/>
      <c r="Q532" t="s">
        <v>4355</v>
      </c>
      <c r="R532" t="s">
        <v>4355</v>
      </c>
      <c r="S532" s="247"/>
      <c r="T532" s="247" t="s">
        <v>5642</v>
      </c>
      <c r="V532" s="247"/>
      <c r="W532" s="247"/>
      <c r="X532" s="247"/>
      <c r="Y532" s="247"/>
      <c r="Z532"/>
      <c r="AA532" s="247" t="s">
        <v>115</v>
      </c>
      <c r="AB532" t="s">
        <v>4355</v>
      </c>
      <c r="AC532" t="s">
        <v>4355</v>
      </c>
      <c r="AD532"/>
      <c r="AE532" t="s">
        <v>4355</v>
      </c>
      <c r="AF532" t="s">
        <v>4357</v>
      </c>
      <c r="AG532"/>
      <c r="AH532"/>
      <c r="AI532"/>
      <c r="AJ532"/>
      <c r="AK532"/>
      <c r="AL532"/>
      <c r="AM532" t="s">
        <v>4358</v>
      </c>
      <c r="AN532" t="s">
        <v>4358</v>
      </c>
      <c r="AO532"/>
      <c r="AP532"/>
      <c r="AQ532" s="247" t="s">
        <v>1553</v>
      </c>
      <c r="AR532"/>
      <c r="AS532" s="247" t="s">
        <v>1269</v>
      </c>
      <c r="AT532">
        <v>10017876401</v>
      </c>
    </row>
    <row r="533" spans="1:46" ht="15" hidden="1" x14ac:dyDescent="0.25">
      <c r="A533" s="246" t="s">
        <v>7439</v>
      </c>
      <c r="B533" s="247" t="s">
        <v>1550</v>
      </c>
      <c r="C533" s="247" t="s">
        <v>1264</v>
      </c>
      <c r="D533" s="247"/>
      <c r="E533" s="247">
        <v>10017876398</v>
      </c>
      <c r="F533" t="s">
        <v>4569</v>
      </c>
      <c r="G533" s="246" t="s">
        <v>1784</v>
      </c>
      <c r="H533" s="247" t="s">
        <v>113</v>
      </c>
      <c r="I533"/>
      <c r="J533" t="s">
        <v>3090</v>
      </c>
      <c r="K533" t="s">
        <v>4571</v>
      </c>
      <c r="L533" t="s">
        <v>4418</v>
      </c>
      <c r="M533" t="s">
        <v>4354</v>
      </c>
      <c r="N533" s="247" t="s">
        <v>1265</v>
      </c>
      <c r="O533" s="247"/>
      <c r="Q533" t="s">
        <v>4355</v>
      </c>
      <c r="R533" t="s">
        <v>4355</v>
      </c>
      <c r="S533" s="247"/>
      <c r="T533" s="247" t="s">
        <v>4572</v>
      </c>
      <c r="V533" s="247"/>
      <c r="W533" s="247"/>
      <c r="X533" s="247"/>
      <c r="Y533" s="247"/>
      <c r="Z533"/>
      <c r="AA533" s="247" t="s">
        <v>115</v>
      </c>
      <c r="AB533" t="s">
        <v>4355</v>
      </c>
      <c r="AC533" t="s">
        <v>4355</v>
      </c>
      <c r="AD533"/>
      <c r="AE533" t="s">
        <v>4355</v>
      </c>
      <c r="AF533" t="s">
        <v>4357</v>
      </c>
      <c r="AG533"/>
      <c r="AH533"/>
      <c r="AI533"/>
      <c r="AJ533"/>
      <c r="AK533"/>
      <c r="AL533"/>
      <c r="AM533" t="s">
        <v>4358</v>
      </c>
      <c r="AN533" t="s">
        <v>4358</v>
      </c>
      <c r="AO533"/>
      <c r="AP533"/>
      <c r="AQ533" s="247" t="s">
        <v>1551</v>
      </c>
      <c r="AR533"/>
      <c r="AS533" s="247" t="s">
        <v>1266</v>
      </c>
      <c r="AT533">
        <v>10017876398</v>
      </c>
    </row>
    <row r="534" spans="1:46" ht="15" hidden="1" x14ac:dyDescent="0.25">
      <c r="A534" s="246" t="s">
        <v>7439</v>
      </c>
      <c r="B534" s="247" t="s">
        <v>1548</v>
      </c>
      <c r="C534" s="247" t="s">
        <v>1261</v>
      </c>
      <c r="D534" s="247"/>
      <c r="E534" s="247">
        <v>10017876395</v>
      </c>
      <c r="F534" t="s">
        <v>4569</v>
      </c>
      <c r="G534" s="246" t="s">
        <v>1784</v>
      </c>
      <c r="H534" s="247" t="s">
        <v>113</v>
      </c>
      <c r="I534"/>
      <c r="J534" t="s">
        <v>3090</v>
      </c>
      <c r="K534" t="s">
        <v>4570</v>
      </c>
      <c r="L534" t="s">
        <v>4418</v>
      </c>
      <c r="M534" t="s">
        <v>4354</v>
      </c>
      <c r="N534" s="247" t="s">
        <v>1262</v>
      </c>
      <c r="O534" s="247"/>
      <c r="Q534" t="s">
        <v>4355</v>
      </c>
      <c r="R534" t="s">
        <v>4355</v>
      </c>
      <c r="S534" s="247"/>
      <c r="T534" s="247" t="s">
        <v>4752</v>
      </c>
      <c r="V534" s="247"/>
      <c r="W534" s="247"/>
      <c r="X534" s="247"/>
      <c r="Y534" s="247"/>
      <c r="Z534"/>
      <c r="AA534" s="247" t="s">
        <v>115</v>
      </c>
      <c r="AB534" t="s">
        <v>4355</v>
      </c>
      <c r="AC534" t="s">
        <v>4355</v>
      </c>
      <c r="AD534"/>
      <c r="AE534" t="s">
        <v>4355</v>
      </c>
      <c r="AF534" t="s">
        <v>4357</v>
      </c>
      <c r="AG534"/>
      <c r="AH534"/>
      <c r="AI534"/>
      <c r="AJ534"/>
      <c r="AK534"/>
      <c r="AL534"/>
      <c r="AM534" t="s">
        <v>4358</v>
      </c>
      <c r="AN534" t="s">
        <v>4358</v>
      </c>
      <c r="AO534"/>
      <c r="AP534"/>
      <c r="AQ534" s="247" t="s">
        <v>1549</v>
      </c>
      <c r="AR534"/>
      <c r="AS534" s="247" t="s">
        <v>1263</v>
      </c>
      <c r="AT534">
        <v>10017876395</v>
      </c>
    </row>
    <row r="535" spans="1:46" ht="15" hidden="1" x14ac:dyDescent="0.25">
      <c r="A535" s="246" t="s">
        <v>7439</v>
      </c>
      <c r="B535" s="247" t="s">
        <v>4227</v>
      </c>
      <c r="C535" s="247" t="s">
        <v>4082</v>
      </c>
      <c r="D535" s="247"/>
      <c r="E535" s="247">
        <v>10017890328</v>
      </c>
      <c r="F535" t="s">
        <v>4801</v>
      </c>
      <c r="G535" s="246" t="s">
        <v>4062</v>
      </c>
      <c r="H535" s="247" t="s">
        <v>113</v>
      </c>
      <c r="I535"/>
      <c r="J535" t="s">
        <v>3090</v>
      </c>
      <c r="K535" t="s">
        <v>4808</v>
      </c>
      <c r="L535" t="s">
        <v>3081</v>
      </c>
      <c r="M535" t="s">
        <v>4354</v>
      </c>
      <c r="N535" s="247" t="s">
        <v>4083</v>
      </c>
      <c r="O535" s="247"/>
      <c r="Q535" t="s">
        <v>4355</v>
      </c>
      <c r="R535" t="s">
        <v>4355</v>
      </c>
      <c r="S535" s="247"/>
      <c r="T535" s="247" t="s">
        <v>6097</v>
      </c>
      <c r="V535" s="247"/>
      <c r="W535" s="247"/>
      <c r="X535" s="247"/>
      <c r="Y535" s="247"/>
      <c r="Z535"/>
      <c r="AA535" s="247" t="s">
        <v>115</v>
      </c>
      <c r="AB535" t="s">
        <v>4355</v>
      </c>
      <c r="AC535" t="s">
        <v>4355</v>
      </c>
      <c r="AD535"/>
      <c r="AE535" t="s">
        <v>4355</v>
      </c>
      <c r="AF535" t="s">
        <v>4357</v>
      </c>
      <c r="AG535"/>
      <c r="AH535"/>
      <c r="AI535"/>
      <c r="AJ535"/>
      <c r="AK535"/>
      <c r="AL535"/>
      <c r="AM535" t="s">
        <v>4358</v>
      </c>
      <c r="AN535" t="s">
        <v>4358</v>
      </c>
      <c r="AO535"/>
      <c r="AP535"/>
      <c r="AQ535" s="247" t="s">
        <v>4084</v>
      </c>
      <c r="AR535"/>
      <c r="AS535" s="247" t="s">
        <v>4085</v>
      </c>
      <c r="AT535">
        <v>10017890328</v>
      </c>
    </row>
    <row r="536" spans="1:46" ht="15" hidden="1" x14ac:dyDescent="0.25">
      <c r="A536" s="246" t="s">
        <v>7439</v>
      </c>
      <c r="B536" s="247" t="s">
        <v>4226</v>
      </c>
      <c r="C536" s="247" t="s">
        <v>4078</v>
      </c>
      <c r="D536" s="247"/>
      <c r="E536" s="247">
        <v>10017890327</v>
      </c>
      <c r="F536" t="s">
        <v>4801</v>
      </c>
      <c r="G536" s="246" t="s">
        <v>4062</v>
      </c>
      <c r="H536" s="247" t="s">
        <v>113</v>
      </c>
      <c r="I536"/>
      <c r="J536" t="s">
        <v>3090</v>
      </c>
      <c r="K536" t="s">
        <v>4807</v>
      </c>
      <c r="L536" t="s">
        <v>3081</v>
      </c>
      <c r="M536" t="s">
        <v>4354</v>
      </c>
      <c r="N536" s="247" t="s">
        <v>4079</v>
      </c>
      <c r="O536" s="247"/>
      <c r="Q536" t="s">
        <v>4355</v>
      </c>
      <c r="R536" t="s">
        <v>4355</v>
      </c>
      <c r="S536" s="247"/>
      <c r="T536" s="247" t="s">
        <v>6096</v>
      </c>
      <c r="V536" s="247"/>
      <c r="W536" s="247"/>
      <c r="X536" s="247"/>
      <c r="Y536" s="247"/>
      <c r="Z536"/>
      <c r="AA536" s="247" t="s">
        <v>115</v>
      </c>
      <c r="AB536" t="s">
        <v>4355</v>
      </c>
      <c r="AC536" t="s">
        <v>4355</v>
      </c>
      <c r="AD536"/>
      <c r="AE536" t="s">
        <v>4355</v>
      </c>
      <c r="AF536" t="s">
        <v>4357</v>
      </c>
      <c r="AG536"/>
      <c r="AH536"/>
      <c r="AI536"/>
      <c r="AJ536"/>
      <c r="AK536"/>
      <c r="AL536"/>
      <c r="AM536" t="s">
        <v>4358</v>
      </c>
      <c r="AN536" t="s">
        <v>4358</v>
      </c>
      <c r="AO536"/>
      <c r="AP536"/>
      <c r="AQ536" s="247" t="s">
        <v>4080</v>
      </c>
      <c r="AR536"/>
      <c r="AS536" s="247" t="s">
        <v>4081</v>
      </c>
      <c r="AT536">
        <v>10017890327</v>
      </c>
    </row>
    <row r="537" spans="1:46" ht="15" hidden="1" x14ac:dyDescent="0.25">
      <c r="A537" s="246" t="s">
        <v>7439</v>
      </c>
      <c r="B537" s="247" t="s">
        <v>4224</v>
      </c>
      <c r="C537" s="247" t="s">
        <v>4070</v>
      </c>
      <c r="D537" s="247"/>
      <c r="E537" s="247">
        <v>10017890325</v>
      </c>
      <c r="F537" t="s">
        <v>4801</v>
      </c>
      <c r="G537" s="246" t="s">
        <v>4062</v>
      </c>
      <c r="H537" s="247" t="s">
        <v>113</v>
      </c>
      <c r="I537"/>
      <c r="J537" t="s">
        <v>3090</v>
      </c>
      <c r="K537" t="s">
        <v>4804</v>
      </c>
      <c r="L537" t="s">
        <v>3081</v>
      </c>
      <c r="M537" t="s">
        <v>4354</v>
      </c>
      <c r="N537" s="247" t="s">
        <v>4071</v>
      </c>
      <c r="O537" s="247"/>
      <c r="Q537" t="s">
        <v>4355</v>
      </c>
      <c r="R537" t="s">
        <v>4355</v>
      </c>
      <c r="S537" s="247"/>
      <c r="T537" s="247" t="s">
        <v>6094</v>
      </c>
      <c r="V537" s="247"/>
      <c r="W537" s="247"/>
      <c r="X537" s="247"/>
      <c r="Y537" s="247"/>
      <c r="Z537"/>
      <c r="AA537" s="247" t="s">
        <v>115</v>
      </c>
      <c r="AB537" t="s">
        <v>4355</v>
      </c>
      <c r="AC537" t="s">
        <v>4355</v>
      </c>
      <c r="AD537"/>
      <c r="AE537" t="s">
        <v>4355</v>
      </c>
      <c r="AF537" t="s">
        <v>4357</v>
      </c>
      <c r="AG537"/>
      <c r="AH537"/>
      <c r="AI537"/>
      <c r="AJ537"/>
      <c r="AK537"/>
      <c r="AL537"/>
      <c r="AM537" t="s">
        <v>4358</v>
      </c>
      <c r="AN537" t="s">
        <v>4358</v>
      </c>
      <c r="AO537"/>
      <c r="AP537"/>
      <c r="AQ537" s="247" t="s">
        <v>4072</v>
      </c>
      <c r="AR537"/>
      <c r="AS537" s="247" t="s">
        <v>4073</v>
      </c>
      <c r="AT537">
        <v>10017890325</v>
      </c>
    </row>
    <row r="538" spans="1:46" ht="15" hidden="1" x14ac:dyDescent="0.25">
      <c r="A538" s="246" t="s">
        <v>7439</v>
      </c>
      <c r="B538" s="247" t="s">
        <v>4223</v>
      </c>
      <c r="C538" s="247" t="s">
        <v>4066</v>
      </c>
      <c r="D538" s="247"/>
      <c r="E538" s="247">
        <v>10017890324</v>
      </c>
      <c r="F538" t="s">
        <v>4801</v>
      </c>
      <c r="G538" s="246" t="s">
        <v>4062</v>
      </c>
      <c r="H538" s="247" t="s">
        <v>113</v>
      </c>
      <c r="I538"/>
      <c r="J538" t="s">
        <v>3090</v>
      </c>
      <c r="K538" t="s">
        <v>4803</v>
      </c>
      <c r="L538" t="s">
        <v>3081</v>
      </c>
      <c r="M538" t="s">
        <v>4354</v>
      </c>
      <c r="N538" s="247" t="s">
        <v>4067</v>
      </c>
      <c r="O538" s="247"/>
      <c r="Q538" t="s">
        <v>4355</v>
      </c>
      <c r="R538" t="s">
        <v>4355</v>
      </c>
      <c r="S538" s="247"/>
      <c r="T538" s="247" t="s">
        <v>6093</v>
      </c>
      <c r="V538" s="247"/>
      <c r="W538" s="247"/>
      <c r="X538" s="247"/>
      <c r="Y538" s="247"/>
      <c r="Z538"/>
      <c r="AA538" s="247" t="s">
        <v>115</v>
      </c>
      <c r="AB538" t="s">
        <v>4355</v>
      </c>
      <c r="AC538" t="s">
        <v>4355</v>
      </c>
      <c r="AD538"/>
      <c r="AE538" t="s">
        <v>4355</v>
      </c>
      <c r="AF538" t="s">
        <v>4357</v>
      </c>
      <c r="AG538"/>
      <c r="AH538"/>
      <c r="AI538"/>
      <c r="AJ538"/>
      <c r="AK538"/>
      <c r="AL538"/>
      <c r="AM538" t="s">
        <v>4358</v>
      </c>
      <c r="AN538" t="s">
        <v>4358</v>
      </c>
      <c r="AO538"/>
      <c r="AP538"/>
      <c r="AQ538" s="247" t="s">
        <v>4068</v>
      </c>
      <c r="AR538"/>
      <c r="AS538" s="247" t="s">
        <v>4069</v>
      </c>
      <c r="AT538">
        <v>10017890324</v>
      </c>
    </row>
    <row r="539" spans="1:46" ht="15" hidden="1" x14ac:dyDescent="0.25">
      <c r="A539" s="246" t="s">
        <v>7439</v>
      </c>
      <c r="B539" s="247" t="s">
        <v>4222</v>
      </c>
      <c r="C539" s="247" t="s">
        <v>4061</v>
      </c>
      <c r="D539" s="247"/>
      <c r="E539" s="247">
        <v>10017890307</v>
      </c>
      <c r="F539" t="s">
        <v>4801</v>
      </c>
      <c r="G539" s="246" t="s">
        <v>4062</v>
      </c>
      <c r="H539" s="247" t="s">
        <v>113</v>
      </c>
      <c r="I539"/>
      <c r="J539" t="s">
        <v>3090</v>
      </c>
      <c r="K539" t="s">
        <v>4802</v>
      </c>
      <c r="L539" t="s">
        <v>3081</v>
      </c>
      <c r="M539" t="s">
        <v>4354</v>
      </c>
      <c r="N539" s="247" t="s">
        <v>4063</v>
      </c>
      <c r="O539" s="247"/>
      <c r="Q539" t="s">
        <v>4355</v>
      </c>
      <c r="R539" t="s">
        <v>4355</v>
      </c>
      <c r="S539" s="247"/>
      <c r="T539" s="247" t="s">
        <v>6092</v>
      </c>
      <c r="V539" s="247"/>
      <c r="W539" s="247"/>
      <c r="X539" s="247"/>
      <c r="Y539" s="247"/>
      <c r="Z539"/>
      <c r="AA539" s="247" t="s">
        <v>115</v>
      </c>
      <c r="AB539" t="s">
        <v>4355</v>
      </c>
      <c r="AC539" t="s">
        <v>4355</v>
      </c>
      <c r="AD539"/>
      <c r="AE539" t="s">
        <v>4355</v>
      </c>
      <c r="AF539" t="s">
        <v>4357</v>
      </c>
      <c r="AG539"/>
      <c r="AH539"/>
      <c r="AI539"/>
      <c r="AJ539"/>
      <c r="AK539"/>
      <c r="AL539"/>
      <c r="AM539" t="s">
        <v>4358</v>
      </c>
      <c r="AN539" t="s">
        <v>4358</v>
      </c>
      <c r="AO539"/>
      <c r="AP539"/>
      <c r="AQ539" s="247" t="s">
        <v>4064</v>
      </c>
      <c r="AR539"/>
      <c r="AS539" s="247" t="s">
        <v>4065</v>
      </c>
      <c r="AT539">
        <v>10017890307</v>
      </c>
    </row>
    <row r="540" spans="1:46" ht="15" hidden="1" x14ac:dyDescent="0.25">
      <c r="A540" s="246" t="s">
        <v>7439</v>
      </c>
      <c r="B540" s="247" t="s">
        <v>4225</v>
      </c>
      <c r="C540" s="247" t="s">
        <v>4074</v>
      </c>
      <c r="D540" s="247"/>
      <c r="E540" s="247">
        <v>10017890326</v>
      </c>
      <c r="F540" t="s">
        <v>4805</v>
      </c>
      <c r="G540" s="246" t="s">
        <v>4062</v>
      </c>
      <c r="H540" s="247" t="s">
        <v>113</v>
      </c>
      <c r="I540"/>
      <c r="J540" t="s">
        <v>3090</v>
      </c>
      <c r="K540" t="s">
        <v>4806</v>
      </c>
      <c r="L540" t="s">
        <v>3081</v>
      </c>
      <c r="M540" t="s">
        <v>4354</v>
      </c>
      <c r="N540" s="247" t="s">
        <v>4075</v>
      </c>
      <c r="O540" s="247"/>
      <c r="Q540" t="s">
        <v>4355</v>
      </c>
      <c r="R540" t="s">
        <v>4355</v>
      </c>
      <c r="S540" s="247"/>
      <c r="T540" s="247" t="s">
        <v>6095</v>
      </c>
      <c r="V540" s="247"/>
      <c r="W540" s="247"/>
      <c r="X540" s="247"/>
      <c r="Y540" s="247"/>
      <c r="Z540"/>
      <c r="AA540" s="247" t="s">
        <v>115</v>
      </c>
      <c r="AB540" t="s">
        <v>4355</v>
      </c>
      <c r="AC540" t="s">
        <v>4355</v>
      </c>
      <c r="AD540"/>
      <c r="AE540" t="s">
        <v>4355</v>
      </c>
      <c r="AF540" t="s">
        <v>4357</v>
      </c>
      <c r="AG540"/>
      <c r="AH540"/>
      <c r="AI540"/>
      <c r="AJ540"/>
      <c r="AK540"/>
      <c r="AL540"/>
      <c r="AM540" t="s">
        <v>4358</v>
      </c>
      <c r="AN540" t="s">
        <v>4358</v>
      </c>
      <c r="AO540"/>
      <c r="AP540"/>
      <c r="AQ540" s="247" t="s">
        <v>4076</v>
      </c>
      <c r="AR540"/>
      <c r="AS540" s="247" t="s">
        <v>4077</v>
      </c>
      <c r="AT540">
        <v>10017890326</v>
      </c>
    </row>
    <row r="541" spans="1:46" ht="15" hidden="1" x14ac:dyDescent="0.25">
      <c r="A541" s="246" t="s">
        <v>7439</v>
      </c>
      <c r="B541" s="247" t="s">
        <v>4230</v>
      </c>
      <c r="C541" s="247" t="s">
        <v>4094</v>
      </c>
      <c r="D541" s="247"/>
      <c r="E541" s="247">
        <v>10017890331</v>
      </c>
      <c r="F541" t="s">
        <v>4805</v>
      </c>
      <c r="G541" s="246" t="s">
        <v>4062</v>
      </c>
      <c r="H541" s="247" t="s">
        <v>113</v>
      </c>
      <c r="I541"/>
      <c r="J541" t="s">
        <v>3090</v>
      </c>
      <c r="K541" t="s">
        <v>4811</v>
      </c>
      <c r="L541" t="s">
        <v>3081</v>
      </c>
      <c r="M541" t="s">
        <v>4354</v>
      </c>
      <c r="N541" s="247" t="s">
        <v>4095</v>
      </c>
      <c r="O541" s="247"/>
      <c r="Q541" t="s">
        <v>4355</v>
      </c>
      <c r="R541" t="s">
        <v>4355</v>
      </c>
      <c r="S541" s="247"/>
      <c r="T541" s="247" t="s">
        <v>6100</v>
      </c>
      <c r="V541" s="247"/>
      <c r="W541" s="247"/>
      <c r="X541" s="247"/>
      <c r="Y541" s="247"/>
      <c r="Z541"/>
      <c r="AA541" s="247" t="s">
        <v>115</v>
      </c>
      <c r="AB541" t="s">
        <v>4355</v>
      </c>
      <c r="AC541" t="s">
        <v>4355</v>
      </c>
      <c r="AD541"/>
      <c r="AE541" t="s">
        <v>4355</v>
      </c>
      <c r="AF541" t="s">
        <v>4357</v>
      </c>
      <c r="AG541"/>
      <c r="AH541"/>
      <c r="AI541"/>
      <c r="AJ541"/>
      <c r="AK541"/>
      <c r="AL541"/>
      <c r="AM541" t="s">
        <v>4358</v>
      </c>
      <c r="AN541" t="s">
        <v>4358</v>
      </c>
      <c r="AO541"/>
      <c r="AP541"/>
      <c r="AQ541" s="247" t="s">
        <v>4096</v>
      </c>
      <c r="AR541"/>
      <c r="AS541" s="247" t="s">
        <v>4097</v>
      </c>
      <c r="AT541">
        <v>10017890331</v>
      </c>
    </row>
    <row r="542" spans="1:46" ht="15" hidden="1" x14ac:dyDescent="0.25">
      <c r="A542" s="246" t="s">
        <v>7439</v>
      </c>
      <c r="B542" s="247" t="s">
        <v>4228</v>
      </c>
      <c r="C542" s="247" t="s">
        <v>4086</v>
      </c>
      <c r="D542" s="247"/>
      <c r="E542" s="247">
        <v>10017890329</v>
      </c>
      <c r="F542" t="s">
        <v>4805</v>
      </c>
      <c r="G542" s="246" t="s">
        <v>4062</v>
      </c>
      <c r="H542" s="247" t="s">
        <v>113</v>
      </c>
      <c r="I542"/>
      <c r="J542" t="s">
        <v>3090</v>
      </c>
      <c r="K542" t="s">
        <v>4809</v>
      </c>
      <c r="L542" t="s">
        <v>3081</v>
      </c>
      <c r="M542" t="s">
        <v>4354</v>
      </c>
      <c r="N542" s="247" t="s">
        <v>4087</v>
      </c>
      <c r="O542" s="247"/>
      <c r="Q542" t="s">
        <v>4355</v>
      </c>
      <c r="R542" t="s">
        <v>4355</v>
      </c>
      <c r="S542" s="247"/>
      <c r="T542" s="247" t="s">
        <v>6098</v>
      </c>
      <c r="V542" s="247"/>
      <c r="W542" s="247"/>
      <c r="X542" s="247"/>
      <c r="Y542" s="247"/>
      <c r="Z542"/>
      <c r="AA542" s="247" t="s">
        <v>115</v>
      </c>
      <c r="AB542" t="s">
        <v>4355</v>
      </c>
      <c r="AC542" t="s">
        <v>4355</v>
      </c>
      <c r="AD542"/>
      <c r="AE542" t="s">
        <v>4355</v>
      </c>
      <c r="AF542" t="s">
        <v>4357</v>
      </c>
      <c r="AG542"/>
      <c r="AH542"/>
      <c r="AI542"/>
      <c r="AJ542"/>
      <c r="AK542"/>
      <c r="AL542"/>
      <c r="AM542" t="s">
        <v>4358</v>
      </c>
      <c r="AN542" t="s">
        <v>4358</v>
      </c>
      <c r="AO542"/>
      <c r="AP542"/>
      <c r="AQ542" s="247" t="s">
        <v>4088</v>
      </c>
      <c r="AR542"/>
      <c r="AS542" s="247" t="s">
        <v>4089</v>
      </c>
      <c r="AT542">
        <v>10017890329</v>
      </c>
    </row>
    <row r="543" spans="1:46" ht="15" hidden="1" x14ac:dyDescent="0.25">
      <c r="A543" s="246" t="s">
        <v>7439</v>
      </c>
      <c r="B543" s="247" t="s">
        <v>4229</v>
      </c>
      <c r="C543" s="247" t="s">
        <v>4090</v>
      </c>
      <c r="D543" s="247"/>
      <c r="E543" s="247">
        <v>10017890330</v>
      </c>
      <c r="F543" t="s">
        <v>4805</v>
      </c>
      <c r="G543" s="246" t="s">
        <v>4062</v>
      </c>
      <c r="H543" s="247" t="s">
        <v>113</v>
      </c>
      <c r="I543"/>
      <c r="J543" t="s">
        <v>3090</v>
      </c>
      <c r="K543" t="s">
        <v>4810</v>
      </c>
      <c r="L543" t="s">
        <v>3081</v>
      </c>
      <c r="M543" t="s">
        <v>4354</v>
      </c>
      <c r="N543" s="247" t="s">
        <v>4091</v>
      </c>
      <c r="O543" s="247"/>
      <c r="Q543" t="s">
        <v>4355</v>
      </c>
      <c r="R543" t="s">
        <v>4355</v>
      </c>
      <c r="S543" s="247"/>
      <c r="T543" s="247" t="s">
        <v>6099</v>
      </c>
      <c r="V543" s="247"/>
      <c r="W543" s="247"/>
      <c r="X543" s="247"/>
      <c r="Y543" s="247"/>
      <c r="Z543"/>
      <c r="AA543" s="247" t="s">
        <v>115</v>
      </c>
      <c r="AB543" t="s">
        <v>4355</v>
      </c>
      <c r="AC543" t="s">
        <v>4355</v>
      </c>
      <c r="AD543"/>
      <c r="AE543" t="s">
        <v>4355</v>
      </c>
      <c r="AF543" t="s">
        <v>4357</v>
      </c>
      <c r="AG543"/>
      <c r="AH543"/>
      <c r="AI543"/>
      <c r="AJ543"/>
      <c r="AK543"/>
      <c r="AL543"/>
      <c r="AM543" t="s">
        <v>4358</v>
      </c>
      <c r="AN543" t="s">
        <v>4358</v>
      </c>
      <c r="AO543"/>
      <c r="AP543"/>
      <c r="AQ543" s="247" t="s">
        <v>4092</v>
      </c>
      <c r="AR543"/>
      <c r="AS543" s="247" t="s">
        <v>4093</v>
      </c>
      <c r="AT543">
        <v>10017890330</v>
      </c>
    </row>
    <row r="544" spans="1:46" ht="15" hidden="1" x14ac:dyDescent="0.25">
      <c r="A544" s="246" t="s">
        <v>7439</v>
      </c>
      <c r="B544" s="247" t="s">
        <v>4014</v>
      </c>
      <c r="C544" s="247" t="s">
        <v>4015</v>
      </c>
      <c r="D544" s="247"/>
      <c r="E544" s="247">
        <v>10017890252</v>
      </c>
      <c r="F544"/>
      <c r="G544" s="246" t="s">
        <v>4016</v>
      </c>
      <c r="H544" s="247" t="s">
        <v>113</v>
      </c>
      <c r="I544"/>
      <c r="J544" t="s">
        <v>3120</v>
      </c>
      <c r="K544" t="s">
        <v>4795</v>
      </c>
      <c r="L544" t="s">
        <v>3081</v>
      </c>
      <c r="M544" t="s">
        <v>4354</v>
      </c>
      <c r="N544" s="247" t="s">
        <v>4017</v>
      </c>
      <c r="O544" s="247"/>
      <c r="Q544" t="s">
        <v>4355</v>
      </c>
      <c r="R544" t="s">
        <v>4355</v>
      </c>
      <c r="S544" s="247"/>
      <c r="T544" s="247" t="s">
        <v>4635</v>
      </c>
      <c r="V544" s="247"/>
      <c r="W544" s="247"/>
      <c r="X544" s="247"/>
      <c r="Y544" s="247"/>
      <c r="Z544"/>
      <c r="AA544" s="247" t="s">
        <v>115</v>
      </c>
      <c r="AB544" t="s">
        <v>4355</v>
      </c>
      <c r="AC544" t="s">
        <v>4355</v>
      </c>
      <c r="AD544"/>
      <c r="AE544" t="s">
        <v>4355</v>
      </c>
      <c r="AF544" t="s">
        <v>4357</v>
      </c>
      <c r="AG544"/>
      <c r="AH544"/>
      <c r="AI544"/>
      <c r="AJ544"/>
      <c r="AK544"/>
      <c r="AL544"/>
      <c r="AM544" t="s">
        <v>4358</v>
      </c>
      <c r="AN544" t="s">
        <v>4358</v>
      </c>
      <c r="AO544"/>
      <c r="AP544"/>
      <c r="AQ544" s="247" t="s">
        <v>4018</v>
      </c>
      <c r="AR544"/>
      <c r="AS544" s="247" t="s">
        <v>4019</v>
      </c>
      <c r="AT544">
        <v>10017890252</v>
      </c>
    </row>
    <row r="545" spans="1:46" ht="15" hidden="1" x14ac:dyDescent="0.25">
      <c r="A545" s="246" t="s">
        <v>7439</v>
      </c>
      <c r="B545" s="247" t="s">
        <v>4031</v>
      </c>
      <c r="C545" s="247" t="s">
        <v>4032</v>
      </c>
      <c r="D545" s="247"/>
      <c r="E545" s="247">
        <v>10017890261</v>
      </c>
      <c r="F545"/>
      <c r="G545" s="246" t="s">
        <v>4016</v>
      </c>
      <c r="H545" s="247" t="s">
        <v>113</v>
      </c>
      <c r="I545"/>
      <c r="J545" t="s">
        <v>3113</v>
      </c>
      <c r="K545" t="s">
        <v>4798</v>
      </c>
      <c r="L545" t="s">
        <v>3081</v>
      </c>
      <c r="M545" t="s">
        <v>4354</v>
      </c>
      <c r="N545" s="247" t="s">
        <v>4033</v>
      </c>
      <c r="O545" s="247"/>
      <c r="Q545" t="s">
        <v>4355</v>
      </c>
      <c r="R545" t="s">
        <v>4355</v>
      </c>
      <c r="S545" s="247"/>
      <c r="T545" s="247" t="s">
        <v>6075</v>
      </c>
      <c r="V545" s="247"/>
      <c r="W545" s="247"/>
      <c r="X545" s="247"/>
      <c r="Y545" s="247"/>
      <c r="Z545"/>
      <c r="AA545" s="247" t="s">
        <v>115</v>
      </c>
      <c r="AB545" t="s">
        <v>4355</v>
      </c>
      <c r="AC545" t="s">
        <v>4355</v>
      </c>
      <c r="AD545"/>
      <c r="AE545" t="s">
        <v>4355</v>
      </c>
      <c r="AF545" t="s">
        <v>4357</v>
      </c>
      <c r="AG545"/>
      <c r="AH545"/>
      <c r="AI545"/>
      <c r="AJ545"/>
      <c r="AK545"/>
      <c r="AL545"/>
      <c r="AM545" t="s">
        <v>4358</v>
      </c>
      <c r="AN545" t="s">
        <v>4358</v>
      </c>
      <c r="AO545"/>
      <c r="AP545"/>
      <c r="AQ545" s="247" t="s">
        <v>4034</v>
      </c>
      <c r="AR545"/>
      <c r="AS545" s="247" t="s">
        <v>4035</v>
      </c>
      <c r="AT545">
        <v>10017890261</v>
      </c>
    </row>
    <row r="546" spans="1:46" ht="15" hidden="1" x14ac:dyDescent="0.25">
      <c r="A546" s="246" t="s">
        <v>7439</v>
      </c>
      <c r="B546" s="247" t="s">
        <v>4026</v>
      </c>
      <c r="C546" s="247" t="s">
        <v>4027</v>
      </c>
      <c r="D546" s="247"/>
      <c r="E546" s="247">
        <v>10017890260</v>
      </c>
      <c r="F546"/>
      <c r="G546" s="246" t="s">
        <v>4016</v>
      </c>
      <c r="H546" s="247" t="s">
        <v>113</v>
      </c>
      <c r="I546"/>
      <c r="J546" t="s">
        <v>3116</v>
      </c>
      <c r="K546" t="s">
        <v>4797</v>
      </c>
      <c r="L546" t="s">
        <v>3081</v>
      </c>
      <c r="M546" t="s">
        <v>4354</v>
      </c>
      <c r="N546" s="247" t="s">
        <v>4028</v>
      </c>
      <c r="O546" s="247"/>
      <c r="Q546" t="s">
        <v>4355</v>
      </c>
      <c r="R546" t="s">
        <v>4355</v>
      </c>
      <c r="S546" s="247"/>
      <c r="T546" s="247" t="s">
        <v>5703</v>
      </c>
      <c r="V546" s="247"/>
      <c r="W546" s="247"/>
      <c r="X546" s="247"/>
      <c r="Y546" s="247"/>
      <c r="Z546"/>
      <c r="AA546" s="247" t="s">
        <v>115</v>
      </c>
      <c r="AB546" t="s">
        <v>4355</v>
      </c>
      <c r="AC546" t="s">
        <v>4355</v>
      </c>
      <c r="AD546"/>
      <c r="AE546" t="s">
        <v>4355</v>
      </c>
      <c r="AF546" t="s">
        <v>4357</v>
      </c>
      <c r="AG546"/>
      <c r="AH546"/>
      <c r="AI546"/>
      <c r="AJ546"/>
      <c r="AK546"/>
      <c r="AL546"/>
      <c r="AM546" t="s">
        <v>4358</v>
      </c>
      <c r="AN546" t="s">
        <v>4358</v>
      </c>
      <c r="AO546"/>
      <c r="AP546"/>
      <c r="AQ546" s="247" t="s">
        <v>4029</v>
      </c>
      <c r="AR546"/>
      <c r="AS546" s="247" t="s">
        <v>4030</v>
      </c>
      <c r="AT546">
        <v>10017890260</v>
      </c>
    </row>
    <row r="547" spans="1:46" ht="15" hidden="1" x14ac:dyDescent="0.25">
      <c r="A547" s="246" t="s">
        <v>7439</v>
      </c>
      <c r="B547" s="247" t="s">
        <v>4020</v>
      </c>
      <c r="C547" s="247" t="s">
        <v>4021</v>
      </c>
      <c r="D547" s="247"/>
      <c r="E547" s="247">
        <v>10017890259</v>
      </c>
      <c r="F547"/>
      <c r="G547" s="246" t="s">
        <v>4016</v>
      </c>
      <c r="H547" s="247" t="s">
        <v>113</v>
      </c>
      <c r="I547"/>
      <c r="J547" t="s">
        <v>3081</v>
      </c>
      <c r="K547" t="s">
        <v>4796</v>
      </c>
      <c r="L547" t="s">
        <v>3081</v>
      </c>
      <c r="M547" t="s">
        <v>4354</v>
      </c>
      <c r="N547" s="247" t="s">
        <v>4022</v>
      </c>
      <c r="O547" s="247"/>
      <c r="Q547" t="s">
        <v>4355</v>
      </c>
      <c r="R547" t="s">
        <v>4355</v>
      </c>
      <c r="S547" s="247"/>
      <c r="T547" s="247" t="s">
        <v>5708</v>
      </c>
      <c r="V547" s="247"/>
      <c r="W547" s="247"/>
      <c r="X547" s="247"/>
      <c r="Y547" s="247"/>
      <c r="Z547"/>
      <c r="AA547" s="247" t="s">
        <v>115</v>
      </c>
      <c r="AB547" t="s">
        <v>4355</v>
      </c>
      <c r="AC547" t="s">
        <v>4355</v>
      </c>
      <c r="AD547"/>
      <c r="AE547" t="s">
        <v>4355</v>
      </c>
      <c r="AF547" t="s">
        <v>4357</v>
      </c>
      <c r="AG547"/>
      <c r="AH547"/>
      <c r="AI547"/>
      <c r="AJ547"/>
      <c r="AK547"/>
      <c r="AL547"/>
      <c r="AM547" t="s">
        <v>4358</v>
      </c>
      <c r="AN547" t="s">
        <v>4358</v>
      </c>
      <c r="AO547"/>
      <c r="AP547"/>
      <c r="AQ547" s="247" t="s">
        <v>4024</v>
      </c>
      <c r="AR547"/>
      <c r="AS547" s="247" t="s">
        <v>4025</v>
      </c>
      <c r="AT547">
        <v>10017890259</v>
      </c>
    </row>
    <row r="548" spans="1:46" ht="15" hidden="1" x14ac:dyDescent="0.25">
      <c r="A548" s="246" t="s">
        <v>7439</v>
      </c>
      <c r="B548" s="247" t="s">
        <v>2839</v>
      </c>
      <c r="C548" s="247" t="s">
        <v>2840</v>
      </c>
      <c r="D548" s="247"/>
      <c r="E548" s="247">
        <v>10017880863</v>
      </c>
      <c r="F548" t="s">
        <v>4653</v>
      </c>
      <c r="G548" s="246" t="s">
        <v>3000</v>
      </c>
      <c r="H548" s="247" t="s">
        <v>775</v>
      </c>
      <c r="I548"/>
      <c r="J548" t="s">
        <v>3178</v>
      </c>
      <c r="K548" t="s">
        <v>4657</v>
      </c>
      <c r="L548" t="s">
        <v>3274</v>
      </c>
      <c r="M548" t="s">
        <v>4354</v>
      </c>
      <c r="N548" s="247" t="s">
        <v>2841</v>
      </c>
      <c r="O548" s="247"/>
      <c r="Q548" t="s">
        <v>4355</v>
      </c>
      <c r="R548" t="s">
        <v>4355</v>
      </c>
      <c r="S548" s="247"/>
      <c r="T548" s="247" t="s">
        <v>3592</v>
      </c>
      <c r="V548" s="247"/>
      <c r="W548" s="247"/>
      <c r="X548" s="247"/>
      <c r="Y548" s="247"/>
      <c r="Z548"/>
      <c r="AA548" s="247" t="s">
        <v>776</v>
      </c>
      <c r="AB548" t="s">
        <v>4355</v>
      </c>
      <c r="AC548" t="s">
        <v>4355</v>
      </c>
      <c r="AD548"/>
      <c r="AE548" t="s">
        <v>4355</v>
      </c>
      <c r="AF548" t="s">
        <v>4357</v>
      </c>
      <c r="AG548"/>
      <c r="AH548"/>
      <c r="AI548"/>
      <c r="AJ548"/>
      <c r="AK548"/>
      <c r="AL548"/>
      <c r="AM548" t="s">
        <v>4358</v>
      </c>
      <c r="AN548" t="s">
        <v>4358</v>
      </c>
      <c r="AO548"/>
      <c r="AP548"/>
      <c r="AQ548" s="247" t="s">
        <v>3117</v>
      </c>
      <c r="AR548"/>
      <c r="AS548" s="247" t="s">
        <v>3727</v>
      </c>
      <c r="AT548"/>
    </row>
    <row r="549" spans="1:46" ht="15" hidden="1" x14ac:dyDescent="0.25">
      <c r="A549" s="246" t="s">
        <v>7439</v>
      </c>
      <c r="B549" s="247" t="s">
        <v>2882</v>
      </c>
      <c r="C549" s="247" t="s">
        <v>2883</v>
      </c>
      <c r="D549" s="247"/>
      <c r="E549" s="247">
        <v>10017880934</v>
      </c>
      <c r="F549" t="s">
        <v>4668</v>
      </c>
      <c r="G549" s="246" t="s">
        <v>3000</v>
      </c>
      <c r="H549" s="247" t="s">
        <v>775</v>
      </c>
      <c r="I549"/>
      <c r="J549" t="s">
        <v>3248</v>
      </c>
      <c r="K549" t="s">
        <v>4672</v>
      </c>
      <c r="L549" t="s">
        <v>3274</v>
      </c>
      <c r="M549" t="s">
        <v>4354</v>
      </c>
      <c r="N549" s="247" t="s">
        <v>2884</v>
      </c>
      <c r="O549" s="247"/>
      <c r="Q549" t="s">
        <v>4355</v>
      </c>
      <c r="R549" t="s">
        <v>4355</v>
      </c>
      <c r="S549" s="247"/>
      <c r="T549" s="247" t="s">
        <v>3602</v>
      </c>
      <c r="V549" s="247"/>
      <c r="W549" s="247"/>
      <c r="X549" s="247"/>
      <c r="Y549" s="247"/>
      <c r="Z549"/>
      <c r="AA549" s="247" t="s">
        <v>776</v>
      </c>
      <c r="AB549" t="s">
        <v>4355</v>
      </c>
      <c r="AC549" t="s">
        <v>4355</v>
      </c>
      <c r="AD549"/>
      <c r="AE549" t="s">
        <v>4355</v>
      </c>
      <c r="AF549" t="s">
        <v>4357</v>
      </c>
      <c r="AG549"/>
      <c r="AH549"/>
      <c r="AI549"/>
      <c r="AJ549"/>
      <c r="AK549"/>
      <c r="AL549"/>
      <c r="AM549" t="s">
        <v>4358</v>
      </c>
      <c r="AN549" t="s">
        <v>4358</v>
      </c>
      <c r="AO549"/>
      <c r="AP549"/>
      <c r="AQ549" s="247" t="s">
        <v>3138</v>
      </c>
      <c r="AR549"/>
      <c r="AS549" s="247" t="s">
        <v>3741</v>
      </c>
      <c r="AT549"/>
    </row>
    <row r="550" spans="1:46" ht="15" hidden="1" x14ac:dyDescent="0.25">
      <c r="A550" s="246" t="s">
        <v>7439</v>
      </c>
      <c r="B550" s="247" t="s">
        <v>3941</v>
      </c>
      <c r="C550" s="247" t="s">
        <v>3761</v>
      </c>
      <c r="D550" s="247"/>
      <c r="E550" s="247">
        <v>10017889668</v>
      </c>
      <c r="F550" t="s">
        <v>7762</v>
      </c>
      <c r="G550" s="246" t="s">
        <v>3000</v>
      </c>
      <c r="H550" s="247" t="s">
        <v>113</v>
      </c>
      <c r="I550"/>
      <c r="J550" t="s">
        <v>3248</v>
      </c>
      <c r="K550" t="s">
        <v>4756</v>
      </c>
      <c r="L550" t="s">
        <v>3081</v>
      </c>
      <c r="M550" t="s">
        <v>4354</v>
      </c>
      <c r="N550" s="247" t="s">
        <v>3762</v>
      </c>
      <c r="O550" s="247"/>
      <c r="Q550" t="s">
        <v>4355</v>
      </c>
      <c r="R550" t="s">
        <v>4355</v>
      </c>
      <c r="S550" s="247"/>
      <c r="T550" s="247" t="s">
        <v>3446</v>
      </c>
      <c r="V550" s="247"/>
      <c r="W550" s="247"/>
      <c r="X550" s="247"/>
      <c r="Y550" s="247"/>
      <c r="Z550"/>
      <c r="AA550" s="247" t="s">
        <v>115</v>
      </c>
      <c r="AB550" t="s">
        <v>4355</v>
      </c>
      <c r="AC550" t="s">
        <v>4355</v>
      </c>
      <c r="AD550"/>
      <c r="AE550" t="s">
        <v>4355</v>
      </c>
      <c r="AF550" t="s">
        <v>4357</v>
      </c>
      <c r="AG550"/>
      <c r="AH550"/>
      <c r="AI550"/>
      <c r="AJ550"/>
      <c r="AK550"/>
      <c r="AL550"/>
      <c r="AM550" t="s">
        <v>4358</v>
      </c>
      <c r="AN550" t="s">
        <v>4358</v>
      </c>
      <c r="AO550"/>
      <c r="AP550"/>
      <c r="AQ550" s="247" t="s">
        <v>3942</v>
      </c>
      <c r="AR550"/>
      <c r="AS550" s="247" t="s">
        <v>3763</v>
      </c>
      <c r="AT550">
        <v>10017889668</v>
      </c>
    </row>
    <row r="551" spans="1:46" ht="15" hidden="1" x14ac:dyDescent="0.25">
      <c r="A551" s="246" t="s">
        <v>7439</v>
      </c>
      <c r="B551" s="247" t="s">
        <v>2836</v>
      </c>
      <c r="C551" s="247" t="s">
        <v>2837</v>
      </c>
      <c r="D551" s="247"/>
      <c r="E551" s="247">
        <v>10017880861</v>
      </c>
      <c r="F551" t="s">
        <v>4653</v>
      </c>
      <c r="G551" s="246" t="s">
        <v>3000</v>
      </c>
      <c r="H551" s="247" t="s">
        <v>775</v>
      </c>
      <c r="I551"/>
      <c r="J551" t="s">
        <v>3267</v>
      </c>
      <c r="K551" t="s">
        <v>4656</v>
      </c>
      <c r="L551" t="s">
        <v>3274</v>
      </c>
      <c r="M551" t="s">
        <v>4354</v>
      </c>
      <c r="N551" s="247" t="s">
        <v>2838</v>
      </c>
      <c r="O551" s="247"/>
      <c r="Q551" t="s">
        <v>4355</v>
      </c>
      <c r="R551" t="s">
        <v>4355</v>
      </c>
      <c r="S551" s="247"/>
      <c r="T551" s="247" t="s">
        <v>3591</v>
      </c>
      <c r="V551" s="247"/>
      <c r="W551" s="247"/>
      <c r="X551" s="247"/>
      <c r="Y551" s="247"/>
      <c r="Z551"/>
      <c r="AA551" s="247" t="s">
        <v>776</v>
      </c>
      <c r="AB551" t="s">
        <v>4355</v>
      </c>
      <c r="AC551" t="s">
        <v>4355</v>
      </c>
      <c r="AD551"/>
      <c r="AE551" t="s">
        <v>4355</v>
      </c>
      <c r="AF551" t="s">
        <v>4357</v>
      </c>
      <c r="AG551"/>
      <c r="AH551"/>
      <c r="AI551"/>
      <c r="AJ551"/>
      <c r="AK551"/>
      <c r="AL551"/>
      <c r="AM551" t="s">
        <v>4358</v>
      </c>
      <c r="AN551" t="s">
        <v>4358</v>
      </c>
      <c r="AO551"/>
      <c r="AP551"/>
      <c r="AQ551" s="247" t="s">
        <v>3115</v>
      </c>
      <c r="AR551"/>
      <c r="AS551" s="247" t="s">
        <v>3726</v>
      </c>
      <c r="AT551"/>
    </row>
    <row r="552" spans="1:46" ht="15" hidden="1" x14ac:dyDescent="0.25">
      <c r="A552" s="246" t="s">
        <v>7439</v>
      </c>
      <c r="B552" s="247" t="s">
        <v>2879</v>
      </c>
      <c r="C552" s="247" t="s">
        <v>2880</v>
      </c>
      <c r="D552" s="247"/>
      <c r="E552" s="247">
        <v>10017880932</v>
      </c>
      <c r="F552" t="s">
        <v>4668</v>
      </c>
      <c r="G552" s="246" t="s">
        <v>3000</v>
      </c>
      <c r="H552" s="247" t="s">
        <v>775</v>
      </c>
      <c r="I552"/>
      <c r="J552" t="s">
        <v>3105</v>
      </c>
      <c r="K552" t="s">
        <v>4671</v>
      </c>
      <c r="L552" t="s">
        <v>3274</v>
      </c>
      <c r="M552" t="s">
        <v>4354</v>
      </c>
      <c r="N552" s="247" t="s">
        <v>2881</v>
      </c>
      <c r="O552" s="247"/>
      <c r="Q552" t="s">
        <v>4355</v>
      </c>
      <c r="R552" t="s">
        <v>4355</v>
      </c>
      <c r="S552" s="247"/>
      <c r="T552" s="247" t="s">
        <v>3602</v>
      </c>
      <c r="V552" s="247"/>
      <c r="W552" s="247"/>
      <c r="X552" s="247"/>
      <c r="Y552" s="247"/>
      <c r="Z552"/>
      <c r="AA552" s="247" t="s">
        <v>776</v>
      </c>
      <c r="AB552" t="s">
        <v>4355</v>
      </c>
      <c r="AC552" t="s">
        <v>4355</v>
      </c>
      <c r="AD552"/>
      <c r="AE552" t="s">
        <v>4355</v>
      </c>
      <c r="AF552" t="s">
        <v>4357</v>
      </c>
      <c r="AG552"/>
      <c r="AH552"/>
      <c r="AI552"/>
      <c r="AJ552"/>
      <c r="AK552"/>
      <c r="AL552"/>
      <c r="AM552" t="s">
        <v>4358</v>
      </c>
      <c r="AN552" t="s">
        <v>4358</v>
      </c>
      <c r="AO552"/>
      <c r="AP552"/>
      <c r="AQ552" s="247" t="s">
        <v>3137</v>
      </c>
      <c r="AR552"/>
      <c r="AS552" s="247" t="s">
        <v>3740</v>
      </c>
      <c r="AT552"/>
    </row>
    <row r="553" spans="1:46" ht="15" hidden="1" x14ac:dyDescent="0.25">
      <c r="A553" s="246" t="s">
        <v>7439</v>
      </c>
      <c r="B553" s="247" t="s">
        <v>3943</v>
      </c>
      <c r="C553" s="247" t="s">
        <v>3764</v>
      </c>
      <c r="D553" s="247"/>
      <c r="E553" s="247">
        <v>10017889670</v>
      </c>
      <c r="F553" t="s">
        <v>7762</v>
      </c>
      <c r="G553" s="246" t="s">
        <v>3000</v>
      </c>
      <c r="H553" s="247" t="s">
        <v>113</v>
      </c>
      <c r="I553"/>
      <c r="J553" t="s">
        <v>3105</v>
      </c>
      <c r="K553" t="s">
        <v>4757</v>
      </c>
      <c r="L553" t="s">
        <v>3081</v>
      </c>
      <c r="M553" t="s">
        <v>4354</v>
      </c>
      <c r="N553" s="247" t="s">
        <v>3765</v>
      </c>
      <c r="O553" s="247"/>
      <c r="Q553" t="s">
        <v>4355</v>
      </c>
      <c r="R553" t="s">
        <v>4355</v>
      </c>
      <c r="S553" s="247"/>
      <c r="T553" s="247" t="s">
        <v>3446</v>
      </c>
      <c r="V553" s="247"/>
      <c r="W553" s="247"/>
      <c r="X553" s="247"/>
      <c r="Y553" s="247"/>
      <c r="Z553"/>
      <c r="AA553" s="247" t="s">
        <v>115</v>
      </c>
      <c r="AB553" t="s">
        <v>4355</v>
      </c>
      <c r="AC553" t="s">
        <v>4355</v>
      </c>
      <c r="AD553"/>
      <c r="AE553" t="s">
        <v>4355</v>
      </c>
      <c r="AF553" t="s">
        <v>4357</v>
      </c>
      <c r="AG553"/>
      <c r="AH553"/>
      <c r="AI553"/>
      <c r="AJ553"/>
      <c r="AK553"/>
      <c r="AL553"/>
      <c r="AM553" t="s">
        <v>4358</v>
      </c>
      <c r="AN553" t="s">
        <v>4358</v>
      </c>
      <c r="AO553"/>
      <c r="AP553"/>
      <c r="AQ553" s="247" t="s">
        <v>3944</v>
      </c>
      <c r="AR553"/>
      <c r="AS553" s="247" t="s">
        <v>3766</v>
      </c>
      <c r="AT553">
        <v>10017889670</v>
      </c>
    </row>
    <row r="554" spans="1:46" ht="15" hidden="1" x14ac:dyDescent="0.25">
      <c r="A554" s="246" t="s">
        <v>7439</v>
      </c>
      <c r="B554" s="247" t="s">
        <v>2833</v>
      </c>
      <c r="C554" s="247" t="s">
        <v>2834</v>
      </c>
      <c r="D554" s="247"/>
      <c r="E554" s="247">
        <v>10017880859</v>
      </c>
      <c r="F554" t="s">
        <v>4653</v>
      </c>
      <c r="G554" s="246" t="s">
        <v>3000</v>
      </c>
      <c r="H554" s="247" t="s">
        <v>775</v>
      </c>
      <c r="I554"/>
      <c r="J554" t="s">
        <v>3250</v>
      </c>
      <c r="K554" t="s">
        <v>4655</v>
      </c>
      <c r="L554" t="s">
        <v>3274</v>
      </c>
      <c r="M554" t="s">
        <v>4354</v>
      </c>
      <c r="N554" s="247" t="s">
        <v>2835</v>
      </c>
      <c r="O554" s="247"/>
      <c r="Q554" t="s">
        <v>4355</v>
      </c>
      <c r="R554" t="s">
        <v>4355</v>
      </c>
      <c r="S554" s="247"/>
      <c r="T554" s="247" t="s">
        <v>3302</v>
      </c>
      <c r="V554" s="247"/>
      <c r="W554" s="247"/>
      <c r="X554" s="247"/>
      <c r="Y554" s="247"/>
      <c r="Z554"/>
      <c r="AA554" s="247" t="s">
        <v>776</v>
      </c>
      <c r="AB554" t="s">
        <v>4355</v>
      </c>
      <c r="AC554" t="s">
        <v>4355</v>
      </c>
      <c r="AD554"/>
      <c r="AE554" t="s">
        <v>4355</v>
      </c>
      <c r="AF554" t="s">
        <v>4357</v>
      </c>
      <c r="AG554"/>
      <c r="AH554"/>
      <c r="AI554"/>
      <c r="AJ554"/>
      <c r="AK554"/>
      <c r="AL554"/>
      <c r="AM554" t="s">
        <v>4358</v>
      </c>
      <c r="AN554" t="s">
        <v>4358</v>
      </c>
      <c r="AO554"/>
      <c r="AP554"/>
      <c r="AQ554" s="247" t="s">
        <v>3114</v>
      </c>
      <c r="AR554"/>
      <c r="AS554" s="247" t="s">
        <v>3725</v>
      </c>
      <c r="AT554"/>
    </row>
    <row r="555" spans="1:46" ht="15" hidden="1" x14ac:dyDescent="0.25">
      <c r="A555" s="246" t="s">
        <v>7439</v>
      </c>
      <c r="B555" s="247" t="s">
        <v>2876</v>
      </c>
      <c r="C555" s="247" t="s">
        <v>2877</v>
      </c>
      <c r="D555" s="247"/>
      <c r="E555" s="247">
        <v>10017880930</v>
      </c>
      <c r="F555" t="s">
        <v>4668</v>
      </c>
      <c r="G555" s="246" t="s">
        <v>3000</v>
      </c>
      <c r="H555" s="247" t="s">
        <v>775</v>
      </c>
      <c r="I555"/>
      <c r="J555" t="s">
        <v>3176</v>
      </c>
      <c r="K555" t="s">
        <v>4670</v>
      </c>
      <c r="L555" t="s">
        <v>3274</v>
      </c>
      <c r="M555" t="s">
        <v>4354</v>
      </c>
      <c r="N555" s="247" t="s">
        <v>2878</v>
      </c>
      <c r="O555" s="247"/>
      <c r="Q555" t="s">
        <v>4355</v>
      </c>
      <c r="R555" t="s">
        <v>4355</v>
      </c>
      <c r="S555" s="247"/>
      <c r="T555" s="247" t="s">
        <v>3602</v>
      </c>
      <c r="V555" s="247"/>
      <c r="W555" s="247"/>
      <c r="X555" s="247"/>
      <c r="Y555" s="247"/>
      <c r="Z555"/>
      <c r="AA555" s="247" t="s">
        <v>776</v>
      </c>
      <c r="AB555" t="s">
        <v>4355</v>
      </c>
      <c r="AC555" t="s">
        <v>4355</v>
      </c>
      <c r="AD555"/>
      <c r="AE555" t="s">
        <v>4355</v>
      </c>
      <c r="AF555" t="s">
        <v>4357</v>
      </c>
      <c r="AG555"/>
      <c r="AH555"/>
      <c r="AI555"/>
      <c r="AJ555"/>
      <c r="AK555"/>
      <c r="AL555"/>
      <c r="AM555" t="s">
        <v>4358</v>
      </c>
      <c r="AN555" t="s">
        <v>4358</v>
      </c>
      <c r="AO555"/>
      <c r="AP555"/>
      <c r="AQ555" s="247" t="s">
        <v>3136</v>
      </c>
      <c r="AR555"/>
      <c r="AS555" s="247" t="s">
        <v>3739</v>
      </c>
      <c r="AT555"/>
    </row>
    <row r="556" spans="1:46" ht="15" hidden="1" x14ac:dyDescent="0.25">
      <c r="A556" s="246" t="s">
        <v>7439</v>
      </c>
      <c r="B556" s="247" t="s">
        <v>3945</v>
      </c>
      <c r="C556" s="247" t="s">
        <v>3767</v>
      </c>
      <c r="D556" s="247"/>
      <c r="E556" s="247">
        <v>10017889671</v>
      </c>
      <c r="F556" t="s">
        <v>7762</v>
      </c>
      <c r="G556" s="246" t="s">
        <v>3000</v>
      </c>
      <c r="H556" s="247" t="s">
        <v>113</v>
      </c>
      <c r="I556"/>
      <c r="J556" t="s">
        <v>3176</v>
      </c>
      <c r="K556" t="s">
        <v>4758</v>
      </c>
      <c r="L556" t="s">
        <v>3081</v>
      </c>
      <c r="M556" t="s">
        <v>4354</v>
      </c>
      <c r="N556" s="247" t="s">
        <v>3768</v>
      </c>
      <c r="O556" s="247"/>
      <c r="Q556" t="s">
        <v>4355</v>
      </c>
      <c r="R556" t="s">
        <v>4355</v>
      </c>
      <c r="S556" s="247"/>
      <c r="T556" s="247" t="s">
        <v>3446</v>
      </c>
      <c r="V556" s="247"/>
      <c r="W556" s="247"/>
      <c r="X556" s="247"/>
      <c r="Y556" s="247"/>
      <c r="Z556"/>
      <c r="AA556" s="247" t="s">
        <v>115</v>
      </c>
      <c r="AB556" t="s">
        <v>4355</v>
      </c>
      <c r="AC556" t="s">
        <v>4355</v>
      </c>
      <c r="AD556"/>
      <c r="AE556" t="s">
        <v>4355</v>
      </c>
      <c r="AF556" t="s">
        <v>4357</v>
      </c>
      <c r="AG556"/>
      <c r="AH556"/>
      <c r="AI556"/>
      <c r="AJ556"/>
      <c r="AK556"/>
      <c r="AL556"/>
      <c r="AM556" t="s">
        <v>4358</v>
      </c>
      <c r="AN556" t="s">
        <v>4358</v>
      </c>
      <c r="AO556"/>
      <c r="AP556"/>
      <c r="AQ556" s="247" t="s">
        <v>3946</v>
      </c>
      <c r="AR556"/>
      <c r="AS556" s="247" t="s">
        <v>3769</v>
      </c>
      <c r="AT556">
        <v>10017889671</v>
      </c>
    </row>
    <row r="557" spans="1:46" ht="15" hidden="1" x14ac:dyDescent="0.25">
      <c r="A557" s="246" t="s">
        <v>7439</v>
      </c>
      <c r="B557" s="247" t="s">
        <v>2992</v>
      </c>
      <c r="C557" s="247" t="s">
        <v>2993</v>
      </c>
      <c r="D557" s="247"/>
      <c r="E557" s="247">
        <v>10017888501</v>
      </c>
      <c r="F557" t="s">
        <v>4668</v>
      </c>
      <c r="G557" s="246" t="s">
        <v>3000</v>
      </c>
      <c r="H557" s="247" t="s">
        <v>775</v>
      </c>
      <c r="I557"/>
      <c r="J557" t="s">
        <v>3177</v>
      </c>
      <c r="K557" t="s">
        <v>4684</v>
      </c>
      <c r="L557" t="s">
        <v>3274</v>
      </c>
      <c r="M557" t="s">
        <v>4354</v>
      </c>
      <c r="N557" s="247" t="s">
        <v>2994</v>
      </c>
      <c r="O557" s="247"/>
      <c r="Q557" t="s">
        <v>4355</v>
      </c>
      <c r="R557" t="s">
        <v>4355</v>
      </c>
      <c r="S557" s="247"/>
      <c r="T557" s="247" t="s">
        <v>3605</v>
      </c>
      <c r="V557" s="247"/>
      <c r="W557" s="247"/>
      <c r="X557" s="247"/>
      <c r="Y557" s="247"/>
      <c r="Z557"/>
      <c r="AA557" s="247" t="s">
        <v>776</v>
      </c>
      <c r="AB557" t="s">
        <v>4355</v>
      </c>
      <c r="AC557" t="s">
        <v>4355</v>
      </c>
      <c r="AD557"/>
      <c r="AE557" t="s">
        <v>4355</v>
      </c>
      <c r="AF557" t="s">
        <v>4357</v>
      </c>
      <c r="AG557"/>
      <c r="AH557"/>
      <c r="AI557"/>
      <c r="AJ557"/>
      <c r="AK557"/>
      <c r="AL557"/>
      <c r="AM557" t="s">
        <v>4358</v>
      </c>
      <c r="AN557" t="s">
        <v>4358</v>
      </c>
      <c r="AO557"/>
      <c r="AP557"/>
      <c r="AQ557" s="247" t="s">
        <v>3151</v>
      </c>
      <c r="AR557"/>
      <c r="AS557" s="247" t="s">
        <v>3753</v>
      </c>
      <c r="AT557"/>
    </row>
    <row r="558" spans="1:46" ht="15" hidden="1" x14ac:dyDescent="0.25">
      <c r="A558" s="246" t="s">
        <v>7439</v>
      </c>
      <c r="B558" s="247" t="s">
        <v>2830</v>
      </c>
      <c r="C558" s="247" t="s">
        <v>2831</v>
      </c>
      <c r="D558" s="247"/>
      <c r="E558" s="247">
        <v>10017880857</v>
      </c>
      <c r="F558" t="s">
        <v>4653</v>
      </c>
      <c r="G558" s="246" t="s">
        <v>3000</v>
      </c>
      <c r="H558" s="247" t="s">
        <v>775</v>
      </c>
      <c r="I558"/>
      <c r="J558" t="s">
        <v>3206</v>
      </c>
      <c r="K558" t="s">
        <v>4654</v>
      </c>
      <c r="L558" t="s">
        <v>3274</v>
      </c>
      <c r="M558" t="s">
        <v>4354</v>
      </c>
      <c r="N558" s="247" t="s">
        <v>2832</v>
      </c>
      <c r="O558" s="247"/>
      <c r="Q558" t="s">
        <v>4355</v>
      </c>
      <c r="R558" t="s">
        <v>4355</v>
      </c>
      <c r="S558" s="247"/>
      <c r="T558" s="247" t="s">
        <v>3590</v>
      </c>
      <c r="V558" s="247"/>
      <c r="W558" s="247"/>
      <c r="X558" s="247"/>
      <c r="Y558" s="247"/>
      <c r="Z558"/>
      <c r="AA558" s="247" t="s">
        <v>776</v>
      </c>
      <c r="AB558" t="s">
        <v>4355</v>
      </c>
      <c r="AC558" t="s">
        <v>4355</v>
      </c>
      <c r="AD558"/>
      <c r="AE558" t="s">
        <v>4355</v>
      </c>
      <c r="AF558" t="s">
        <v>4357</v>
      </c>
      <c r="AG558"/>
      <c r="AH558"/>
      <c r="AI558"/>
      <c r="AJ558"/>
      <c r="AK558"/>
      <c r="AL558"/>
      <c r="AM558" t="s">
        <v>4358</v>
      </c>
      <c r="AN558" t="s">
        <v>4358</v>
      </c>
      <c r="AO558"/>
      <c r="AP558"/>
      <c r="AQ558" s="247" t="s">
        <v>3112</v>
      </c>
      <c r="AR558"/>
      <c r="AS558" s="247" t="s">
        <v>3724</v>
      </c>
      <c r="AT558"/>
    </row>
    <row r="559" spans="1:46" ht="15" hidden="1" x14ac:dyDescent="0.25">
      <c r="A559" s="246" t="s">
        <v>7439</v>
      </c>
      <c r="B559" s="247" t="s">
        <v>2873</v>
      </c>
      <c r="C559" s="247" t="s">
        <v>2874</v>
      </c>
      <c r="D559" s="247"/>
      <c r="E559" s="247">
        <v>10017880928</v>
      </c>
      <c r="F559" t="s">
        <v>4668</v>
      </c>
      <c r="G559" s="246" t="s">
        <v>3000</v>
      </c>
      <c r="H559" s="247" t="s">
        <v>775</v>
      </c>
      <c r="I559"/>
      <c r="J559" t="s">
        <v>3247</v>
      </c>
      <c r="K559" t="s">
        <v>4669</v>
      </c>
      <c r="L559" t="s">
        <v>3274</v>
      </c>
      <c r="M559" t="s">
        <v>4354</v>
      </c>
      <c r="N559" s="247" t="s">
        <v>2875</v>
      </c>
      <c r="O559" s="247"/>
      <c r="Q559" t="s">
        <v>4355</v>
      </c>
      <c r="R559" t="s">
        <v>4355</v>
      </c>
      <c r="S559" s="247"/>
      <c r="T559" s="247" t="s">
        <v>3602</v>
      </c>
      <c r="V559" s="247"/>
      <c r="W559" s="247"/>
      <c r="X559" s="247"/>
      <c r="Y559" s="247"/>
      <c r="Z559"/>
      <c r="AA559" s="247" t="s">
        <v>776</v>
      </c>
      <c r="AB559" t="s">
        <v>4355</v>
      </c>
      <c r="AC559" t="s">
        <v>4355</v>
      </c>
      <c r="AD559"/>
      <c r="AE559" t="s">
        <v>4355</v>
      </c>
      <c r="AF559" t="s">
        <v>4357</v>
      </c>
      <c r="AG559"/>
      <c r="AH559"/>
      <c r="AI559"/>
      <c r="AJ559"/>
      <c r="AK559"/>
      <c r="AL559"/>
      <c r="AM559" t="s">
        <v>4358</v>
      </c>
      <c r="AN559" t="s">
        <v>4358</v>
      </c>
      <c r="AO559"/>
      <c r="AP559"/>
      <c r="AQ559" s="247" t="s">
        <v>3135</v>
      </c>
      <c r="AR559"/>
      <c r="AS559" s="247" t="s">
        <v>3738</v>
      </c>
      <c r="AT559"/>
    </row>
    <row r="560" spans="1:46" ht="15" hidden="1" x14ac:dyDescent="0.25">
      <c r="A560" s="246" t="s">
        <v>7439</v>
      </c>
      <c r="B560" s="247" t="s">
        <v>3947</v>
      </c>
      <c r="C560" s="247" t="s">
        <v>3770</v>
      </c>
      <c r="D560" s="247"/>
      <c r="E560" s="247">
        <v>10017889672</v>
      </c>
      <c r="F560" t="s">
        <v>7762</v>
      </c>
      <c r="G560" s="246" t="s">
        <v>3000</v>
      </c>
      <c r="H560" s="247" t="s">
        <v>113</v>
      </c>
      <c r="I560"/>
      <c r="J560" t="s">
        <v>3247</v>
      </c>
      <c r="K560" t="s">
        <v>4759</v>
      </c>
      <c r="L560" t="s">
        <v>3081</v>
      </c>
      <c r="M560" t="s">
        <v>4354</v>
      </c>
      <c r="N560" s="247" t="s">
        <v>3771</v>
      </c>
      <c r="O560" s="247"/>
      <c r="Q560" t="s">
        <v>4355</v>
      </c>
      <c r="R560" t="s">
        <v>4355</v>
      </c>
      <c r="S560" s="247"/>
      <c r="T560" s="247" t="s">
        <v>3446</v>
      </c>
      <c r="V560" s="247"/>
      <c r="W560" s="247"/>
      <c r="X560" s="247"/>
      <c r="Y560" s="247"/>
      <c r="Z560"/>
      <c r="AA560" s="247" t="s">
        <v>115</v>
      </c>
      <c r="AB560" t="s">
        <v>4355</v>
      </c>
      <c r="AC560" t="s">
        <v>4355</v>
      </c>
      <c r="AD560"/>
      <c r="AE560" t="s">
        <v>4355</v>
      </c>
      <c r="AF560" t="s">
        <v>4357</v>
      </c>
      <c r="AG560"/>
      <c r="AH560"/>
      <c r="AI560"/>
      <c r="AJ560"/>
      <c r="AK560"/>
      <c r="AL560"/>
      <c r="AM560" t="s">
        <v>4358</v>
      </c>
      <c r="AN560" t="s">
        <v>4358</v>
      </c>
      <c r="AO560"/>
      <c r="AP560"/>
      <c r="AQ560" s="247" t="s">
        <v>3948</v>
      </c>
      <c r="AR560"/>
      <c r="AS560" s="247" t="s">
        <v>3772</v>
      </c>
      <c r="AT560">
        <v>10017889672</v>
      </c>
    </row>
    <row r="561" spans="1:46" ht="15" hidden="1" x14ac:dyDescent="0.25">
      <c r="A561" s="246" t="s">
        <v>7439</v>
      </c>
      <c r="B561" s="247" t="s">
        <v>2857</v>
      </c>
      <c r="C561" s="247" t="s">
        <v>2858</v>
      </c>
      <c r="D561" s="247"/>
      <c r="E561" s="247">
        <v>10017880881</v>
      </c>
      <c r="F561" t="s">
        <v>4653</v>
      </c>
      <c r="G561" s="246" t="s">
        <v>3000</v>
      </c>
      <c r="H561" s="247" t="s">
        <v>775</v>
      </c>
      <c r="I561"/>
      <c r="J561" t="s">
        <v>3106</v>
      </c>
      <c r="K561" t="s">
        <v>4663</v>
      </c>
      <c r="L561" t="s">
        <v>3274</v>
      </c>
      <c r="M561" t="s">
        <v>4354</v>
      </c>
      <c r="N561" s="247" t="s">
        <v>2859</v>
      </c>
      <c r="O561" s="247"/>
      <c r="Q561" t="s">
        <v>4355</v>
      </c>
      <c r="R561" t="s">
        <v>4355</v>
      </c>
      <c r="S561" s="247"/>
      <c r="T561" s="247" t="s">
        <v>3597</v>
      </c>
      <c r="V561" s="247"/>
      <c r="W561" s="247"/>
      <c r="X561" s="247"/>
      <c r="Y561" s="247"/>
      <c r="Z561"/>
      <c r="AA561" s="247" t="s">
        <v>776</v>
      </c>
      <c r="AB561" t="s">
        <v>4355</v>
      </c>
      <c r="AC561" t="s">
        <v>4355</v>
      </c>
      <c r="AD561"/>
      <c r="AE561" t="s">
        <v>4355</v>
      </c>
      <c r="AF561" t="s">
        <v>4357</v>
      </c>
      <c r="AG561"/>
      <c r="AH561"/>
      <c r="AI561"/>
      <c r="AJ561"/>
      <c r="AK561"/>
      <c r="AL561"/>
      <c r="AM561" t="s">
        <v>4358</v>
      </c>
      <c r="AN561" t="s">
        <v>4358</v>
      </c>
      <c r="AO561"/>
      <c r="AP561"/>
      <c r="AQ561" s="247" t="s">
        <v>3124</v>
      </c>
      <c r="AR561"/>
      <c r="AS561" s="247" t="s">
        <v>3733</v>
      </c>
      <c r="AT561"/>
    </row>
    <row r="562" spans="1:46" ht="15" hidden="1" x14ac:dyDescent="0.25">
      <c r="A562" s="246" t="s">
        <v>7439</v>
      </c>
      <c r="B562" s="247" t="s">
        <v>2903</v>
      </c>
      <c r="C562" s="247" t="s">
        <v>2904</v>
      </c>
      <c r="D562" s="247"/>
      <c r="E562" s="247">
        <v>10017880972</v>
      </c>
      <c r="F562" t="s">
        <v>4668</v>
      </c>
      <c r="G562" s="246" t="s">
        <v>3000</v>
      </c>
      <c r="H562" s="247" t="s">
        <v>775</v>
      </c>
      <c r="I562"/>
      <c r="J562" t="s">
        <v>3185</v>
      </c>
      <c r="K562" t="s">
        <v>4679</v>
      </c>
      <c r="L562" t="s">
        <v>3274</v>
      </c>
      <c r="M562" t="s">
        <v>4354</v>
      </c>
      <c r="N562" s="247" t="s">
        <v>2905</v>
      </c>
      <c r="O562" s="247"/>
      <c r="Q562" t="s">
        <v>4355</v>
      </c>
      <c r="R562" t="s">
        <v>4355</v>
      </c>
      <c r="S562" s="247"/>
      <c r="T562" s="247" t="s">
        <v>3603</v>
      </c>
      <c r="V562" s="247"/>
      <c r="W562" s="247"/>
      <c r="X562" s="247"/>
      <c r="Y562" s="247"/>
      <c r="Z562"/>
      <c r="AA562" s="247" t="s">
        <v>776</v>
      </c>
      <c r="AB562" t="s">
        <v>4355</v>
      </c>
      <c r="AC562" t="s">
        <v>4355</v>
      </c>
      <c r="AD562"/>
      <c r="AE562" t="s">
        <v>4355</v>
      </c>
      <c r="AF562" t="s">
        <v>4357</v>
      </c>
      <c r="AG562"/>
      <c r="AH562"/>
      <c r="AI562"/>
      <c r="AJ562"/>
      <c r="AK562"/>
      <c r="AL562"/>
      <c r="AM562" t="s">
        <v>4358</v>
      </c>
      <c r="AN562" t="s">
        <v>4358</v>
      </c>
      <c r="AO562"/>
      <c r="AP562"/>
      <c r="AQ562" s="247" t="s">
        <v>3146</v>
      </c>
      <c r="AR562"/>
      <c r="AS562" s="247" t="s">
        <v>3748</v>
      </c>
      <c r="AT562"/>
    </row>
    <row r="563" spans="1:46" ht="15" hidden="1" x14ac:dyDescent="0.25">
      <c r="A563" s="246" t="s">
        <v>7439</v>
      </c>
      <c r="B563" s="247" t="s">
        <v>2989</v>
      </c>
      <c r="C563" s="247" t="s">
        <v>2990</v>
      </c>
      <c r="D563" s="247"/>
      <c r="E563" s="247">
        <v>10017888500</v>
      </c>
      <c r="F563" t="s">
        <v>4668</v>
      </c>
      <c r="G563" s="246" t="s">
        <v>3000</v>
      </c>
      <c r="H563" s="247" t="s">
        <v>775</v>
      </c>
      <c r="I563"/>
      <c r="J563" t="s">
        <v>3103</v>
      </c>
      <c r="K563" t="s">
        <v>4683</v>
      </c>
      <c r="L563" t="s">
        <v>3274</v>
      </c>
      <c r="M563" t="s">
        <v>4354</v>
      </c>
      <c r="N563" s="247" t="s">
        <v>2991</v>
      </c>
      <c r="O563" s="247"/>
      <c r="Q563" t="s">
        <v>4355</v>
      </c>
      <c r="R563" t="s">
        <v>4355</v>
      </c>
      <c r="S563" s="247"/>
      <c r="T563" s="247" t="s">
        <v>3605</v>
      </c>
      <c r="V563" s="247"/>
      <c r="W563" s="247"/>
      <c r="X563" s="247"/>
      <c r="Y563" s="247"/>
      <c r="Z563"/>
      <c r="AA563" s="247" t="s">
        <v>776</v>
      </c>
      <c r="AB563" t="s">
        <v>4355</v>
      </c>
      <c r="AC563" t="s">
        <v>4355</v>
      </c>
      <c r="AD563"/>
      <c r="AE563" t="s">
        <v>4355</v>
      </c>
      <c r="AF563" t="s">
        <v>4357</v>
      </c>
      <c r="AG563"/>
      <c r="AH563"/>
      <c r="AI563"/>
      <c r="AJ563"/>
      <c r="AK563"/>
      <c r="AL563"/>
      <c r="AM563" t="s">
        <v>4358</v>
      </c>
      <c r="AN563" t="s">
        <v>4358</v>
      </c>
      <c r="AO563"/>
      <c r="AP563"/>
      <c r="AQ563" s="247" t="s">
        <v>3150</v>
      </c>
      <c r="AR563"/>
      <c r="AS563" s="247" t="s">
        <v>3752</v>
      </c>
      <c r="AT563"/>
    </row>
    <row r="564" spans="1:46" ht="15" hidden="1" x14ac:dyDescent="0.25">
      <c r="A564" s="246" t="s">
        <v>7439</v>
      </c>
      <c r="B564" s="247" t="s">
        <v>2854</v>
      </c>
      <c r="C564" s="247" t="s">
        <v>2855</v>
      </c>
      <c r="D564" s="247"/>
      <c r="E564" s="247">
        <v>10017880879</v>
      </c>
      <c r="F564" t="s">
        <v>4653</v>
      </c>
      <c r="G564" s="246" t="s">
        <v>3000</v>
      </c>
      <c r="H564" s="247" t="s">
        <v>775</v>
      </c>
      <c r="I564"/>
      <c r="J564" t="s">
        <v>4374</v>
      </c>
      <c r="K564" t="s">
        <v>4662</v>
      </c>
      <c r="L564" t="s">
        <v>3274</v>
      </c>
      <c r="M564" t="s">
        <v>4354</v>
      </c>
      <c r="N564" s="247" t="s">
        <v>2856</v>
      </c>
      <c r="O564" s="247"/>
      <c r="Q564" t="s">
        <v>4355</v>
      </c>
      <c r="R564" t="s">
        <v>4355</v>
      </c>
      <c r="S564" s="247"/>
      <c r="T564" s="247" t="s">
        <v>3596</v>
      </c>
      <c r="V564" s="247"/>
      <c r="W564" s="247"/>
      <c r="X564" s="247"/>
      <c r="Y564" s="247"/>
      <c r="Z564"/>
      <c r="AA564" s="247" t="s">
        <v>776</v>
      </c>
      <c r="AB564" t="s">
        <v>4355</v>
      </c>
      <c r="AC564" t="s">
        <v>4355</v>
      </c>
      <c r="AD564"/>
      <c r="AE564" t="s">
        <v>4355</v>
      </c>
      <c r="AF564" t="s">
        <v>4357</v>
      </c>
      <c r="AG564"/>
      <c r="AH564"/>
      <c r="AI564"/>
      <c r="AJ564"/>
      <c r="AK564"/>
      <c r="AL564"/>
      <c r="AM564" t="s">
        <v>4358</v>
      </c>
      <c r="AN564" t="s">
        <v>4358</v>
      </c>
      <c r="AO564"/>
      <c r="AP564"/>
      <c r="AQ564" s="247" t="s">
        <v>3123</v>
      </c>
      <c r="AR564"/>
      <c r="AS564" s="247" t="s">
        <v>3732</v>
      </c>
      <c r="AT564"/>
    </row>
    <row r="565" spans="1:46" ht="15" hidden="1" x14ac:dyDescent="0.25">
      <c r="A565" s="246" t="s">
        <v>7439</v>
      </c>
      <c r="B565" s="247" t="s">
        <v>2900</v>
      </c>
      <c r="C565" s="247" t="s">
        <v>2901</v>
      </c>
      <c r="D565" s="247"/>
      <c r="E565" s="247">
        <v>10017880970</v>
      </c>
      <c r="F565" t="s">
        <v>4668</v>
      </c>
      <c r="G565" s="246" t="s">
        <v>3000</v>
      </c>
      <c r="H565" s="247" t="s">
        <v>775</v>
      </c>
      <c r="I565"/>
      <c r="J565" t="s">
        <v>3229</v>
      </c>
      <c r="K565" t="s">
        <v>4678</v>
      </c>
      <c r="L565" t="s">
        <v>3274</v>
      </c>
      <c r="M565" t="s">
        <v>4354</v>
      </c>
      <c r="N565" s="247" t="s">
        <v>2902</v>
      </c>
      <c r="O565" s="247"/>
      <c r="Q565" t="s">
        <v>4355</v>
      </c>
      <c r="R565" t="s">
        <v>4355</v>
      </c>
      <c r="S565" s="247"/>
      <c r="T565" s="247" t="s">
        <v>3603</v>
      </c>
      <c r="V565" s="247"/>
      <c r="W565" s="247"/>
      <c r="X565" s="247"/>
      <c r="Y565" s="247"/>
      <c r="Z565"/>
      <c r="AA565" s="247" t="s">
        <v>776</v>
      </c>
      <c r="AB565" t="s">
        <v>4355</v>
      </c>
      <c r="AC565" t="s">
        <v>4355</v>
      </c>
      <c r="AD565"/>
      <c r="AE565" t="s">
        <v>4355</v>
      </c>
      <c r="AF565" t="s">
        <v>4357</v>
      </c>
      <c r="AG565"/>
      <c r="AH565"/>
      <c r="AI565"/>
      <c r="AJ565"/>
      <c r="AK565"/>
      <c r="AL565"/>
      <c r="AM565" t="s">
        <v>4358</v>
      </c>
      <c r="AN565" t="s">
        <v>4358</v>
      </c>
      <c r="AO565"/>
      <c r="AP565"/>
      <c r="AQ565" s="247" t="s">
        <v>3145</v>
      </c>
      <c r="AR565"/>
      <c r="AS565" s="247" t="s">
        <v>3747</v>
      </c>
      <c r="AT565"/>
    </row>
    <row r="566" spans="1:46" ht="15" hidden="1" x14ac:dyDescent="0.25">
      <c r="A566" s="246" t="s">
        <v>7439</v>
      </c>
      <c r="B566" s="247" t="s">
        <v>2860</v>
      </c>
      <c r="C566" s="247" t="s">
        <v>2861</v>
      </c>
      <c r="D566" s="247"/>
      <c r="E566" s="247">
        <v>10017880883</v>
      </c>
      <c r="F566" t="s">
        <v>4653</v>
      </c>
      <c r="G566" s="246" t="s">
        <v>3000</v>
      </c>
      <c r="H566" s="247" t="s">
        <v>775</v>
      </c>
      <c r="I566"/>
      <c r="J566" t="s">
        <v>3134</v>
      </c>
      <c r="K566" t="s">
        <v>4664</v>
      </c>
      <c r="L566" t="s">
        <v>3274</v>
      </c>
      <c r="M566" t="s">
        <v>4354</v>
      </c>
      <c r="N566" s="247" t="s">
        <v>2862</v>
      </c>
      <c r="O566" s="247"/>
      <c r="Q566" t="s">
        <v>4355</v>
      </c>
      <c r="R566" t="s">
        <v>4355</v>
      </c>
      <c r="S566" s="247"/>
      <c r="T566" s="247" t="s">
        <v>3598</v>
      </c>
      <c r="V566" s="247"/>
      <c r="W566" s="247"/>
      <c r="X566" s="247"/>
      <c r="Y566" s="247"/>
      <c r="Z566"/>
      <c r="AA566" s="247" t="s">
        <v>776</v>
      </c>
      <c r="AB566" t="s">
        <v>4355</v>
      </c>
      <c r="AC566" t="s">
        <v>4355</v>
      </c>
      <c r="AD566"/>
      <c r="AE566" t="s">
        <v>4355</v>
      </c>
      <c r="AF566" t="s">
        <v>4357</v>
      </c>
      <c r="AG566"/>
      <c r="AH566"/>
      <c r="AI566"/>
      <c r="AJ566"/>
      <c r="AK566"/>
      <c r="AL566"/>
      <c r="AM566" t="s">
        <v>4358</v>
      </c>
      <c r="AN566" t="s">
        <v>4358</v>
      </c>
      <c r="AO566"/>
      <c r="AP566"/>
      <c r="AQ566" s="247" t="s">
        <v>3127</v>
      </c>
      <c r="AR566"/>
      <c r="AS566" s="247" t="s">
        <v>3734</v>
      </c>
      <c r="AT566"/>
    </row>
    <row r="567" spans="1:46" ht="15" hidden="1" x14ac:dyDescent="0.25">
      <c r="A567" s="246" t="s">
        <v>7439</v>
      </c>
      <c r="B567" s="247" t="s">
        <v>2906</v>
      </c>
      <c r="C567" s="247" t="s">
        <v>2907</v>
      </c>
      <c r="D567" s="247"/>
      <c r="E567" s="247">
        <v>10017880974</v>
      </c>
      <c r="F567" t="s">
        <v>4668</v>
      </c>
      <c r="G567" s="246" t="s">
        <v>3000</v>
      </c>
      <c r="H567" s="247" t="s">
        <v>775</v>
      </c>
      <c r="I567"/>
      <c r="J567" t="s">
        <v>3132</v>
      </c>
      <c r="K567" t="s">
        <v>4680</v>
      </c>
      <c r="L567" t="s">
        <v>3274</v>
      </c>
      <c r="M567" t="s">
        <v>4354</v>
      </c>
      <c r="N567" s="247" t="s">
        <v>2908</v>
      </c>
      <c r="O567" s="247"/>
      <c r="Q567" t="s">
        <v>4355</v>
      </c>
      <c r="R567" t="s">
        <v>4355</v>
      </c>
      <c r="S567" s="247"/>
      <c r="T567" s="247" t="s">
        <v>3603</v>
      </c>
      <c r="V567" s="247"/>
      <c r="W567" s="247"/>
      <c r="X567" s="247"/>
      <c r="Y567" s="247"/>
      <c r="Z567"/>
      <c r="AA567" s="247" t="s">
        <v>776</v>
      </c>
      <c r="AB567" t="s">
        <v>4355</v>
      </c>
      <c r="AC567" t="s">
        <v>4355</v>
      </c>
      <c r="AD567"/>
      <c r="AE567" t="s">
        <v>4355</v>
      </c>
      <c r="AF567" t="s">
        <v>4357</v>
      </c>
      <c r="AG567"/>
      <c r="AH567"/>
      <c r="AI567"/>
      <c r="AJ567"/>
      <c r="AK567"/>
      <c r="AL567"/>
      <c r="AM567" t="s">
        <v>4358</v>
      </c>
      <c r="AN567" t="s">
        <v>4358</v>
      </c>
      <c r="AO567"/>
      <c r="AP567"/>
      <c r="AQ567" s="247" t="s">
        <v>3147</v>
      </c>
      <c r="AR567"/>
      <c r="AS567" s="247" t="s">
        <v>3749</v>
      </c>
      <c r="AT567"/>
    </row>
    <row r="568" spans="1:46" ht="15" hidden="1" x14ac:dyDescent="0.25">
      <c r="A568" s="246" t="s">
        <v>7439</v>
      </c>
      <c r="B568" s="247" t="s">
        <v>3949</v>
      </c>
      <c r="C568" s="247" t="s">
        <v>3773</v>
      </c>
      <c r="D568" s="247"/>
      <c r="E568" s="247">
        <v>10017889674</v>
      </c>
      <c r="F568" t="s">
        <v>4760</v>
      </c>
      <c r="G568" s="246" t="s">
        <v>3000</v>
      </c>
      <c r="H568" s="247" t="s">
        <v>113</v>
      </c>
      <c r="I568"/>
      <c r="J568" t="s">
        <v>3132</v>
      </c>
      <c r="K568" t="s">
        <v>4761</v>
      </c>
      <c r="L568" t="s">
        <v>3081</v>
      </c>
      <c r="M568" t="s">
        <v>4354</v>
      </c>
      <c r="N568" s="247" t="s">
        <v>3774</v>
      </c>
      <c r="O568" s="247"/>
      <c r="Q568" t="s">
        <v>4355</v>
      </c>
      <c r="R568" t="s">
        <v>4355</v>
      </c>
      <c r="S568" s="247"/>
      <c r="T568" s="247" t="s">
        <v>3446</v>
      </c>
      <c r="V568" s="247"/>
      <c r="W568" s="247"/>
      <c r="X568" s="247"/>
      <c r="Y568" s="247"/>
      <c r="Z568"/>
      <c r="AA568" s="247" t="s">
        <v>115</v>
      </c>
      <c r="AB568" t="s">
        <v>4355</v>
      </c>
      <c r="AC568" t="s">
        <v>4355</v>
      </c>
      <c r="AD568"/>
      <c r="AE568" t="s">
        <v>4355</v>
      </c>
      <c r="AF568" t="s">
        <v>4357</v>
      </c>
      <c r="AG568"/>
      <c r="AH568"/>
      <c r="AI568"/>
      <c r="AJ568"/>
      <c r="AK568"/>
      <c r="AL568"/>
      <c r="AM568" t="s">
        <v>4358</v>
      </c>
      <c r="AN568" t="s">
        <v>4358</v>
      </c>
      <c r="AO568"/>
      <c r="AP568"/>
      <c r="AQ568" s="247" t="s">
        <v>3950</v>
      </c>
      <c r="AR568"/>
      <c r="AS568" s="247" t="s">
        <v>3775</v>
      </c>
      <c r="AT568">
        <v>10017889674</v>
      </c>
    </row>
    <row r="569" spans="1:46" ht="15" hidden="1" x14ac:dyDescent="0.25">
      <c r="A569" s="246" t="s">
        <v>7439</v>
      </c>
      <c r="B569" s="247" t="s">
        <v>2851</v>
      </c>
      <c r="C569" s="247" t="s">
        <v>2852</v>
      </c>
      <c r="D569" s="247"/>
      <c r="E569" s="247">
        <v>10017880877</v>
      </c>
      <c r="F569" t="s">
        <v>4653</v>
      </c>
      <c r="G569" s="246" t="s">
        <v>3000</v>
      </c>
      <c r="H569" s="247" t="s">
        <v>775</v>
      </c>
      <c r="I569"/>
      <c r="J569" t="s">
        <v>3304</v>
      </c>
      <c r="K569" t="s">
        <v>4661</v>
      </c>
      <c r="L569" t="s">
        <v>3274</v>
      </c>
      <c r="M569" t="s">
        <v>4354</v>
      </c>
      <c r="N569" s="247" t="s">
        <v>2853</v>
      </c>
      <c r="O569" s="247"/>
      <c r="Q569" t="s">
        <v>4355</v>
      </c>
      <c r="R569" t="s">
        <v>4355</v>
      </c>
      <c r="S569" s="247"/>
      <c r="T569" s="247" t="s">
        <v>3583</v>
      </c>
      <c r="V569" s="247"/>
      <c r="W569" s="247"/>
      <c r="X569" s="247"/>
      <c r="Y569" s="247"/>
      <c r="Z569"/>
      <c r="AA569" s="247" t="s">
        <v>776</v>
      </c>
      <c r="AB569" t="s">
        <v>4355</v>
      </c>
      <c r="AC569" t="s">
        <v>4355</v>
      </c>
      <c r="AD569"/>
      <c r="AE569" t="s">
        <v>4355</v>
      </c>
      <c r="AF569" t="s">
        <v>4357</v>
      </c>
      <c r="AG569"/>
      <c r="AH569"/>
      <c r="AI569"/>
      <c r="AJ569"/>
      <c r="AK569"/>
      <c r="AL569"/>
      <c r="AM569" t="s">
        <v>4358</v>
      </c>
      <c r="AN569" t="s">
        <v>4358</v>
      </c>
      <c r="AO569"/>
      <c r="AP569"/>
      <c r="AQ569" s="247" t="s">
        <v>3122</v>
      </c>
      <c r="AR569"/>
      <c r="AS569" s="247" t="s">
        <v>3731</v>
      </c>
      <c r="AT569"/>
    </row>
    <row r="570" spans="1:46" ht="15" hidden="1" x14ac:dyDescent="0.25">
      <c r="A570" s="246" t="s">
        <v>7439</v>
      </c>
      <c r="B570" s="247" t="s">
        <v>2897</v>
      </c>
      <c r="C570" s="247" t="s">
        <v>2898</v>
      </c>
      <c r="D570" s="247"/>
      <c r="E570" s="247">
        <v>10017880968</v>
      </c>
      <c r="F570" t="s">
        <v>4668</v>
      </c>
      <c r="G570" s="246" t="s">
        <v>3000</v>
      </c>
      <c r="H570" s="247" t="s">
        <v>775</v>
      </c>
      <c r="I570"/>
      <c r="J570" t="s">
        <v>3306</v>
      </c>
      <c r="K570" t="s">
        <v>4677</v>
      </c>
      <c r="L570" t="s">
        <v>3274</v>
      </c>
      <c r="M570" t="s">
        <v>4354</v>
      </c>
      <c r="N570" s="247" t="s">
        <v>2899</v>
      </c>
      <c r="O570" s="247"/>
      <c r="Q570" t="s">
        <v>4355</v>
      </c>
      <c r="R570" t="s">
        <v>4355</v>
      </c>
      <c r="S570" s="247"/>
      <c r="T570" s="247" t="s">
        <v>3603</v>
      </c>
      <c r="V570" s="247"/>
      <c r="W570" s="247"/>
      <c r="X570" s="247"/>
      <c r="Y570" s="247"/>
      <c r="Z570"/>
      <c r="AA570" s="247" t="s">
        <v>776</v>
      </c>
      <c r="AB570" t="s">
        <v>4355</v>
      </c>
      <c r="AC570" t="s">
        <v>4355</v>
      </c>
      <c r="AD570"/>
      <c r="AE570" t="s">
        <v>4355</v>
      </c>
      <c r="AF570" t="s">
        <v>4357</v>
      </c>
      <c r="AG570"/>
      <c r="AH570"/>
      <c r="AI570"/>
      <c r="AJ570"/>
      <c r="AK570"/>
      <c r="AL570"/>
      <c r="AM570" t="s">
        <v>4358</v>
      </c>
      <c r="AN570" t="s">
        <v>4358</v>
      </c>
      <c r="AO570"/>
      <c r="AP570"/>
      <c r="AQ570" s="247" t="s">
        <v>3144</v>
      </c>
      <c r="AR570"/>
      <c r="AS570" s="247" t="s">
        <v>3746</v>
      </c>
      <c r="AT570"/>
    </row>
    <row r="571" spans="1:46" ht="15" hidden="1" x14ac:dyDescent="0.25">
      <c r="A571" s="246" t="s">
        <v>7439</v>
      </c>
      <c r="B571" s="247" t="s">
        <v>2863</v>
      </c>
      <c r="C571" s="247" t="s">
        <v>2864</v>
      </c>
      <c r="D571" s="247"/>
      <c r="E571" s="247">
        <v>10017880885</v>
      </c>
      <c r="F571" t="s">
        <v>4653</v>
      </c>
      <c r="G571" s="246" t="s">
        <v>3000</v>
      </c>
      <c r="H571" s="247" t="s">
        <v>775</v>
      </c>
      <c r="I571"/>
      <c r="J571" t="s">
        <v>3128</v>
      </c>
      <c r="K571" t="s">
        <v>4665</v>
      </c>
      <c r="L571" t="s">
        <v>3274</v>
      </c>
      <c r="M571" t="s">
        <v>4354</v>
      </c>
      <c r="N571" s="247" t="s">
        <v>2865</v>
      </c>
      <c r="O571" s="247"/>
      <c r="Q571" t="s">
        <v>4355</v>
      </c>
      <c r="R571" t="s">
        <v>4355</v>
      </c>
      <c r="S571" s="247"/>
      <c r="T571" s="247" t="s">
        <v>3599</v>
      </c>
      <c r="V571" s="247"/>
      <c r="W571" s="247"/>
      <c r="X571" s="247"/>
      <c r="Y571" s="247"/>
      <c r="Z571"/>
      <c r="AA571" s="247" t="s">
        <v>776</v>
      </c>
      <c r="AB571" t="s">
        <v>4355</v>
      </c>
      <c r="AC571" t="s">
        <v>4355</v>
      </c>
      <c r="AD571"/>
      <c r="AE571" t="s">
        <v>4355</v>
      </c>
      <c r="AF571" t="s">
        <v>4357</v>
      </c>
      <c r="AG571"/>
      <c r="AH571"/>
      <c r="AI571"/>
      <c r="AJ571"/>
      <c r="AK571"/>
      <c r="AL571"/>
      <c r="AM571" t="s">
        <v>4358</v>
      </c>
      <c r="AN571" t="s">
        <v>4358</v>
      </c>
      <c r="AO571"/>
      <c r="AP571"/>
      <c r="AQ571" s="247" t="s">
        <v>3130</v>
      </c>
      <c r="AR571"/>
      <c r="AS571" s="247" t="s">
        <v>3735</v>
      </c>
      <c r="AT571"/>
    </row>
    <row r="572" spans="1:46" ht="15" hidden="1" x14ac:dyDescent="0.25">
      <c r="A572" s="246" t="s">
        <v>7439</v>
      </c>
      <c r="B572" s="247" t="s">
        <v>2915</v>
      </c>
      <c r="C572" s="247" t="s">
        <v>2916</v>
      </c>
      <c r="D572" s="247"/>
      <c r="E572" s="247">
        <v>10017880976</v>
      </c>
      <c r="F572" t="s">
        <v>4668</v>
      </c>
      <c r="G572" s="246" t="s">
        <v>3000</v>
      </c>
      <c r="H572" s="247" t="s">
        <v>775</v>
      </c>
      <c r="I572"/>
      <c r="J572" t="s">
        <v>3125</v>
      </c>
      <c r="K572" t="s">
        <v>4681</v>
      </c>
      <c r="L572" t="s">
        <v>3274</v>
      </c>
      <c r="M572" t="s">
        <v>4354</v>
      </c>
      <c r="N572" s="247" t="s">
        <v>2917</v>
      </c>
      <c r="O572" s="247"/>
      <c r="Q572" t="s">
        <v>4355</v>
      </c>
      <c r="R572" t="s">
        <v>4355</v>
      </c>
      <c r="S572" s="247"/>
      <c r="T572" s="247" t="s">
        <v>3139</v>
      </c>
      <c r="V572" s="247"/>
      <c r="W572" s="247"/>
      <c r="X572" s="247"/>
      <c r="Y572" s="247"/>
      <c r="Z572"/>
      <c r="AA572" s="247" t="s">
        <v>776</v>
      </c>
      <c r="AB572" t="s">
        <v>4355</v>
      </c>
      <c r="AC572" t="s">
        <v>4355</v>
      </c>
      <c r="AD572"/>
      <c r="AE572" t="s">
        <v>4355</v>
      </c>
      <c r="AF572" t="s">
        <v>4357</v>
      </c>
      <c r="AG572"/>
      <c r="AH572"/>
      <c r="AI572"/>
      <c r="AJ572"/>
      <c r="AK572"/>
      <c r="AL572"/>
      <c r="AM572" t="s">
        <v>4358</v>
      </c>
      <c r="AN572" t="s">
        <v>4358</v>
      </c>
      <c r="AO572"/>
      <c r="AP572"/>
      <c r="AQ572" s="247" t="s">
        <v>3148</v>
      </c>
      <c r="AR572"/>
      <c r="AS572" s="247" t="s">
        <v>3750</v>
      </c>
      <c r="AT572"/>
    </row>
    <row r="573" spans="1:46" ht="15" hidden="1" x14ac:dyDescent="0.25">
      <c r="A573" s="246" t="s">
        <v>7439</v>
      </c>
      <c r="B573" s="247" t="s">
        <v>2848</v>
      </c>
      <c r="C573" s="247" t="s">
        <v>2849</v>
      </c>
      <c r="D573" s="247"/>
      <c r="E573" s="247">
        <v>10017880875</v>
      </c>
      <c r="F573" t="s">
        <v>4653</v>
      </c>
      <c r="G573" s="246" t="s">
        <v>3000</v>
      </c>
      <c r="H573" s="247" t="s">
        <v>775</v>
      </c>
      <c r="I573"/>
      <c r="J573" t="s">
        <v>3104</v>
      </c>
      <c r="K573" t="s">
        <v>4660</v>
      </c>
      <c r="L573" t="s">
        <v>3274</v>
      </c>
      <c r="M573" t="s">
        <v>4354</v>
      </c>
      <c r="N573" s="247" t="s">
        <v>2850</v>
      </c>
      <c r="O573" s="247"/>
      <c r="Q573" t="s">
        <v>4355</v>
      </c>
      <c r="R573" t="s">
        <v>4355</v>
      </c>
      <c r="S573" s="247"/>
      <c r="T573" s="247" t="s">
        <v>3595</v>
      </c>
      <c r="V573" s="247"/>
      <c r="W573" s="247"/>
      <c r="X573" s="247"/>
      <c r="Y573" s="247"/>
      <c r="Z573"/>
      <c r="AA573" s="247" t="s">
        <v>776</v>
      </c>
      <c r="AB573" t="s">
        <v>4355</v>
      </c>
      <c r="AC573" t="s">
        <v>4355</v>
      </c>
      <c r="AD573"/>
      <c r="AE573" t="s">
        <v>4355</v>
      </c>
      <c r="AF573" t="s">
        <v>4357</v>
      </c>
      <c r="AG573"/>
      <c r="AH573"/>
      <c r="AI573"/>
      <c r="AJ573"/>
      <c r="AK573"/>
      <c r="AL573"/>
      <c r="AM573" t="s">
        <v>4358</v>
      </c>
      <c r="AN573" t="s">
        <v>4358</v>
      </c>
      <c r="AO573"/>
      <c r="AP573"/>
      <c r="AQ573" s="247" t="s">
        <v>3121</v>
      </c>
      <c r="AR573"/>
      <c r="AS573" s="247" t="s">
        <v>3730</v>
      </c>
      <c r="AT573"/>
    </row>
    <row r="574" spans="1:46" ht="15" hidden="1" x14ac:dyDescent="0.25">
      <c r="A574" s="246" t="s">
        <v>7439</v>
      </c>
      <c r="B574" s="247" t="s">
        <v>2894</v>
      </c>
      <c r="C574" s="247" t="s">
        <v>2895</v>
      </c>
      <c r="D574" s="247"/>
      <c r="E574" s="247">
        <v>10017880966</v>
      </c>
      <c r="F574" t="s">
        <v>4668</v>
      </c>
      <c r="G574" s="246" t="s">
        <v>3000</v>
      </c>
      <c r="H574" s="247" t="s">
        <v>775</v>
      </c>
      <c r="I574"/>
      <c r="J574" t="s">
        <v>3308</v>
      </c>
      <c r="K574" t="s">
        <v>4676</v>
      </c>
      <c r="L574" t="s">
        <v>3274</v>
      </c>
      <c r="M574" t="s">
        <v>4354</v>
      </c>
      <c r="N574" s="247" t="s">
        <v>2896</v>
      </c>
      <c r="O574" s="247"/>
      <c r="Q574" t="s">
        <v>4355</v>
      </c>
      <c r="R574" t="s">
        <v>4355</v>
      </c>
      <c r="S574" s="247"/>
      <c r="T574" s="247" t="s">
        <v>3603</v>
      </c>
      <c r="V574" s="247"/>
      <c r="W574" s="247"/>
      <c r="X574" s="247"/>
      <c r="Y574" s="247"/>
      <c r="Z574"/>
      <c r="AA574" s="247" t="s">
        <v>776</v>
      </c>
      <c r="AB574" t="s">
        <v>4355</v>
      </c>
      <c r="AC574" t="s">
        <v>4355</v>
      </c>
      <c r="AD574"/>
      <c r="AE574" t="s">
        <v>4355</v>
      </c>
      <c r="AF574" t="s">
        <v>4357</v>
      </c>
      <c r="AG574"/>
      <c r="AH574"/>
      <c r="AI574"/>
      <c r="AJ574"/>
      <c r="AK574"/>
      <c r="AL574"/>
      <c r="AM574" t="s">
        <v>4358</v>
      </c>
      <c r="AN574" t="s">
        <v>4358</v>
      </c>
      <c r="AO574"/>
      <c r="AP574"/>
      <c r="AQ574" s="247" t="s">
        <v>3143</v>
      </c>
      <c r="AR574"/>
      <c r="AS574" s="247" t="s">
        <v>3745</v>
      </c>
      <c r="AT574"/>
    </row>
    <row r="575" spans="1:46" ht="15" hidden="1" x14ac:dyDescent="0.25">
      <c r="A575" s="246" t="s">
        <v>7439</v>
      </c>
      <c r="B575" s="247" t="s">
        <v>3937</v>
      </c>
      <c r="C575" s="247" t="s">
        <v>3755</v>
      </c>
      <c r="D575" s="247"/>
      <c r="E575" s="247">
        <v>10017889658</v>
      </c>
      <c r="F575" t="s">
        <v>7762</v>
      </c>
      <c r="G575" s="246" t="s">
        <v>3000</v>
      </c>
      <c r="H575" s="247" t="s">
        <v>113</v>
      </c>
      <c r="I575"/>
      <c r="J575" t="s">
        <v>3308</v>
      </c>
      <c r="K575" t="s">
        <v>4754</v>
      </c>
      <c r="L575" t="s">
        <v>3081</v>
      </c>
      <c r="M575" t="s">
        <v>4354</v>
      </c>
      <c r="N575" s="247" t="s">
        <v>3756</v>
      </c>
      <c r="O575" s="247"/>
      <c r="Q575" t="s">
        <v>4355</v>
      </c>
      <c r="R575" t="s">
        <v>4355</v>
      </c>
      <c r="S575" s="247"/>
      <c r="T575" s="247" t="s">
        <v>3446</v>
      </c>
      <c r="V575" s="247"/>
      <c r="W575" s="247"/>
      <c r="X575" s="247"/>
      <c r="Y575" s="247"/>
      <c r="Z575"/>
      <c r="AA575" s="247" t="s">
        <v>115</v>
      </c>
      <c r="AB575" t="s">
        <v>4355</v>
      </c>
      <c r="AC575" t="s">
        <v>4355</v>
      </c>
      <c r="AD575"/>
      <c r="AE575" t="s">
        <v>4355</v>
      </c>
      <c r="AF575" t="s">
        <v>4357</v>
      </c>
      <c r="AG575"/>
      <c r="AH575"/>
      <c r="AI575"/>
      <c r="AJ575"/>
      <c r="AK575"/>
      <c r="AL575"/>
      <c r="AM575" t="s">
        <v>4358</v>
      </c>
      <c r="AN575" t="s">
        <v>4358</v>
      </c>
      <c r="AO575"/>
      <c r="AP575"/>
      <c r="AQ575" s="247" t="s">
        <v>3938</v>
      </c>
      <c r="AR575"/>
      <c r="AS575" s="247" t="s">
        <v>3757</v>
      </c>
      <c r="AT575">
        <v>10017889658</v>
      </c>
    </row>
    <row r="576" spans="1:46" ht="15" hidden="1" x14ac:dyDescent="0.25">
      <c r="A576" s="246" t="s">
        <v>7439</v>
      </c>
      <c r="B576" s="247" t="s">
        <v>2866</v>
      </c>
      <c r="C576" s="247" t="s">
        <v>2867</v>
      </c>
      <c r="D576" s="247"/>
      <c r="E576" s="247">
        <v>10017880886</v>
      </c>
      <c r="F576" t="s">
        <v>4653</v>
      </c>
      <c r="G576" s="246" t="s">
        <v>3000</v>
      </c>
      <c r="H576" s="247" t="s">
        <v>775</v>
      </c>
      <c r="I576"/>
      <c r="J576" t="s">
        <v>3113</v>
      </c>
      <c r="K576" t="s">
        <v>4666</v>
      </c>
      <c r="L576" t="s">
        <v>3274</v>
      </c>
      <c r="M576" t="s">
        <v>4354</v>
      </c>
      <c r="N576" s="247" t="s">
        <v>2868</v>
      </c>
      <c r="O576" s="247"/>
      <c r="Q576" t="s">
        <v>4355</v>
      </c>
      <c r="R576" t="s">
        <v>4355</v>
      </c>
      <c r="S576" s="247"/>
      <c r="T576" s="247" t="s">
        <v>3600</v>
      </c>
      <c r="V576" s="247"/>
      <c r="W576" s="247"/>
      <c r="X576" s="247"/>
      <c r="Y576" s="247"/>
      <c r="Z576"/>
      <c r="AA576" s="247" t="s">
        <v>776</v>
      </c>
      <c r="AB576" t="s">
        <v>4355</v>
      </c>
      <c r="AC576" t="s">
        <v>4355</v>
      </c>
      <c r="AD576"/>
      <c r="AE576" t="s">
        <v>4355</v>
      </c>
      <c r="AF576" t="s">
        <v>4357</v>
      </c>
      <c r="AG576"/>
      <c r="AH576"/>
      <c r="AI576"/>
      <c r="AJ576"/>
      <c r="AK576"/>
      <c r="AL576"/>
      <c r="AM576" t="s">
        <v>4358</v>
      </c>
      <c r="AN576" t="s">
        <v>4358</v>
      </c>
      <c r="AO576"/>
      <c r="AP576"/>
      <c r="AQ576" s="247" t="s">
        <v>3131</v>
      </c>
      <c r="AR576"/>
      <c r="AS576" s="247" t="s">
        <v>3736</v>
      </c>
      <c r="AT576"/>
    </row>
    <row r="577" spans="1:46" ht="15" hidden="1" x14ac:dyDescent="0.25">
      <c r="A577" s="246" t="s">
        <v>7439</v>
      </c>
      <c r="B577" s="247" t="s">
        <v>2918</v>
      </c>
      <c r="C577" s="247" t="s">
        <v>2919</v>
      </c>
      <c r="D577" s="247"/>
      <c r="E577" s="247">
        <v>10017880978</v>
      </c>
      <c r="F577" t="s">
        <v>4668</v>
      </c>
      <c r="G577" s="246" t="s">
        <v>3000</v>
      </c>
      <c r="H577" s="247" t="s">
        <v>775</v>
      </c>
      <c r="I577"/>
      <c r="J577" t="s">
        <v>3116</v>
      </c>
      <c r="K577" t="s">
        <v>4682</v>
      </c>
      <c r="L577" t="s">
        <v>3274</v>
      </c>
      <c r="M577" t="s">
        <v>4354</v>
      </c>
      <c r="N577" s="247" t="s">
        <v>2920</v>
      </c>
      <c r="O577" s="247"/>
      <c r="Q577" t="s">
        <v>4355</v>
      </c>
      <c r="R577" t="s">
        <v>4355</v>
      </c>
      <c r="S577" s="247"/>
      <c r="T577" s="247" t="s">
        <v>3604</v>
      </c>
      <c r="V577" s="247"/>
      <c r="W577" s="247"/>
      <c r="X577" s="247"/>
      <c r="Y577" s="247"/>
      <c r="Z577"/>
      <c r="AA577" s="247" t="s">
        <v>776</v>
      </c>
      <c r="AB577" t="s">
        <v>4355</v>
      </c>
      <c r="AC577" t="s">
        <v>4355</v>
      </c>
      <c r="AD577"/>
      <c r="AE577" t="s">
        <v>4355</v>
      </c>
      <c r="AF577" t="s">
        <v>4357</v>
      </c>
      <c r="AG577"/>
      <c r="AH577"/>
      <c r="AI577"/>
      <c r="AJ577"/>
      <c r="AK577"/>
      <c r="AL577"/>
      <c r="AM577" t="s">
        <v>4358</v>
      </c>
      <c r="AN577" t="s">
        <v>4358</v>
      </c>
      <c r="AO577"/>
      <c r="AP577"/>
      <c r="AQ577" s="247" t="s">
        <v>3149</v>
      </c>
      <c r="AR577"/>
      <c r="AS577" s="247" t="s">
        <v>3751</v>
      </c>
      <c r="AT577"/>
    </row>
    <row r="578" spans="1:46" ht="15" hidden="1" x14ac:dyDescent="0.25">
      <c r="A578" s="246" t="s">
        <v>7439</v>
      </c>
      <c r="B578" s="247" t="s">
        <v>2845</v>
      </c>
      <c r="C578" s="247" t="s">
        <v>2846</v>
      </c>
      <c r="D578" s="247"/>
      <c r="E578" s="247">
        <v>10017880874</v>
      </c>
      <c r="F578" t="s">
        <v>4653</v>
      </c>
      <c r="G578" s="246" t="s">
        <v>3000</v>
      </c>
      <c r="H578" s="247" t="s">
        <v>775</v>
      </c>
      <c r="I578"/>
      <c r="J578" t="s">
        <v>3216</v>
      </c>
      <c r="K578" t="s">
        <v>4659</v>
      </c>
      <c r="L578" t="s">
        <v>3274</v>
      </c>
      <c r="M578" t="s">
        <v>4354</v>
      </c>
      <c r="N578" s="247" t="s">
        <v>2847</v>
      </c>
      <c r="O578" s="247"/>
      <c r="Q578" t="s">
        <v>4355</v>
      </c>
      <c r="R578" t="s">
        <v>4355</v>
      </c>
      <c r="S578" s="247"/>
      <c r="T578" s="247" t="s">
        <v>3594</v>
      </c>
      <c r="V578" s="247"/>
      <c r="W578" s="247"/>
      <c r="X578" s="247"/>
      <c r="Y578" s="247"/>
      <c r="Z578"/>
      <c r="AA578" s="247" t="s">
        <v>776</v>
      </c>
      <c r="AB578" t="s">
        <v>4355</v>
      </c>
      <c r="AC578" t="s">
        <v>4355</v>
      </c>
      <c r="AD578"/>
      <c r="AE578" t="s">
        <v>4355</v>
      </c>
      <c r="AF578" t="s">
        <v>4357</v>
      </c>
      <c r="AG578"/>
      <c r="AH578"/>
      <c r="AI578"/>
      <c r="AJ578"/>
      <c r="AK578"/>
      <c r="AL578"/>
      <c r="AM578" t="s">
        <v>4358</v>
      </c>
      <c r="AN578" t="s">
        <v>4358</v>
      </c>
      <c r="AO578"/>
      <c r="AP578"/>
      <c r="AQ578" s="247" t="s">
        <v>3119</v>
      </c>
      <c r="AR578"/>
      <c r="AS578" s="247" t="s">
        <v>3729</v>
      </c>
      <c r="AT578"/>
    </row>
    <row r="579" spans="1:46" ht="15" hidden="1" x14ac:dyDescent="0.25">
      <c r="A579" s="246" t="s">
        <v>7439</v>
      </c>
      <c r="B579" s="247" t="s">
        <v>2891</v>
      </c>
      <c r="C579" s="247" t="s">
        <v>2892</v>
      </c>
      <c r="D579" s="247"/>
      <c r="E579" s="247">
        <v>10017880963</v>
      </c>
      <c r="F579" t="s">
        <v>4668</v>
      </c>
      <c r="G579" s="246" t="s">
        <v>3000</v>
      </c>
      <c r="H579" s="247" t="s">
        <v>775</v>
      </c>
      <c r="I579"/>
      <c r="J579" t="s">
        <v>3275</v>
      </c>
      <c r="K579" t="s">
        <v>4675</v>
      </c>
      <c r="L579" t="s">
        <v>3274</v>
      </c>
      <c r="M579" t="s">
        <v>4354</v>
      </c>
      <c r="N579" s="247" t="s">
        <v>2893</v>
      </c>
      <c r="O579" s="247"/>
      <c r="Q579" t="s">
        <v>4355</v>
      </c>
      <c r="R579" t="s">
        <v>4355</v>
      </c>
      <c r="S579" s="247"/>
      <c r="T579" s="247" t="s">
        <v>3603</v>
      </c>
      <c r="V579" s="247"/>
      <c r="W579" s="247"/>
      <c r="X579" s="247"/>
      <c r="Y579" s="247"/>
      <c r="Z579"/>
      <c r="AA579" s="247" t="s">
        <v>776</v>
      </c>
      <c r="AB579" t="s">
        <v>4355</v>
      </c>
      <c r="AC579" t="s">
        <v>4355</v>
      </c>
      <c r="AD579"/>
      <c r="AE579" t="s">
        <v>4355</v>
      </c>
      <c r="AF579" t="s">
        <v>4357</v>
      </c>
      <c r="AG579"/>
      <c r="AH579"/>
      <c r="AI579"/>
      <c r="AJ579"/>
      <c r="AK579"/>
      <c r="AL579"/>
      <c r="AM579" t="s">
        <v>4358</v>
      </c>
      <c r="AN579" t="s">
        <v>4358</v>
      </c>
      <c r="AO579"/>
      <c r="AP579"/>
      <c r="AQ579" s="247" t="s">
        <v>3142</v>
      </c>
      <c r="AR579"/>
      <c r="AS579" s="247" t="s">
        <v>3744</v>
      </c>
      <c r="AT579"/>
    </row>
    <row r="580" spans="1:46" ht="15" hidden="1" x14ac:dyDescent="0.25">
      <c r="A580" s="246" t="s">
        <v>7439</v>
      </c>
      <c r="B580" s="247" t="s">
        <v>2869</v>
      </c>
      <c r="C580" s="247" t="s">
        <v>2870</v>
      </c>
      <c r="D580" s="247"/>
      <c r="E580" s="247">
        <v>10017880890</v>
      </c>
      <c r="F580" t="s">
        <v>4653</v>
      </c>
      <c r="G580" s="246" t="s">
        <v>3000</v>
      </c>
      <c r="H580" s="247" t="s">
        <v>775</v>
      </c>
      <c r="I580"/>
      <c r="J580" t="s">
        <v>3120</v>
      </c>
      <c r="K580" t="s">
        <v>4667</v>
      </c>
      <c r="L580" t="s">
        <v>3274</v>
      </c>
      <c r="M580" t="s">
        <v>4354</v>
      </c>
      <c r="N580" s="247" t="s">
        <v>2871</v>
      </c>
      <c r="O580" s="247"/>
      <c r="Q580" t="s">
        <v>4355</v>
      </c>
      <c r="R580" t="s">
        <v>4355</v>
      </c>
      <c r="S580" s="247"/>
      <c r="T580" s="247" t="s">
        <v>3601</v>
      </c>
      <c r="V580" s="247"/>
      <c r="W580" s="247"/>
      <c r="X580" s="247"/>
      <c r="Y580" s="247"/>
      <c r="Z580"/>
      <c r="AA580" s="247" t="s">
        <v>776</v>
      </c>
      <c r="AB580" t="s">
        <v>4355</v>
      </c>
      <c r="AC580" t="s">
        <v>4355</v>
      </c>
      <c r="AD580"/>
      <c r="AE580" t="s">
        <v>4355</v>
      </c>
      <c r="AF580" t="s">
        <v>4357</v>
      </c>
      <c r="AG580"/>
      <c r="AH580"/>
      <c r="AI580"/>
      <c r="AJ580"/>
      <c r="AK580"/>
      <c r="AL580"/>
      <c r="AM580" t="s">
        <v>4358</v>
      </c>
      <c r="AN580" t="s">
        <v>4358</v>
      </c>
      <c r="AO580"/>
      <c r="AP580"/>
      <c r="AQ580" s="247" t="s">
        <v>3133</v>
      </c>
      <c r="AR580"/>
      <c r="AS580" s="247" t="s">
        <v>3737</v>
      </c>
      <c r="AT580"/>
    </row>
    <row r="581" spans="1:46" ht="15" hidden="1" x14ac:dyDescent="0.25">
      <c r="A581" s="246" t="s">
        <v>7439</v>
      </c>
      <c r="B581" s="247" t="s">
        <v>2995</v>
      </c>
      <c r="C581" s="247" t="s">
        <v>2996</v>
      </c>
      <c r="D581" s="247"/>
      <c r="E581" s="247">
        <v>10017888502</v>
      </c>
      <c r="F581" t="s">
        <v>4668</v>
      </c>
      <c r="G581" s="246" t="s">
        <v>3000</v>
      </c>
      <c r="H581" s="247" t="s">
        <v>775</v>
      </c>
      <c r="I581"/>
      <c r="J581" t="s">
        <v>3081</v>
      </c>
      <c r="K581" t="s">
        <v>4685</v>
      </c>
      <c r="L581" t="s">
        <v>3274</v>
      </c>
      <c r="M581" t="s">
        <v>4354</v>
      </c>
      <c r="N581" s="247" t="s">
        <v>2997</v>
      </c>
      <c r="O581" s="247"/>
      <c r="Q581" t="s">
        <v>4355</v>
      </c>
      <c r="R581" t="s">
        <v>4355</v>
      </c>
      <c r="S581" s="247"/>
      <c r="T581" s="247" t="s">
        <v>3604</v>
      </c>
      <c r="V581" s="247"/>
      <c r="W581" s="247"/>
      <c r="X581" s="247"/>
      <c r="Y581" s="247"/>
      <c r="Z581"/>
      <c r="AA581" s="247" t="s">
        <v>776</v>
      </c>
      <c r="AB581" t="s">
        <v>4355</v>
      </c>
      <c r="AC581" t="s">
        <v>4355</v>
      </c>
      <c r="AD581"/>
      <c r="AE581" t="s">
        <v>4355</v>
      </c>
      <c r="AF581" t="s">
        <v>4357</v>
      </c>
      <c r="AG581"/>
      <c r="AH581"/>
      <c r="AI581"/>
      <c r="AJ581"/>
      <c r="AK581"/>
      <c r="AL581"/>
      <c r="AM581" t="s">
        <v>4358</v>
      </c>
      <c r="AN581" t="s">
        <v>4358</v>
      </c>
      <c r="AO581"/>
      <c r="AP581"/>
      <c r="AQ581" s="247" t="s">
        <v>3015</v>
      </c>
      <c r="AR581"/>
      <c r="AS581" s="247" t="s">
        <v>3754</v>
      </c>
      <c r="AT581"/>
    </row>
    <row r="582" spans="1:46" ht="15" hidden="1" x14ac:dyDescent="0.25">
      <c r="A582" s="246" t="s">
        <v>7439</v>
      </c>
      <c r="B582" s="247" t="s">
        <v>4041</v>
      </c>
      <c r="C582" s="247" t="s">
        <v>4042</v>
      </c>
      <c r="D582" s="247"/>
      <c r="E582" s="247">
        <v>10017890279</v>
      </c>
      <c r="F582"/>
      <c r="G582" s="246" t="s">
        <v>3000</v>
      </c>
      <c r="H582" s="247" t="s">
        <v>113</v>
      </c>
      <c r="I582"/>
      <c r="J582" t="s">
        <v>3090</v>
      </c>
      <c r="K582" t="s">
        <v>4800</v>
      </c>
      <c r="L582" t="s">
        <v>3081</v>
      </c>
      <c r="M582" t="s">
        <v>4354</v>
      </c>
      <c r="N582" s="247" t="s">
        <v>4043</v>
      </c>
      <c r="O582" s="247"/>
      <c r="Q582" t="s">
        <v>4355</v>
      </c>
      <c r="R582" t="s">
        <v>4355</v>
      </c>
      <c r="S582" s="247"/>
      <c r="T582" s="247" t="s">
        <v>7767</v>
      </c>
      <c r="V582" s="247"/>
      <c r="W582" s="247"/>
      <c r="X582" s="247"/>
      <c r="Y582" s="247"/>
      <c r="Z582"/>
      <c r="AA582" s="247" t="s">
        <v>115</v>
      </c>
      <c r="AB582" t="s">
        <v>4355</v>
      </c>
      <c r="AC582" t="s">
        <v>4355</v>
      </c>
      <c r="AD582"/>
      <c r="AE582" t="s">
        <v>4355</v>
      </c>
      <c r="AF582" t="s">
        <v>4357</v>
      </c>
      <c r="AG582"/>
      <c r="AH582"/>
      <c r="AI582"/>
      <c r="AJ582"/>
      <c r="AK582"/>
      <c r="AL582"/>
      <c r="AM582" t="s">
        <v>4358</v>
      </c>
      <c r="AN582" t="s">
        <v>4358</v>
      </c>
      <c r="AO582"/>
      <c r="AP582"/>
      <c r="AQ582" s="247" t="s">
        <v>4044</v>
      </c>
      <c r="AR582"/>
      <c r="AS582" s="247" t="s">
        <v>4045</v>
      </c>
      <c r="AT582">
        <v>10017890279</v>
      </c>
    </row>
    <row r="583" spans="1:46" ht="15" hidden="1" x14ac:dyDescent="0.25">
      <c r="A583" s="246" t="s">
        <v>7439</v>
      </c>
      <c r="B583" s="247" t="s">
        <v>4036</v>
      </c>
      <c r="C583" s="247" t="s">
        <v>4037</v>
      </c>
      <c r="D583" s="247"/>
      <c r="E583" s="247">
        <v>10017890275</v>
      </c>
      <c r="F583"/>
      <c r="G583" s="246" t="s">
        <v>3000</v>
      </c>
      <c r="H583" s="247" t="s">
        <v>113</v>
      </c>
      <c r="I583"/>
      <c r="J583" t="s">
        <v>3090</v>
      </c>
      <c r="K583" t="s">
        <v>4799</v>
      </c>
      <c r="L583" t="s">
        <v>3081</v>
      </c>
      <c r="M583" t="s">
        <v>4354</v>
      </c>
      <c r="N583" s="247" t="s">
        <v>4038</v>
      </c>
      <c r="O583" s="247"/>
      <c r="Q583" t="s">
        <v>4355</v>
      </c>
      <c r="R583" t="s">
        <v>4355</v>
      </c>
      <c r="S583" s="247"/>
      <c r="T583" s="247" t="s">
        <v>7767</v>
      </c>
      <c r="V583" s="247"/>
      <c r="W583" s="247"/>
      <c r="X583" s="247"/>
      <c r="Y583" s="247"/>
      <c r="Z583"/>
      <c r="AA583" s="247" t="s">
        <v>115</v>
      </c>
      <c r="AB583" t="s">
        <v>4355</v>
      </c>
      <c r="AC583" t="s">
        <v>4355</v>
      </c>
      <c r="AD583"/>
      <c r="AE583" t="s">
        <v>4355</v>
      </c>
      <c r="AF583" t="s">
        <v>4357</v>
      </c>
      <c r="AG583"/>
      <c r="AH583"/>
      <c r="AI583"/>
      <c r="AJ583"/>
      <c r="AK583"/>
      <c r="AL583"/>
      <c r="AM583" t="s">
        <v>4358</v>
      </c>
      <c r="AN583" t="s">
        <v>4358</v>
      </c>
      <c r="AO583"/>
      <c r="AP583"/>
      <c r="AQ583" s="247" t="s">
        <v>4039</v>
      </c>
      <c r="AR583"/>
      <c r="AS583" s="247" t="s">
        <v>4040</v>
      </c>
      <c r="AT583">
        <v>10017890275</v>
      </c>
    </row>
    <row r="584" spans="1:46" ht="15" hidden="1" x14ac:dyDescent="0.25">
      <c r="A584" s="246" t="s">
        <v>7439</v>
      </c>
      <c r="B584" s="247" t="s">
        <v>2888</v>
      </c>
      <c r="C584" s="247" t="s">
        <v>2889</v>
      </c>
      <c r="D584" s="247"/>
      <c r="E584" s="247">
        <v>10017880956</v>
      </c>
      <c r="F584" t="s">
        <v>4668</v>
      </c>
      <c r="G584" s="246" t="s">
        <v>3000</v>
      </c>
      <c r="H584" s="247" t="s">
        <v>775</v>
      </c>
      <c r="I584"/>
      <c r="J584" t="s">
        <v>4370</v>
      </c>
      <c r="K584" t="s">
        <v>4674</v>
      </c>
      <c r="L584" t="s">
        <v>3274</v>
      </c>
      <c r="M584" t="s">
        <v>4354</v>
      </c>
      <c r="N584" s="247" t="s">
        <v>2890</v>
      </c>
      <c r="O584" s="247"/>
      <c r="Q584" t="s">
        <v>4355</v>
      </c>
      <c r="R584" t="s">
        <v>4355</v>
      </c>
      <c r="S584" s="247"/>
      <c r="T584" s="247" t="s">
        <v>3603</v>
      </c>
      <c r="V584" s="247"/>
      <c r="W584" s="247"/>
      <c r="X584" s="247"/>
      <c r="Y584" s="247"/>
      <c r="Z584"/>
      <c r="AA584" s="247" t="s">
        <v>776</v>
      </c>
      <c r="AB584" t="s">
        <v>4355</v>
      </c>
      <c r="AC584" t="s">
        <v>4355</v>
      </c>
      <c r="AD584"/>
      <c r="AE584" t="s">
        <v>4355</v>
      </c>
      <c r="AF584" t="s">
        <v>4357</v>
      </c>
      <c r="AG584"/>
      <c r="AH584"/>
      <c r="AI584"/>
      <c r="AJ584"/>
      <c r="AK584"/>
      <c r="AL584"/>
      <c r="AM584" t="s">
        <v>4358</v>
      </c>
      <c r="AN584" t="s">
        <v>4358</v>
      </c>
      <c r="AO584"/>
      <c r="AP584"/>
      <c r="AQ584" s="247" t="s">
        <v>3141</v>
      </c>
      <c r="AR584"/>
      <c r="AS584" s="247" t="s">
        <v>3743</v>
      </c>
      <c r="AT584"/>
    </row>
    <row r="585" spans="1:46" ht="15" hidden="1" x14ac:dyDescent="0.25">
      <c r="A585" s="246" t="s">
        <v>7439</v>
      </c>
      <c r="B585" s="247" t="s">
        <v>2842</v>
      </c>
      <c r="C585" s="247" t="s">
        <v>2843</v>
      </c>
      <c r="D585" s="247"/>
      <c r="E585" s="247">
        <v>10017880865</v>
      </c>
      <c r="F585" t="s">
        <v>4653</v>
      </c>
      <c r="G585" s="246" t="s">
        <v>3000</v>
      </c>
      <c r="H585" s="247" t="s">
        <v>775</v>
      </c>
      <c r="I585"/>
      <c r="J585" t="s">
        <v>3152</v>
      </c>
      <c r="K585" t="s">
        <v>4658</v>
      </c>
      <c r="L585" t="s">
        <v>3274</v>
      </c>
      <c r="M585" t="s">
        <v>4354</v>
      </c>
      <c r="N585" s="247" t="s">
        <v>2844</v>
      </c>
      <c r="O585" s="247"/>
      <c r="Q585" t="s">
        <v>4355</v>
      </c>
      <c r="R585" t="s">
        <v>4355</v>
      </c>
      <c r="S585" s="247"/>
      <c r="T585" s="247" t="s">
        <v>3593</v>
      </c>
      <c r="V585" s="247"/>
      <c r="W585" s="247"/>
      <c r="X585" s="247"/>
      <c r="Y585" s="247"/>
      <c r="Z585"/>
      <c r="AA585" s="247" t="s">
        <v>776</v>
      </c>
      <c r="AB585" t="s">
        <v>4355</v>
      </c>
      <c r="AC585" t="s">
        <v>4355</v>
      </c>
      <c r="AD585"/>
      <c r="AE585" t="s">
        <v>4355</v>
      </c>
      <c r="AF585" t="s">
        <v>4357</v>
      </c>
      <c r="AG585"/>
      <c r="AH585"/>
      <c r="AI585"/>
      <c r="AJ585"/>
      <c r="AK585"/>
      <c r="AL585"/>
      <c r="AM585" t="s">
        <v>4358</v>
      </c>
      <c r="AN585" t="s">
        <v>4358</v>
      </c>
      <c r="AO585"/>
      <c r="AP585"/>
      <c r="AQ585" s="247" t="s">
        <v>3118</v>
      </c>
      <c r="AR585"/>
      <c r="AS585" s="247" t="s">
        <v>3728</v>
      </c>
      <c r="AT585"/>
    </row>
    <row r="586" spans="1:46" ht="15" hidden="1" x14ac:dyDescent="0.25">
      <c r="A586" s="246" t="s">
        <v>7439</v>
      </c>
      <c r="B586" s="247" t="s">
        <v>2885</v>
      </c>
      <c r="C586" s="247" t="s">
        <v>2886</v>
      </c>
      <c r="D586" s="247"/>
      <c r="E586" s="247">
        <v>10017880936</v>
      </c>
      <c r="F586" t="s">
        <v>4668</v>
      </c>
      <c r="G586" s="246" t="s">
        <v>3000</v>
      </c>
      <c r="H586" s="247" t="s">
        <v>775</v>
      </c>
      <c r="I586"/>
      <c r="J586" t="s">
        <v>3272</v>
      </c>
      <c r="K586" t="s">
        <v>4673</v>
      </c>
      <c r="L586" t="s">
        <v>3274</v>
      </c>
      <c r="M586" t="s">
        <v>4354</v>
      </c>
      <c r="N586" s="247" t="s">
        <v>2887</v>
      </c>
      <c r="O586" s="247"/>
      <c r="Q586" t="s">
        <v>4355</v>
      </c>
      <c r="R586" t="s">
        <v>4355</v>
      </c>
      <c r="S586" s="247"/>
      <c r="T586" s="247" t="s">
        <v>3603</v>
      </c>
      <c r="V586" s="247"/>
      <c r="W586" s="247"/>
      <c r="X586" s="247"/>
      <c r="Y586" s="247"/>
      <c r="Z586"/>
      <c r="AA586" s="247" t="s">
        <v>776</v>
      </c>
      <c r="AB586" t="s">
        <v>4355</v>
      </c>
      <c r="AC586" t="s">
        <v>4355</v>
      </c>
      <c r="AD586"/>
      <c r="AE586" t="s">
        <v>4355</v>
      </c>
      <c r="AF586" t="s">
        <v>4357</v>
      </c>
      <c r="AG586"/>
      <c r="AH586"/>
      <c r="AI586"/>
      <c r="AJ586"/>
      <c r="AK586"/>
      <c r="AL586"/>
      <c r="AM586" t="s">
        <v>4358</v>
      </c>
      <c r="AN586" t="s">
        <v>4358</v>
      </c>
      <c r="AO586"/>
      <c r="AP586"/>
      <c r="AQ586" s="247" t="s">
        <v>3140</v>
      </c>
      <c r="AR586"/>
      <c r="AS586" s="247" t="s">
        <v>3742</v>
      </c>
      <c r="AT586"/>
    </row>
    <row r="587" spans="1:46" ht="15" hidden="1" x14ac:dyDescent="0.25">
      <c r="A587" s="246" t="s">
        <v>7439</v>
      </c>
      <c r="B587" s="247" t="s">
        <v>3939</v>
      </c>
      <c r="C587" s="247" t="s">
        <v>3758</v>
      </c>
      <c r="D587" s="247"/>
      <c r="E587" s="247">
        <v>10017889660</v>
      </c>
      <c r="F587" t="s">
        <v>4753</v>
      </c>
      <c r="G587" s="246" t="s">
        <v>3000</v>
      </c>
      <c r="H587" s="247" t="s">
        <v>113</v>
      </c>
      <c r="I587"/>
      <c r="J587" t="s">
        <v>3272</v>
      </c>
      <c r="K587" t="s">
        <v>4755</v>
      </c>
      <c r="L587" t="s">
        <v>3081</v>
      </c>
      <c r="M587" t="s">
        <v>4354</v>
      </c>
      <c r="N587" s="247" t="s">
        <v>3759</v>
      </c>
      <c r="O587" s="247"/>
      <c r="Q587" t="s">
        <v>4355</v>
      </c>
      <c r="R587" t="s">
        <v>4355</v>
      </c>
      <c r="S587" s="247"/>
      <c r="T587" s="247" t="s">
        <v>3446</v>
      </c>
      <c r="V587" s="247"/>
      <c r="W587" s="247"/>
      <c r="X587" s="247"/>
      <c r="Y587" s="247"/>
      <c r="Z587"/>
      <c r="AA587" s="247" t="s">
        <v>115</v>
      </c>
      <c r="AB587" t="s">
        <v>4355</v>
      </c>
      <c r="AC587" t="s">
        <v>4355</v>
      </c>
      <c r="AD587"/>
      <c r="AE587" t="s">
        <v>4355</v>
      </c>
      <c r="AF587" t="s">
        <v>4357</v>
      </c>
      <c r="AG587"/>
      <c r="AH587"/>
      <c r="AI587"/>
      <c r="AJ587"/>
      <c r="AK587"/>
      <c r="AL587"/>
      <c r="AM587" t="s">
        <v>4358</v>
      </c>
      <c r="AN587" t="s">
        <v>4358</v>
      </c>
      <c r="AO587"/>
      <c r="AP587"/>
      <c r="AQ587" s="247" t="s">
        <v>3940</v>
      </c>
      <c r="AR587"/>
      <c r="AS587" s="247" t="s">
        <v>3760</v>
      </c>
      <c r="AT587">
        <v>10017889660</v>
      </c>
    </row>
    <row r="588" spans="1:46" ht="15" hidden="1" x14ac:dyDescent="0.25">
      <c r="A588" s="246" t="s">
        <v>7439</v>
      </c>
      <c r="B588" s="247" t="s">
        <v>2711</v>
      </c>
      <c r="C588" s="247" t="s">
        <v>2712</v>
      </c>
      <c r="D588" s="247"/>
      <c r="E588" s="247">
        <v>10017880594</v>
      </c>
      <c r="F588" t="s">
        <v>4559</v>
      </c>
      <c r="G588" s="246"/>
      <c r="H588" s="247" t="s">
        <v>113</v>
      </c>
      <c r="I588"/>
      <c r="J588" t="s">
        <v>3132</v>
      </c>
      <c r="K588" t="s">
        <v>4566</v>
      </c>
      <c r="L588" t="s">
        <v>3274</v>
      </c>
      <c r="M588" t="s">
        <v>4354</v>
      </c>
      <c r="N588" s="247" t="s">
        <v>2713</v>
      </c>
      <c r="O588" s="247"/>
      <c r="Q588" t="s">
        <v>4355</v>
      </c>
      <c r="R588" t="s">
        <v>4355</v>
      </c>
      <c r="S588" s="247"/>
      <c r="T588" s="247" t="s">
        <v>5888</v>
      </c>
      <c r="V588" s="247"/>
      <c r="W588" s="247"/>
      <c r="X588" s="247"/>
      <c r="Y588" s="247"/>
      <c r="Z588"/>
      <c r="AA588" s="247" t="s">
        <v>115</v>
      </c>
      <c r="AB588" t="s">
        <v>4355</v>
      </c>
      <c r="AC588" t="s">
        <v>4355</v>
      </c>
      <c r="AD588"/>
      <c r="AE588" t="s">
        <v>4355</v>
      </c>
      <c r="AF588" t="s">
        <v>4357</v>
      </c>
      <c r="AG588"/>
      <c r="AH588"/>
      <c r="AI588"/>
      <c r="AJ588"/>
      <c r="AK588"/>
      <c r="AL588"/>
      <c r="AM588" t="s">
        <v>4358</v>
      </c>
      <c r="AN588" t="s">
        <v>4358</v>
      </c>
      <c r="AO588"/>
      <c r="AP588"/>
      <c r="AQ588" s="247" t="s">
        <v>2714</v>
      </c>
      <c r="AR588"/>
      <c r="AS588" s="247" t="s">
        <v>2715</v>
      </c>
      <c r="AT588">
        <v>10017880594</v>
      </c>
    </row>
    <row r="589" spans="1:46" ht="15" hidden="1" x14ac:dyDescent="0.25">
      <c r="A589" s="246" t="s">
        <v>7439</v>
      </c>
      <c r="B589" s="247" t="s">
        <v>2706</v>
      </c>
      <c r="C589" s="247" t="s">
        <v>2707</v>
      </c>
      <c r="D589" s="247"/>
      <c r="E589" s="247">
        <v>10017880593</v>
      </c>
      <c r="F589" t="s">
        <v>4559</v>
      </c>
      <c r="G589" s="246"/>
      <c r="H589" s="247" t="s">
        <v>113</v>
      </c>
      <c r="I589"/>
      <c r="J589" t="s">
        <v>3128</v>
      </c>
      <c r="K589" t="s">
        <v>4565</v>
      </c>
      <c r="L589" t="s">
        <v>3274</v>
      </c>
      <c r="M589" t="s">
        <v>4354</v>
      </c>
      <c r="N589" s="247" t="s">
        <v>2708</v>
      </c>
      <c r="O589" s="247"/>
      <c r="Q589" t="s">
        <v>4355</v>
      </c>
      <c r="R589" t="s">
        <v>4355</v>
      </c>
      <c r="S589" s="247"/>
      <c r="T589" s="247" t="s">
        <v>4578</v>
      </c>
      <c r="V589" s="247"/>
      <c r="W589" s="247"/>
      <c r="X589" s="247"/>
      <c r="Y589" s="247"/>
      <c r="Z589"/>
      <c r="AA589" s="247" t="s">
        <v>115</v>
      </c>
      <c r="AB589" t="s">
        <v>4355</v>
      </c>
      <c r="AC589" t="s">
        <v>4355</v>
      </c>
      <c r="AD589"/>
      <c r="AE589" t="s">
        <v>4355</v>
      </c>
      <c r="AF589" t="s">
        <v>4357</v>
      </c>
      <c r="AG589"/>
      <c r="AH589"/>
      <c r="AI589"/>
      <c r="AJ589"/>
      <c r="AK589"/>
      <c r="AL589"/>
      <c r="AM589" t="s">
        <v>4358</v>
      </c>
      <c r="AN589" t="s">
        <v>4358</v>
      </c>
      <c r="AO589"/>
      <c r="AP589"/>
      <c r="AQ589" s="247" t="s">
        <v>2709</v>
      </c>
      <c r="AR589"/>
      <c r="AS589" s="247" t="s">
        <v>2710</v>
      </c>
      <c r="AT589">
        <v>10017880593</v>
      </c>
    </row>
    <row r="590" spans="1:46" ht="15" hidden="1" x14ac:dyDescent="0.25">
      <c r="A590" s="246" t="s">
        <v>7439</v>
      </c>
      <c r="B590" s="247" t="s">
        <v>2701</v>
      </c>
      <c r="C590" s="247" t="s">
        <v>2702</v>
      </c>
      <c r="D590" s="247"/>
      <c r="E590" s="247">
        <v>10017880592</v>
      </c>
      <c r="F590" t="s">
        <v>4559</v>
      </c>
      <c r="G590" s="246"/>
      <c r="H590" s="247" t="s">
        <v>113</v>
      </c>
      <c r="I590"/>
      <c r="J590" t="s">
        <v>3125</v>
      </c>
      <c r="K590" t="s">
        <v>4564</v>
      </c>
      <c r="L590" t="s">
        <v>3274</v>
      </c>
      <c r="M590" t="s">
        <v>4354</v>
      </c>
      <c r="N590" s="247" t="s">
        <v>2703</v>
      </c>
      <c r="O590" s="247"/>
      <c r="Q590" t="s">
        <v>4355</v>
      </c>
      <c r="R590" t="s">
        <v>4355</v>
      </c>
      <c r="S590" s="247"/>
      <c r="T590" s="247" t="s">
        <v>5991</v>
      </c>
      <c r="V590" s="247"/>
      <c r="W590" s="247"/>
      <c r="X590" s="247"/>
      <c r="Y590" s="247"/>
      <c r="Z590"/>
      <c r="AA590" s="247" t="s">
        <v>115</v>
      </c>
      <c r="AB590" t="s">
        <v>4355</v>
      </c>
      <c r="AC590" t="s">
        <v>4355</v>
      </c>
      <c r="AD590"/>
      <c r="AE590" t="s">
        <v>4355</v>
      </c>
      <c r="AF590" t="s">
        <v>4357</v>
      </c>
      <c r="AG590"/>
      <c r="AH590"/>
      <c r="AI590"/>
      <c r="AJ590"/>
      <c r="AK590"/>
      <c r="AL590"/>
      <c r="AM590" t="s">
        <v>4358</v>
      </c>
      <c r="AN590" t="s">
        <v>4358</v>
      </c>
      <c r="AO590"/>
      <c r="AP590"/>
      <c r="AQ590" s="247" t="s">
        <v>2704</v>
      </c>
      <c r="AR590"/>
      <c r="AS590" s="247" t="s">
        <v>2705</v>
      </c>
      <c r="AT590">
        <v>10017880592</v>
      </c>
    </row>
    <row r="591" spans="1:46" ht="15" hidden="1" x14ac:dyDescent="0.25">
      <c r="A591" s="246" t="s">
        <v>7439</v>
      </c>
      <c r="B591" s="247" t="s">
        <v>2696</v>
      </c>
      <c r="C591" s="247" t="s">
        <v>2697</v>
      </c>
      <c r="D591" s="247"/>
      <c r="E591" s="247">
        <v>10017880591</v>
      </c>
      <c r="F591" t="s">
        <v>4559</v>
      </c>
      <c r="G591" s="246"/>
      <c r="H591" s="247" t="s">
        <v>113</v>
      </c>
      <c r="I591"/>
      <c r="J591" t="s">
        <v>3113</v>
      </c>
      <c r="K591" t="s">
        <v>4563</v>
      </c>
      <c r="L591" t="s">
        <v>3274</v>
      </c>
      <c r="M591" t="s">
        <v>4354</v>
      </c>
      <c r="N591" s="247" t="s">
        <v>2698</v>
      </c>
      <c r="O591" s="247"/>
      <c r="Q591" t="s">
        <v>4355</v>
      </c>
      <c r="R591" t="s">
        <v>4355</v>
      </c>
      <c r="S591" s="247"/>
      <c r="T591" s="247" t="s">
        <v>5990</v>
      </c>
      <c r="V591" s="247"/>
      <c r="W591" s="247"/>
      <c r="X591" s="247"/>
      <c r="Y591" s="247"/>
      <c r="Z591"/>
      <c r="AA591" s="247" t="s">
        <v>115</v>
      </c>
      <c r="AB591" t="s">
        <v>4355</v>
      </c>
      <c r="AC591" t="s">
        <v>4355</v>
      </c>
      <c r="AD591"/>
      <c r="AE591" t="s">
        <v>4355</v>
      </c>
      <c r="AF591" t="s">
        <v>4357</v>
      </c>
      <c r="AG591"/>
      <c r="AH591"/>
      <c r="AI591"/>
      <c r="AJ591"/>
      <c r="AK591"/>
      <c r="AL591"/>
      <c r="AM591" t="s">
        <v>4358</v>
      </c>
      <c r="AN591" t="s">
        <v>4358</v>
      </c>
      <c r="AO591"/>
      <c r="AP591"/>
      <c r="AQ591" s="247" t="s">
        <v>2699</v>
      </c>
      <c r="AR591"/>
      <c r="AS591" s="247" t="s">
        <v>2700</v>
      </c>
      <c r="AT591">
        <v>10017880591</v>
      </c>
    </row>
    <row r="592" spans="1:46" ht="15" hidden="1" x14ac:dyDescent="0.25">
      <c r="A592" s="246" t="s">
        <v>7439</v>
      </c>
      <c r="B592" s="247" t="s">
        <v>2691</v>
      </c>
      <c r="C592" s="247" t="s">
        <v>2692</v>
      </c>
      <c r="D592" s="247"/>
      <c r="E592" s="247">
        <v>10017880590</v>
      </c>
      <c r="F592" t="s">
        <v>4559</v>
      </c>
      <c r="G592" s="246"/>
      <c r="H592" s="247" t="s">
        <v>113</v>
      </c>
      <c r="I592"/>
      <c r="J592" t="s">
        <v>3116</v>
      </c>
      <c r="K592" t="s">
        <v>4562</v>
      </c>
      <c r="L592" t="s">
        <v>3274</v>
      </c>
      <c r="M592" t="s">
        <v>4354</v>
      </c>
      <c r="N592" s="247" t="s">
        <v>2693</v>
      </c>
      <c r="O592" s="247"/>
      <c r="Q592" t="s">
        <v>4355</v>
      </c>
      <c r="R592" t="s">
        <v>4355</v>
      </c>
      <c r="S592" s="247"/>
      <c r="T592" s="247" t="s">
        <v>5989</v>
      </c>
      <c r="V592" s="247"/>
      <c r="W592" s="247"/>
      <c r="X592" s="247"/>
      <c r="Y592" s="247"/>
      <c r="Z592"/>
      <c r="AA592" s="247" t="s">
        <v>115</v>
      </c>
      <c r="AB592" t="s">
        <v>4355</v>
      </c>
      <c r="AC592" t="s">
        <v>4355</v>
      </c>
      <c r="AD592"/>
      <c r="AE592" t="s">
        <v>4355</v>
      </c>
      <c r="AF592" t="s">
        <v>4357</v>
      </c>
      <c r="AG592"/>
      <c r="AH592"/>
      <c r="AI592"/>
      <c r="AJ592"/>
      <c r="AK592"/>
      <c r="AL592"/>
      <c r="AM592" t="s">
        <v>4358</v>
      </c>
      <c r="AN592" t="s">
        <v>4358</v>
      </c>
      <c r="AO592"/>
      <c r="AP592"/>
      <c r="AQ592" s="247" t="s">
        <v>2694</v>
      </c>
      <c r="AR592"/>
      <c r="AS592" s="247" t="s">
        <v>2695</v>
      </c>
      <c r="AT592">
        <v>10017880590</v>
      </c>
    </row>
    <row r="593" spans="1:46" ht="15" hidden="1" x14ac:dyDescent="0.25">
      <c r="A593" s="246" t="s">
        <v>7439</v>
      </c>
      <c r="B593" s="247" t="s">
        <v>2686</v>
      </c>
      <c r="C593" s="247" t="s">
        <v>2687</v>
      </c>
      <c r="D593" s="247"/>
      <c r="E593" s="247">
        <v>10017880589</v>
      </c>
      <c r="F593" t="s">
        <v>4559</v>
      </c>
      <c r="G593" s="246"/>
      <c r="H593" s="247" t="s">
        <v>113</v>
      </c>
      <c r="I593"/>
      <c r="J593" t="s">
        <v>3120</v>
      </c>
      <c r="K593" t="s">
        <v>4561</v>
      </c>
      <c r="L593" t="s">
        <v>3274</v>
      </c>
      <c r="M593" t="s">
        <v>4354</v>
      </c>
      <c r="N593" s="247" t="s">
        <v>2688</v>
      </c>
      <c r="O593" s="247"/>
      <c r="Q593" t="s">
        <v>4355</v>
      </c>
      <c r="R593" t="s">
        <v>4355</v>
      </c>
      <c r="S593" s="247"/>
      <c r="T593" s="247" t="s">
        <v>5988</v>
      </c>
      <c r="V593" s="247"/>
      <c r="W593" s="247"/>
      <c r="X593" s="247"/>
      <c r="Y593" s="247"/>
      <c r="Z593"/>
      <c r="AA593" s="247" t="s">
        <v>115</v>
      </c>
      <c r="AB593" t="s">
        <v>4355</v>
      </c>
      <c r="AC593" t="s">
        <v>4355</v>
      </c>
      <c r="AD593"/>
      <c r="AE593" t="s">
        <v>4355</v>
      </c>
      <c r="AF593" t="s">
        <v>4357</v>
      </c>
      <c r="AG593"/>
      <c r="AH593"/>
      <c r="AI593"/>
      <c r="AJ593"/>
      <c r="AK593"/>
      <c r="AL593"/>
      <c r="AM593" t="s">
        <v>4358</v>
      </c>
      <c r="AN593" t="s">
        <v>4358</v>
      </c>
      <c r="AO593"/>
      <c r="AP593"/>
      <c r="AQ593" s="247" t="s">
        <v>2689</v>
      </c>
      <c r="AR593"/>
      <c r="AS593" s="247" t="s">
        <v>2690</v>
      </c>
      <c r="AT593">
        <v>10017880589</v>
      </c>
    </row>
    <row r="594" spans="1:46" ht="15" hidden="1" x14ac:dyDescent="0.25">
      <c r="A594" s="246" t="s">
        <v>7439</v>
      </c>
      <c r="B594" s="247" t="s">
        <v>2716</v>
      </c>
      <c r="C594" s="247" t="s">
        <v>2717</v>
      </c>
      <c r="D594" s="247"/>
      <c r="E594" s="247">
        <v>10017880595</v>
      </c>
      <c r="F594" t="s">
        <v>4559</v>
      </c>
      <c r="G594" s="246"/>
      <c r="H594" s="247" t="s">
        <v>113</v>
      </c>
      <c r="I594"/>
      <c r="J594" t="s">
        <v>3134</v>
      </c>
      <c r="K594" t="s">
        <v>4568</v>
      </c>
      <c r="L594" t="s">
        <v>3274</v>
      </c>
      <c r="M594" t="s">
        <v>4354</v>
      </c>
      <c r="N594" s="247" t="s">
        <v>2718</v>
      </c>
      <c r="O594" s="247"/>
      <c r="Q594" t="s">
        <v>4355</v>
      </c>
      <c r="R594" t="s">
        <v>4355</v>
      </c>
      <c r="S594" s="247"/>
      <c r="T594" s="247" t="s">
        <v>3100</v>
      </c>
      <c r="V594" s="247"/>
      <c r="W594" s="247"/>
      <c r="X594" s="247"/>
      <c r="Y594" s="247"/>
      <c r="Z594"/>
      <c r="AA594" s="247" t="s">
        <v>115</v>
      </c>
      <c r="AB594" t="s">
        <v>4355</v>
      </c>
      <c r="AC594" t="s">
        <v>4355</v>
      </c>
      <c r="AD594"/>
      <c r="AE594" t="s">
        <v>4355</v>
      </c>
      <c r="AF594" t="s">
        <v>4357</v>
      </c>
      <c r="AG594"/>
      <c r="AH594"/>
      <c r="AI594"/>
      <c r="AJ594"/>
      <c r="AK594"/>
      <c r="AL594"/>
      <c r="AM594" t="s">
        <v>4358</v>
      </c>
      <c r="AN594" t="s">
        <v>4358</v>
      </c>
      <c r="AO594"/>
      <c r="AP594"/>
      <c r="AQ594" s="247" t="s">
        <v>2719</v>
      </c>
      <c r="AR594"/>
      <c r="AS594" s="247" t="s">
        <v>2720</v>
      </c>
      <c r="AT594">
        <v>10017880595</v>
      </c>
    </row>
    <row r="595" spans="1:46" ht="15" hidden="1" x14ac:dyDescent="0.25">
      <c r="A595" s="246" t="s">
        <v>7439</v>
      </c>
      <c r="B595" s="247" t="s">
        <v>2681</v>
      </c>
      <c r="C595" s="247" t="s">
        <v>2682</v>
      </c>
      <c r="D595" s="247"/>
      <c r="E595" s="247">
        <v>10017880585</v>
      </c>
      <c r="F595" t="s">
        <v>4559</v>
      </c>
      <c r="G595" s="246"/>
      <c r="H595" s="247" t="s">
        <v>113</v>
      </c>
      <c r="I595"/>
      <c r="J595" t="s">
        <v>3081</v>
      </c>
      <c r="K595" t="s">
        <v>4560</v>
      </c>
      <c r="L595" t="s">
        <v>3274</v>
      </c>
      <c r="M595" t="s">
        <v>4354</v>
      </c>
      <c r="N595" s="247" t="s">
        <v>2683</v>
      </c>
      <c r="O595" s="247"/>
      <c r="Q595" t="s">
        <v>4355</v>
      </c>
      <c r="R595" t="s">
        <v>4355</v>
      </c>
      <c r="S595" s="247"/>
      <c r="T595" s="247" t="s">
        <v>5987</v>
      </c>
      <c r="V595" s="247"/>
      <c r="W595" s="247"/>
      <c r="X595" s="247"/>
      <c r="Y595" s="247"/>
      <c r="Z595"/>
      <c r="AA595" s="247" t="s">
        <v>115</v>
      </c>
      <c r="AB595" t="s">
        <v>4355</v>
      </c>
      <c r="AC595" t="s">
        <v>4355</v>
      </c>
      <c r="AD595"/>
      <c r="AE595" t="s">
        <v>4355</v>
      </c>
      <c r="AF595" t="s">
        <v>4357</v>
      </c>
      <c r="AG595"/>
      <c r="AH595"/>
      <c r="AI595"/>
      <c r="AJ595"/>
      <c r="AK595"/>
      <c r="AL595"/>
      <c r="AM595" t="s">
        <v>4358</v>
      </c>
      <c r="AN595" t="s">
        <v>4358</v>
      </c>
      <c r="AO595"/>
      <c r="AP595"/>
      <c r="AQ595" s="247" t="s">
        <v>2684</v>
      </c>
      <c r="AR595"/>
      <c r="AS595" s="247" t="s">
        <v>2685</v>
      </c>
      <c r="AT595">
        <v>10017880585</v>
      </c>
    </row>
    <row r="596" spans="1:46" ht="15" hidden="1" x14ac:dyDescent="0.25">
      <c r="A596" s="246" t="s">
        <v>7439</v>
      </c>
      <c r="B596" s="247" t="s">
        <v>4237</v>
      </c>
      <c r="C596" s="247" t="s">
        <v>2741</v>
      </c>
      <c r="D596" s="247"/>
      <c r="E596" s="247">
        <v>10017880633</v>
      </c>
      <c r="F596" t="s">
        <v>4552</v>
      </c>
      <c r="G596" s="246"/>
      <c r="H596" s="247" t="s">
        <v>113</v>
      </c>
      <c r="I596"/>
      <c r="J596" t="s">
        <v>3181</v>
      </c>
      <c r="K596" t="s">
        <v>4557</v>
      </c>
      <c r="L596" t="s">
        <v>3274</v>
      </c>
      <c r="M596" t="s">
        <v>4354</v>
      </c>
      <c r="N596" s="247" t="s">
        <v>2742</v>
      </c>
      <c r="O596" s="247"/>
      <c r="Q596" t="s">
        <v>4355</v>
      </c>
      <c r="R596" t="s">
        <v>4355</v>
      </c>
      <c r="S596" s="247"/>
      <c r="T596" s="247" t="s">
        <v>4558</v>
      </c>
      <c r="V596" s="247"/>
      <c r="W596" s="247"/>
      <c r="X596" s="247"/>
      <c r="Y596" s="247"/>
      <c r="Z596"/>
      <c r="AA596" s="247" t="s">
        <v>776</v>
      </c>
      <c r="AB596" t="s">
        <v>4355</v>
      </c>
      <c r="AC596" t="s">
        <v>4355</v>
      </c>
      <c r="AD596"/>
      <c r="AE596" t="s">
        <v>4355</v>
      </c>
      <c r="AF596" t="s">
        <v>4357</v>
      </c>
      <c r="AG596"/>
      <c r="AH596"/>
      <c r="AI596"/>
      <c r="AJ596"/>
      <c r="AK596"/>
      <c r="AL596"/>
      <c r="AM596" t="s">
        <v>4358</v>
      </c>
      <c r="AN596" t="s">
        <v>4358</v>
      </c>
      <c r="AO596"/>
      <c r="AP596"/>
      <c r="AQ596" s="247" t="s">
        <v>4142</v>
      </c>
      <c r="AR596"/>
      <c r="AS596" s="247" t="s">
        <v>2743</v>
      </c>
      <c r="AT596">
        <v>10017880633</v>
      </c>
    </row>
    <row r="597" spans="1:46" ht="15" hidden="1" x14ac:dyDescent="0.25">
      <c r="A597" s="246" t="s">
        <v>7439</v>
      </c>
      <c r="B597" s="247" t="s">
        <v>4232</v>
      </c>
      <c r="C597" s="247" t="s">
        <v>2729</v>
      </c>
      <c r="D597" s="247"/>
      <c r="E597" s="247">
        <v>10017880625</v>
      </c>
      <c r="F597" t="s">
        <v>4543</v>
      </c>
      <c r="G597" s="246"/>
      <c r="H597" s="247" t="s">
        <v>113</v>
      </c>
      <c r="I597"/>
      <c r="J597" t="s">
        <v>3125</v>
      </c>
      <c r="K597" t="s">
        <v>4546</v>
      </c>
      <c r="L597" t="s">
        <v>3274</v>
      </c>
      <c r="M597" t="s">
        <v>4354</v>
      </c>
      <c r="N597" s="247" t="s">
        <v>2730</v>
      </c>
      <c r="O597" s="247"/>
      <c r="Q597" t="s">
        <v>4355</v>
      </c>
      <c r="R597" t="s">
        <v>4355</v>
      </c>
      <c r="S597" s="247"/>
      <c r="T597" s="247" t="s">
        <v>4547</v>
      </c>
      <c r="V597" s="247"/>
      <c r="W597" s="247"/>
      <c r="X597" s="247"/>
      <c r="Y597" s="247"/>
      <c r="Z597"/>
      <c r="AA597" s="247" t="s">
        <v>776</v>
      </c>
      <c r="AB597" t="s">
        <v>4355</v>
      </c>
      <c r="AC597" t="s">
        <v>4355</v>
      </c>
      <c r="AD597"/>
      <c r="AE597" t="s">
        <v>4355</v>
      </c>
      <c r="AF597" t="s">
        <v>4357</v>
      </c>
      <c r="AG597"/>
      <c r="AH597"/>
      <c r="AI597"/>
      <c r="AJ597"/>
      <c r="AK597"/>
      <c r="AL597"/>
      <c r="AM597" t="s">
        <v>4358</v>
      </c>
      <c r="AN597" t="s">
        <v>4358</v>
      </c>
      <c r="AO597"/>
      <c r="AP597"/>
      <c r="AQ597" s="247" t="s">
        <v>4137</v>
      </c>
      <c r="AR597"/>
      <c r="AS597" s="247" t="s">
        <v>2731</v>
      </c>
      <c r="AT597">
        <v>10017880625</v>
      </c>
    </row>
    <row r="598" spans="1:46" ht="15" hidden="1" x14ac:dyDescent="0.25">
      <c r="A598" s="246" t="s">
        <v>7439</v>
      </c>
      <c r="B598" s="247" t="s">
        <v>4231</v>
      </c>
      <c r="C598" s="247" t="s">
        <v>2726</v>
      </c>
      <c r="D598" s="247"/>
      <c r="E598" s="247">
        <v>10017880620</v>
      </c>
      <c r="F598" t="s">
        <v>4543</v>
      </c>
      <c r="G598" s="246"/>
      <c r="H598" s="247" t="s">
        <v>113</v>
      </c>
      <c r="I598"/>
      <c r="J598" t="s">
        <v>3081</v>
      </c>
      <c r="K598" t="s">
        <v>4544</v>
      </c>
      <c r="L598" t="s">
        <v>3274</v>
      </c>
      <c r="M598" t="s">
        <v>4354</v>
      </c>
      <c r="N598" s="247" t="s">
        <v>2727</v>
      </c>
      <c r="O598" s="247"/>
      <c r="Q598" t="s">
        <v>4355</v>
      </c>
      <c r="R598" t="s">
        <v>4355</v>
      </c>
      <c r="S598" s="247"/>
      <c r="T598" s="247" t="s">
        <v>4545</v>
      </c>
      <c r="V598" s="247"/>
      <c r="W598" s="247"/>
      <c r="X598" s="247"/>
      <c r="Y598" s="247"/>
      <c r="Z598"/>
      <c r="AA598" s="247" t="s">
        <v>776</v>
      </c>
      <c r="AB598" t="s">
        <v>4355</v>
      </c>
      <c r="AC598" t="s">
        <v>4355</v>
      </c>
      <c r="AD598"/>
      <c r="AE598" t="s">
        <v>4355</v>
      </c>
      <c r="AF598" t="s">
        <v>4357</v>
      </c>
      <c r="AG598"/>
      <c r="AH598"/>
      <c r="AI598"/>
      <c r="AJ598"/>
      <c r="AK598"/>
      <c r="AL598"/>
      <c r="AM598" t="s">
        <v>4358</v>
      </c>
      <c r="AN598" t="s">
        <v>4358</v>
      </c>
      <c r="AO598"/>
      <c r="AP598"/>
      <c r="AQ598" s="247" t="s">
        <v>4136</v>
      </c>
      <c r="AR598"/>
      <c r="AS598" s="247" t="s">
        <v>2728</v>
      </c>
      <c r="AT598">
        <v>10017880620</v>
      </c>
    </row>
    <row r="599" spans="1:46" ht="15" hidden="1" x14ac:dyDescent="0.25">
      <c r="A599" s="246" t="s">
        <v>7439</v>
      </c>
      <c r="B599" s="247" t="s">
        <v>4235</v>
      </c>
      <c r="C599" s="247" t="s">
        <v>2738</v>
      </c>
      <c r="D599" s="247"/>
      <c r="E599" s="247">
        <v>10017880631</v>
      </c>
      <c r="F599" t="s">
        <v>4552</v>
      </c>
      <c r="G599" s="246"/>
      <c r="H599" s="247" t="s">
        <v>113</v>
      </c>
      <c r="I599"/>
      <c r="J599" t="s">
        <v>3104</v>
      </c>
      <c r="K599" t="s">
        <v>4553</v>
      </c>
      <c r="L599" t="s">
        <v>3274</v>
      </c>
      <c r="M599" t="s">
        <v>4354</v>
      </c>
      <c r="N599" s="247" t="s">
        <v>2739</v>
      </c>
      <c r="O599" s="247"/>
      <c r="Q599" t="s">
        <v>4355</v>
      </c>
      <c r="R599" t="s">
        <v>4355</v>
      </c>
      <c r="S599" s="247"/>
      <c r="T599" s="247" t="s">
        <v>4554</v>
      </c>
      <c r="V599" s="247"/>
      <c r="W599" s="247"/>
      <c r="X599" s="247"/>
      <c r="Y599" s="247"/>
      <c r="Z599"/>
      <c r="AA599" s="247" t="s">
        <v>776</v>
      </c>
      <c r="AB599" t="s">
        <v>4355</v>
      </c>
      <c r="AC599" t="s">
        <v>4355</v>
      </c>
      <c r="AD599"/>
      <c r="AE599" t="s">
        <v>4355</v>
      </c>
      <c r="AF599" t="s">
        <v>4357</v>
      </c>
      <c r="AG599"/>
      <c r="AH599"/>
      <c r="AI599"/>
      <c r="AJ599"/>
      <c r="AK599"/>
      <c r="AL599"/>
      <c r="AM599" t="s">
        <v>4358</v>
      </c>
      <c r="AN599" t="s">
        <v>4358</v>
      </c>
      <c r="AO599"/>
      <c r="AP599"/>
      <c r="AQ599" s="247" t="s">
        <v>4140</v>
      </c>
      <c r="AR599"/>
      <c r="AS599" s="247" t="s">
        <v>2740</v>
      </c>
      <c r="AT599">
        <v>10017880631</v>
      </c>
    </row>
    <row r="600" spans="1:46" ht="15" hidden="1" x14ac:dyDescent="0.25">
      <c r="A600" s="246" t="s">
        <v>7439</v>
      </c>
      <c r="B600" s="247" t="s">
        <v>4234</v>
      </c>
      <c r="C600" s="247" t="s">
        <v>2735</v>
      </c>
      <c r="D600" s="247"/>
      <c r="E600" s="247">
        <v>10017880629</v>
      </c>
      <c r="F600" t="s">
        <v>4543</v>
      </c>
      <c r="G600" s="246"/>
      <c r="H600" s="247" t="s">
        <v>113</v>
      </c>
      <c r="I600"/>
      <c r="J600" t="s">
        <v>3152</v>
      </c>
      <c r="K600" t="s">
        <v>4550</v>
      </c>
      <c r="L600" t="s">
        <v>3274</v>
      </c>
      <c r="M600" t="s">
        <v>4354</v>
      </c>
      <c r="N600" s="247" t="s">
        <v>2736</v>
      </c>
      <c r="O600" s="247"/>
      <c r="Q600" t="s">
        <v>4355</v>
      </c>
      <c r="R600" t="s">
        <v>4355</v>
      </c>
      <c r="S600" s="247"/>
      <c r="T600" s="247" t="s">
        <v>4551</v>
      </c>
      <c r="V600" s="247"/>
      <c r="W600" s="247"/>
      <c r="X600" s="247"/>
      <c r="Y600" s="247"/>
      <c r="Z600"/>
      <c r="AA600" s="247" t="s">
        <v>776</v>
      </c>
      <c r="AB600" t="s">
        <v>4355</v>
      </c>
      <c r="AC600" t="s">
        <v>4355</v>
      </c>
      <c r="AD600"/>
      <c r="AE600" t="s">
        <v>4355</v>
      </c>
      <c r="AF600" t="s">
        <v>4357</v>
      </c>
      <c r="AG600"/>
      <c r="AH600"/>
      <c r="AI600"/>
      <c r="AJ600"/>
      <c r="AK600"/>
      <c r="AL600"/>
      <c r="AM600" t="s">
        <v>4358</v>
      </c>
      <c r="AN600" t="s">
        <v>4358</v>
      </c>
      <c r="AO600"/>
      <c r="AP600"/>
      <c r="AQ600" s="247" t="s">
        <v>4139</v>
      </c>
      <c r="AR600"/>
      <c r="AS600" s="247" t="s">
        <v>2737</v>
      </c>
      <c r="AT600">
        <v>10017880629</v>
      </c>
    </row>
    <row r="601" spans="1:46" ht="15" hidden="1" x14ac:dyDescent="0.25">
      <c r="A601" s="246" t="s">
        <v>7439</v>
      </c>
      <c r="B601" s="247" t="s">
        <v>4236</v>
      </c>
      <c r="C601" s="247" t="s">
        <v>2744</v>
      </c>
      <c r="D601" s="247"/>
      <c r="E601" s="247">
        <v>10017880635</v>
      </c>
      <c r="F601" t="s">
        <v>4552</v>
      </c>
      <c r="G601" s="246"/>
      <c r="H601" s="247" t="s">
        <v>113</v>
      </c>
      <c r="I601"/>
      <c r="J601" t="s">
        <v>3177</v>
      </c>
      <c r="K601" t="s">
        <v>4555</v>
      </c>
      <c r="L601" t="s">
        <v>3274</v>
      </c>
      <c r="M601" t="s">
        <v>4354</v>
      </c>
      <c r="N601" s="247" t="s">
        <v>2745</v>
      </c>
      <c r="O601" s="247"/>
      <c r="Q601" t="s">
        <v>4355</v>
      </c>
      <c r="R601" t="s">
        <v>4355</v>
      </c>
      <c r="S601" s="247"/>
      <c r="T601" s="247" t="s">
        <v>4556</v>
      </c>
      <c r="V601" s="247"/>
      <c r="W601" s="247"/>
      <c r="X601" s="247"/>
      <c r="Y601" s="247"/>
      <c r="Z601"/>
      <c r="AA601" s="247" t="s">
        <v>776</v>
      </c>
      <c r="AB601" t="s">
        <v>4355</v>
      </c>
      <c r="AC601" t="s">
        <v>4355</v>
      </c>
      <c r="AD601"/>
      <c r="AE601" t="s">
        <v>4355</v>
      </c>
      <c r="AF601" t="s">
        <v>4357</v>
      </c>
      <c r="AG601"/>
      <c r="AH601"/>
      <c r="AI601"/>
      <c r="AJ601"/>
      <c r="AK601"/>
      <c r="AL601"/>
      <c r="AM601" t="s">
        <v>4358</v>
      </c>
      <c r="AN601" t="s">
        <v>4358</v>
      </c>
      <c r="AO601"/>
      <c r="AP601"/>
      <c r="AQ601" s="247" t="s">
        <v>4141</v>
      </c>
      <c r="AR601"/>
      <c r="AS601" s="247" t="s">
        <v>2746</v>
      </c>
      <c r="AT601">
        <v>10017880635</v>
      </c>
    </row>
    <row r="602" spans="1:46" ht="15" hidden="1" x14ac:dyDescent="0.25">
      <c r="A602" s="246" t="s">
        <v>7439</v>
      </c>
      <c r="B602" s="247" t="s">
        <v>4233</v>
      </c>
      <c r="C602" s="247" t="s">
        <v>2732</v>
      </c>
      <c r="D602" s="247"/>
      <c r="E602" s="247">
        <v>10017880627</v>
      </c>
      <c r="F602" t="s">
        <v>4543</v>
      </c>
      <c r="G602" s="246"/>
      <c r="H602" s="247" t="s">
        <v>113</v>
      </c>
      <c r="I602"/>
      <c r="J602" t="s">
        <v>3105</v>
      </c>
      <c r="K602" t="s">
        <v>4548</v>
      </c>
      <c r="L602" t="s">
        <v>3274</v>
      </c>
      <c r="M602" t="s">
        <v>4354</v>
      </c>
      <c r="N602" s="247" t="s">
        <v>2733</v>
      </c>
      <c r="O602" s="247"/>
      <c r="Q602" t="s">
        <v>4355</v>
      </c>
      <c r="R602" t="s">
        <v>4355</v>
      </c>
      <c r="S602" s="247"/>
      <c r="T602" s="247" t="s">
        <v>4549</v>
      </c>
      <c r="V602" s="247"/>
      <c r="W602" s="247"/>
      <c r="X602" s="247"/>
      <c r="Y602" s="247"/>
      <c r="Z602"/>
      <c r="AA602" s="247" t="s">
        <v>776</v>
      </c>
      <c r="AB602" t="s">
        <v>4355</v>
      </c>
      <c r="AC602" t="s">
        <v>4355</v>
      </c>
      <c r="AD602"/>
      <c r="AE602" t="s">
        <v>4355</v>
      </c>
      <c r="AF602" t="s">
        <v>4357</v>
      </c>
      <c r="AG602"/>
      <c r="AH602"/>
      <c r="AI602"/>
      <c r="AJ602"/>
      <c r="AK602"/>
      <c r="AL602"/>
      <c r="AM602" t="s">
        <v>4358</v>
      </c>
      <c r="AN602" t="s">
        <v>4358</v>
      </c>
      <c r="AO602"/>
      <c r="AP602"/>
      <c r="AQ602" s="247" t="s">
        <v>4138</v>
      </c>
      <c r="AR602"/>
      <c r="AS602" s="247" t="s">
        <v>2734</v>
      </c>
      <c r="AT602">
        <v>10017880627</v>
      </c>
    </row>
    <row r="603" spans="1:46" ht="15" hidden="1" x14ac:dyDescent="0.25">
      <c r="A603" s="246" t="s">
        <v>7439</v>
      </c>
      <c r="B603" s="247" t="s">
        <v>3817</v>
      </c>
      <c r="C603" s="247" t="s">
        <v>3818</v>
      </c>
      <c r="D603" s="247"/>
      <c r="E603" s="247">
        <v>10017889863</v>
      </c>
      <c r="F603" t="s">
        <v>6059</v>
      </c>
      <c r="G603" s="246" t="s">
        <v>3778</v>
      </c>
      <c r="H603" s="247" t="s">
        <v>113</v>
      </c>
      <c r="I603"/>
      <c r="J603" t="s">
        <v>3090</v>
      </c>
      <c r="K603" t="s">
        <v>4500</v>
      </c>
      <c r="L603" t="s">
        <v>4493</v>
      </c>
      <c r="M603" t="s">
        <v>4354</v>
      </c>
      <c r="N603" s="247" t="s">
        <v>3819</v>
      </c>
      <c r="O603" s="247"/>
      <c r="Q603" t="s">
        <v>4355</v>
      </c>
      <c r="R603" t="s">
        <v>4355</v>
      </c>
      <c r="S603" s="247"/>
      <c r="T603" s="247" t="s">
        <v>5540</v>
      </c>
      <c r="V603" s="247" t="s">
        <v>3191</v>
      </c>
      <c r="W603" s="247"/>
      <c r="X603" s="247"/>
      <c r="Y603" s="247"/>
      <c r="Z603"/>
      <c r="AA603" s="247" t="s">
        <v>115</v>
      </c>
      <c r="AB603" t="s">
        <v>4355</v>
      </c>
      <c r="AC603" t="s">
        <v>4355</v>
      </c>
      <c r="AD603"/>
      <c r="AE603" t="s">
        <v>4355</v>
      </c>
      <c r="AF603" t="s">
        <v>4357</v>
      </c>
      <c r="AG603"/>
      <c r="AH603"/>
      <c r="AI603"/>
      <c r="AJ603"/>
      <c r="AK603"/>
      <c r="AL603"/>
      <c r="AM603" t="s">
        <v>4358</v>
      </c>
      <c r="AN603" t="s">
        <v>4358</v>
      </c>
      <c r="AO603"/>
      <c r="AP603"/>
      <c r="AQ603" s="247" t="s">
        <v>6074</v>
      </c>
      <c r="AR603"/>
      <c r="AS603" s="247" t="s">
        <v>3820</v>
      </c>
      <c r="AT603">
        <v>10017889863</v>
      </c>
    </row>
    <row r="604" spans="1:46" ht="15" hidden="1" x14ac:dyDescent="0.25">
      <c r="A604" s="246" t="s">
        <v>7439</v>
      </c>
      <c r="B604" s="247" t="s">
        <v>3813</v>
      </c>
      <c r="C604" s="247" t="s">
        <v>3814</v>
      </c>
      <c r="D604" s="247"/>
      <c r="E604" s="247">
        <v>10017889862</v>
      </c>
      <c r="F604" t="s">
        <v>6059</v>
      </c>
      <c r="G604" s="246" t="s">
        <v>3778</v>
      </c>
      <c r="H604" s="247" t="s">
        <v>113</v>
      </c>
      <c r="I604"/>
      <c r="J604" t="s">
        <v>3090</v>
      </c>
      <c r="K604" t="s">
        <v>4499</v>
      </c>
      <c r="L604" t="s">
        <v>4493</v>
      </c>
      <c r="M604" t="s">
        <v>4354</v>
      </c>
      <c r="N604" s="247" t="s">
        <v>3815</v>
      </c>
      <c r="O604" s="247"/>
      <c r="Q604" t="s">
        <v>4355</v>
      </c>
      <c r="R604" t="s">
        <v>4355</v>
      </c>
      <c r="S604" s="247"/>
      <c r="T604" s="247" t="s">
        <v>5540</v>
      </c>
      <c r="V604" s="247" t="s">
        <v>3191</v>
      </c>
      <c r="W604" s="247"/>
      <c r="X604" s="247"/>
      <c r="Y604" s="247"/>
      <c r="Z604"/>
      <c r="AA604" s="247" t="s">
        <v>115</v>
      </c>
      <c r="AB604" t="s">
        <v>4355</v>
      </c>
      <c r="AC604" t="s">
        <v>4355</v>
      </c>
      <c r="AD604"/>
      <c r="AE604" t="s">
        <v>4355</v>
      </c>
      <c r="AF604" t="s">
        <v>4357</v>
      </c>
      <c r="AG604"/>
      <c r="AH604"/>
      <c r="AI604"/>
      <c r="AJ604"/>
      <c r="AK604"/>
      <c r="AL604"/>
      <c r="AM604" t="s">
        <v>4358</v>
      </c>
      <c r="AN604" t="s">
        <v>4358</v>
      </c>
      <c r="AO604"/>
      <c r="AP604"/>
      <c r="AQ604" s="247" t="s">
        <v>6073</v>
      </c>
      <c r="AR604"/>
      <c r="AS604" s="247" t="s">
        <v>3816</v>
      </c>
      <c r="AT604">
        <v>10017889862</v>
      </c>
    </row>
    <row r="605" spans="1:46" ht="15" hidden="1" x14ac:dyDescent="0.25">
      <c r="A605" s="246" t="s">
        <v>7439</v>
      </c>
      <c r="B605" s="247" t="s">
        <v>3785</v>
      </c>
      <c r="C605" s="247" t="s">
        <v>3786</v>
      </c>
      <c r="D605" s="247"/>
      <c r="E605" s="247">
        <v>10017889813</v>
      </c>
      <c r="F605" t="s">
        <v>6059</v>
      </c>
      <c r="G605" s="246" t="s">
        <v>3778</v>
      </c>
      <c r="H605" s="247" t="s">
        <v>113</v>
      </c>
      <c r="I605"/>
      <c r="J605" t="s">
        <v>3090</v>
      </c>
      <c r="K605" t="s">
        <v>4479</v>
      </c>
      <c r="L605" t="s">
        <v>3081</v>
      </c>
      <c r="M605" t="s">
        <v>4354</v>
      </c>
      <c r="N605" s="247" t="s">
        <v>3787</v>
      </c>
      <c r="O605" s="247"/>
      <c r="Q605" t="s">
        <v>4355</v>
      </c>
      <c r="R605" t="s">
        <v>4355</v>
      </c>
      <c r="S605" s="247"/>
      <c r="T605" s="247" t="s">
        <v>5540</v>
      </c>
      <c r="V605" s="247" t="s">
        <v>3191</v>
      </c>
      <c r="W605" s="247"/>
      <c r="X605" s="247"/>
      <c r="Y605" s="247"/>
      <c r="Z605"/>
      <c r="AA605" s="247" t="s">
        <v>115</v>
      </c>
      <c r="AB605" t="s">
        <v>4355</v>
      </c>
      <c r="AC605" t="s">
        <v>4355</v>
      </c>
      <c r="AD605"/>
      <c r="AE605" t="s">
        <v>4355</v>
      </c>
      <c r="AF605" t="s">
        <v>4357</v>
      </c>
      <c r="AG605"/>
      <c r="AH605"/>
      <c r="AI605"/>
      <c r="AJ605"/>
      <c r="AK605"/>
      <c r="AL605"/>
      <c r="AM605" t="s">
        <v>4358</v>
      </c>
      <c r="AN605" t="s">
        <v>4358</v>
      </c>
      <c r="AO605"/>
      <c r="AP605"/>
      <c r="AQ605" s="247" t="s">
        <v>6062</v>
      </c>
      <c r="AR605"/>
      <c r="AS605" s="247" t="s">
        <v>3788</v>
      </c>
      <c r="AT605">
        <v>10017889813</v>
      </c>
    </row>
    <row r="606" spans="1:46" ht="15" hidden="1" x14ac:dyDescent="0.25">
      <c r="A606" s="246" t="s">
        <v>7439</v>
      </c>
      <c r="B606" s="247" t="s">
        <v>3809</v>
      </c>
      <c r="C606" s="247" t="s">
        <v>3810</v>
      </c>
      <c r="D606" s="247"/>
      <c r="E606" s="247">
        <v>10017889861</v>
      </c>
      <c r="F606" t="s">
        <v>6059</v>
      </c>
      <c r="G606" s="246" t="s">
        <v>3778</v>
      </c>
      <c r="H606" s="247" t="s">
        <v>113</v>
      </c>
      <c r="I606"/>
      <c r="J606" t="s">
        <v>3090</v>
      </c>
      <c r="K606" t="s">
        <v>4498</v>
      </c>
      <c r="L606" t="s">
        <v>4493</v>
      </c>
      <c r="M606" t="s">
        <v>4354</v>
      </c>
      <c r="N606" s="247" t="s">
        <v>3811</v>
      </c>
      <c r="O606" s="247"/>
      <c r="Q606" t="s">
        <v>4355</v>
      </c>
      <c r="R606" t="s">
        <v>4355</v>
      </c>
      <c r="S606" s="247"/>
      <c r="T606" s="247" t="s">
        <v>5540</v>
      </c>
      <c r="V606" s="247" t="s">
        <v>3191</v>
      </c>
      <c r="W606" s="247"/>
      <c r="X606" s="247"/>
      <c r="Y606" s="247"/>
      <c r="Z606"/>
      <c r="AA606" s="247" t="s">
        <v>115</v>
      </c>
      <c r="AB606" t="s">
        <v>4355</v>
      </c>
      <c r="AC606" t="s">
        <v>4355</v>
      </c>
      <c r="AD606"/>
      <c r="AE606" t="s">
        <v>4355</v>
      </c>
      <c r="AF606" t="s">
        <v>4357</v>
      </c>
      <c r="AG606"/>
      <c r="AH606"/>
      <c r="AI606"/>
      <c r="AJ606"/>
      <c r="AK606"/>
      <c r="AL606"/>
      <c r="AM606" t="s">
        <v>4358</v>
      </c>
      <c r="AN606" t="s">
        <v>4358</v>
      </c>
      <c r="AO606"/>
      <c r="AP606"/>
      <c r="AQ606" s="247" t="s">
        <v>6072</v>
      </c>
      <c r="AR606"/>
      <c r="AS606" s="247" t="s">
        <v>3812</v>
      </c>
      <c r="AT606">
        <v>10017889861</v>
      </c>
    </row>
    <row r="607" spans="1:46" ht="15" hidden="1" x14ac:dyDescent="0.25">
      <c r="A607" s="246" t="s">
        <v>7439</v>
      </c>
      <c r="B607" s="247" t="s">
        <v>3781</v>
      </c>
      <c r="C607" s="247" t="s">
        <v>3782</v>
      </c>
      <c r="D607" s="247"/>
      <c r="E607" s="247">
        <v>10017889811</v>
      </c>
      <c r="F607" t="s">
        <v>6059</v>
      </c>
      <c r="G607" s="246" t="s">
        <v>3778</v>
      </c>
      <c r="H607" s="247" t="s">
        <v>113</v>
      </c>
      <c r="I607"/>
      <c r="J607" t="s">
        <v>3090</v>
      </c>
      <c r="K607" t="s">
        <v>4478</v>
      </c>
      <c r="L607" t="s">
        <v>3081</v>
      </c>
      <c r="M607" t="s">
        <v>4354</v>
      </c>
      <c r="N607" s="247" t="s">
        <v>3783</v>
      </c>
      <c r="O607" s="247"/>
      <c r="Q607" t="s">
        <v>4355</v>
      </c>
      <c r="R607" t="s">
        <v>4355</v>
      </c>
      <c r="S607" s="247"/>
      <c r="T607" s="247" t="s">
        <v>5540</v>
      </c>
      <c r="V607" s="247" t="s">
        <v>3191</v>
      </c>
      <c r="W607" s="247"/>
      <c r="X607" s="247"/>
      <c r="Y607" s="247"/>
      <c r="Z607"/>
      <c r="AA607" s="247" t="s">
        <v>115</v>
      </c>
      <c r="AB607" t="s">
        <v>4355</v>
      </c>
      <c r="AC607" t="s">
        <v>4355</v>
      </c>
      <c r="AD607"/>
      <c r="AE607" t="s">
        <v>4355</v>
      </c>
      <c r="AF607" t="s">
        <v>4357</v>
      </c>
      <c r="AG607"/>
      <c r="AH607"/>
      <c r="AI607"/>
      <c r="AJ607"/>
      <c r="AK607"/>
      <c r="AL607"/>
      <c r="AM607" t="s">
        <v>4358</v>
      </c>
      <c r="AN607" t="s">
        <v>4358</v>
      </c>
      <c r="AO607"/>
      <c r="AP607"/>
      <c r="AQ607" s="247" t="s">
        <v>6061</v>
      </c>
      <c r="AR607"/>
      <c r="AS607" s="247" t="s">
        <v>3784</v>
      </c>
      <c r="AT607">
        <v>10017889811</v>
      </c>
    </row>
    <row r="608" spans="1:46" ht="15" hidden="1" x14ac:dyDescent="0.25">
      <c r="A608" s="246" t="s">
        <v>7439</v>
      </c>
      <c r="B608" s="247" t="s">
        <v>3805</v>
      </c>
      <c r="C608" s="247" t="s">
        <v>3806</v>
      </c>
      <c r="D608" s="247"/>
      <c r="E608" s="247">
        <v>10017889860</v>
      </c>
      <c r="F608" t="s">
        <v>6059</v>
      </c>
      <c r="G608" s="246" t="s">
        <v>3778</v>
      </c>
      <c r="H608" s="247" t="s">
        <v>113</v>
      </c>
      <c r="I608"/>
      <c r="J608" t="s">
        <v>3090</v>
      </c>
      <c r="K608" t="s">
        <v>4497</v>
      </c>
      <c r="L608" t="s">
        <v>4493</v>
      </c>
      <c r="M608" t="s">
        <v>4354</v>
      </c>
      <c r="N608" s="247" t="s">
        <v>3807</v>
      </c>
      <c r="O608" s="247"/>
      <c r="Q608" t="s">
        <v>4355</v>
      </c>
      <c r="R608" t="s">
        <v>4355</v>
      </c>
      <c r="S608" s="247"/>
      <c r="T608" s="247" t="s">
        <v>5540</v>
      </c>
      <c r="V608" s="247" t="s">
        <v>3191</v>
      </c>
      <c r="W608" s="247"/>
      <c r="X608" s="247"/>
      <c r="Y608" s="247"/>
      <c r="Z608"/>
      <c r="AA608" s="247" t="s">
        <v>115</v>
      </c>
      <c r="AB608" t="s">
        <v>4355</v>
      </c>
      <c r="AC608" t="s">
        <v>4355</v>
      </c>
      <c r="AD608"/>
      <c r="AE608" t="s">
        <v>4355</v>
      </c>
      <c r="AF608" t="s">
        <v>4357</v>
      </c>
      <c r="AG608"/>
      <c r="AH608"/>
      <c r="AI608"/>
      <c r="AJ608"/>
      <c r="AK608"/>
      <c r="AL608"/>
      <c r="AM608" t="s">
        <v>4358</v>
      </c>
      <c r="AN608" t="s">
        <v>4358</v>
      </c>
      <c r="AO608"/>
      <c r="AP608"/>
      <c r="AQ608" s="247" t="s">
        <v>6071</v>
      </c>
      <c r="AR608"/>
      <c r="AS608" s="247" t="s">
        <v>3808</v>
      </c>
      <c r="AT608">
        <v>10017889860</v>
      </c>
    </row>
    <row r="609" spans="1:46" ht="15" hidden="1" x14ac:dyDescent="0.25">
      <c r="A609" s="246" t="s">
        <v>7439</v>
      </c>
      <c r="B609" s="247" t="s">
        <v>3797</v>
      </c>
      <c r="C609" s="247" t="s">
        <v>3798</v>
      </c>
      <c r="D609" s="247"/>
      <c r="E609" s="247">
        <v>10017889858</v>
      </c>
      <c r="F609" t="s">
        <v>6059</v>
      </c>
      <c r="G609" s="246" t="s">
        <v>3778</v>
      </c>
      <c r="H609" s="247" t="s">
        <v>113</v>
      </c>
      <c r="I609"/>
      <c r="J609" t="s">
        <v>3090</v>
      </c>
      <c r="K609" t="s">
        <v>4495</v>
      </c>
      <c r="L609" t="s">
        <v>4493</v>
      </c>
      <c r="M609" t="s">
        <v>4354</v>
      </c>
      <c r="N609" s="247" t="s">
        <v>3799</v>
      </c>
      <c r="O609" s="247"/>
      <c r="Q609" t="s">
        <v>4355</v>
      </c>
      <c r="R609" t="s">
        <v>4355</v>
      </c>
      <c r="S609" s="247"/>
      <c r="T609" s="247" t="s">
        <v>5540</v>
      </c>
      <c r="V609" s="247" t="s">
        <v>3191</v>
      </c>
      <c r="W609" s="247"/>
      <c r="X609" s="247"/>
      <c r="Y609" s="247"/>
      <c r="Z609"/>
      <c r="AA609" s="247" t="s">
        <v>115</v>
      </c>
      <c r="AB609" t="s">
        <v>4355</v>
      </c>
      <c r="AC609" t="s">
        <v>4355</v>
      </c>
      <c r="AD609"/>
      <c r="AE609" t="s">
        <v>4355</v>
      </c>
      <c r="AF609" t="s">
        <v>4357</v>
      </c>
      <c r="AG609"/>
      <c r="AH609"/>
      <c r="AI609"/>
      <c r="AJ609"/>
      <c r="AK609"/>
      <c r="AL609"/>
      <c r="AM609" t="s">
        <v>4358</v>
      </c>
      <c r="AN609" t="s">
        <v>4358</v>
      </c>
      <c r="AO609"/>
      <c r="AP609"/>
      <c r="AQ609" s="247" t="s">
        <v>6069</v>
      </c>
      <c r="AR609"/>
      <c r="AS609" s="247" t="s">
        <v>3800</v>
      </c>
      <c r="AT609">
        <v>10017889858</v>
      </c>
    </row>
    <row r="610" spans="1:46" ht="15" hidden="1" x14ac:dyDescent="0.25">
      <c r="A610" s="246" t="s">
        <v>7439</v>
      </c>
      <c r="B610" s="247" t="s">
        <v>3801</v>
      </c>
      <c r="C610" s="247" t="s">
        <v>3802</v>
      </c>
      <c r="D610" s="247"/>
      <c r="E610" s="247">
        <v>10017889859</v>
      </c>
      <c r="F610" t="s">
        <v>6059</v>
      </c>
      <c r="G610" s="246" t="s">
        <v>3778</v>
      </c>
      <c r="H610" s="247" t="s">
        <v>113</v>
      </c>
      <c r="I610"/>
      <c r="J610" t="s">
        <v>3090</v>
      </c>
      <c r="K610" t="s">
        <v>4496</v>
      </c>
      <c r="L610" t="s">
        <v>4493</v>
      </c>
      <c r="M610" t="s">
        <v>4354</v>
      </c>
      <c r="N610" s="247" t="s">
        <v>3803</v>
      </c>
      <c r="O610" s="247"/>
      <c r="Q610" t="s">
        <v>4355</v>
      </c>
      <c r="R610" t="s">
        <v>4355</v>
      </c>
      <c r="S610" s="247"/>
      <c r="T610" s="247" t="s">
        <v>5540</v>
      </c>
      <c r="V610" s="247" t="s">
        <v>3191</v>
      </c>
      <c r="W610" s="247"/>
      <c r="X610" s="247"/>
      <c r="Y610" s="247"/>
      <c r="Z610"/>
      <c r="AA610" s="247" t="s">
        <v>115</v>
      </c>
      <c r="AB610" t="s">
        <v>4355</v>
      </c>
      <c r="AC610" t="s">
        <v>4355</v>
      </c>
      <c r="AD610"/>
      <c r="AE610" t="s">
        <v>4355</v>
      </c>
      <c r="AF610" t="s">
        <v>4357</v>
      </c>
      <c r="AG610"/>
      <c r="AH610"/>
      <c r="AI610"/>
      <c r="AJ610"/>
      <c r="AK610"/>
      <c r="AL610"/>
      <c r="AM610" t="s">
        <v>4358</v>
      </c>
      <c r="AN610" t="s">
        <v>4358</v>
      </c>
      <c r="AO610"/>
      <c r="AP610"/>
      <c r="AQ610" s="247" t="s">
        <v>6070</v>
      </c>
      <c r="AR610"/>
      <c r="AS610" s="247" t="s">
        <v>3804</v>
      </c>
      <c r="AT610">
        <v>10017889859</v>
      </c>
    </row>
    <row r="611" spans="1:46" ht="15" hidden="1" x14ac:dyDescent="0.25">
      <c r="A611" s="246" t="s">
        <v>7439</v>
      </c>
      <c r="B611" s="247" t="s">
        <v>3776</v>
      </c>
      <c r="C611" s="247" t="s">
        <v>3777</v>
      </c>
      <c r="D611" s="247"/>
      <c r="E611" s="247">
        <v>10017889805</v>
      </c>
      <c r="F611" t="s">
        <v>6059</v>
      </c>
      <c r="G611" s="246" t="s">
        <v>3778</v>
      </c>
      <c r="H611" s="247" t="s">
        <v>113</v>
      </c>
      <c r="I611"/>
      <c r="J611" t="s">
        <v>3090</v>
      </c>
      <c r="K611" t="s">
        <v>4477</v>
      </c>
      <c r="L611" t="s">
        <v>3081</v>
      </c>
      <c r="M611" t="s">
        <v>4354</v>
      </c>
      <c r="N611" s="247" t="s">
        <v>3779</v>
      </c>
      <c r="O611" s="247"/>
      <c r="Q611" t="s">
        <v>4355</v>
      </c>
      <c r="R611" t="s">
        <v>4355</v>
      </c>
      <c r="S611" s="247"/>
      <c r="T611" s="247" t="s">
        <v>5540</v>
      </c>
      <c r="V611" s="247" t="s">
        <v>3191</v>
      </c>
      <c r="W611" s="247"/>
      <c r="X611" s="247"/>
      <c r="Y611" s="247"/>
      <c r="Z611"/>
      <c r="AA611" s="247" t="s">
        <v>115</v>
      </c>
      <c r="AB611" t="s">
        <v>4355</v>
      </c>
      <c r="AC611" t="s">
        <v>4355</v>
      </c>
      <c r="AD611"/>
      <c r="AE611" t="s">
        <v>4355</v>
      </c>
      <c r="AF611" t="s">
        <v>4357</v>
      </c>
      <c r="AG611"/>
      <c r="AH611"/>
      <c r="AI611"/>
      <c r="AJ611"/>
      <c r="AK611"/>
      <c r="AL611"/>
      <c r="AM611" t="s">
        <v>4358</v>
      </c>
      <c r="AN611" t="s">
        <v>4358</v>
      </c>
      <c r="AO611"/>
      <c r="AP611"/>
      <c r="AQ611" s="247" t="s">
        <v>6060</v>
      </c>
      <c r="AR611"/>
      <c r="AS611" s="247" t="s">
        <v>3780</v>
      </c>
      <c r="AT611">
        <v>10017889805</v>
      </c>
    </row>
    <row r="612" spans="1:46" ht="15" hidden="1" x14ac:dyDescent="0.25">
      <c r="A612" s="246" t="s">
        <v>7439</v>
      </c>
      <c r="B612" s="247" t="s">
        <v>3793</v>
      </c>
      <c r="C612" s="247" t="s">
        <v>3794</v>
      </c>
      <c r="D612" s="247"/>
      <c r="E612" s="247">
        <v>10017889857</v>
      </c>
      <c r="F612" t="s">
        <v>6059</v>
      </c>
      <c r="G612" s="246" t="s">
        <v>3778</v>
      </c>
      <c r="H612" s="247" t="s">
        <v>113</v>
      </c>
      <c r="I612"/>
      <c r="J612" t="s">
        <v>3090</v>
      </c>
      <c r="K612" t="s">
        <v>4494</v>
      </c>
      <c r="L612" t="s">
        <v>4493</v>
      </c>
      <c r="M612" t="s">
        <v>4354</v>
      </c>
      <c r="N612" s="247" t="s">
        <v>3795</v>
      </c>
      <c r="O612" s="247"/>
      <c r="Q612" t="s">
        <v>4355</v>
      </c>
      <c r="R612" t="s">
        <v>4355</v>
      </c>
      <c r="S612" s="247"/>
      <c r="T612" s="247" t="s">
        <v>5540</v>
      </c>
      <c r="V612" s="247" t="s">
        <v>3191</v>
      </c>
      <c r="W612" s="247"/>
      <c r="X612" s="247"/>
      <c r="Y612" s="247"/>
      <c r="Z612"/>
      <c r="AA612" s="247" t="s">
        <v>115</v>
      </c>
      <c r="AB612" t="s">
        <v>4355</v>
      </c>
      <c r="AC612" t="s">
        <v>4355</v>
      </c>
      <c r="AD612"/>
      <c r="AE612" t="s">
        <v>4355</v>
      </c>
      <c r="AF612" t="s">
        <v>4357</v>
      </c>
      <c r="AG612"/>
      <c r="AH612"/>
      <c r="AI612"/>
      <c r="AJ612"/>
      <c r="AK612"/>
      <c r="AL612"/>
      <c r="AM612" t="s">
        <v>4358</v>
      </c>
      <c r="AN612" t="s">
        <v>4358</v>
      </c>
      <c r="AO612"/>
      <c r="AP612"/>
      <c r="AQ612" s="247" t="s">
        <v>6068</v>
      </c>
      <c r="AR612"/>
      <c r="AS612" s="247" t="s">
        <v>3796</v>
      </c>
      <c r="AT612">
        <v>10017889857</v>
      </c>
    </row>
    <row r="613" spans="1:46" ht="15" hidden="1" x14ac:dyDescent="0.25">
      <c r="A613" s="246" t="s">
        <v>7439</v>
      </c>
      <c r="B613" s="247" t="s">
        <v>3789</v>
      </c>
      <c r="C613" s="247" t="s">
        <v>3790</v>
      </c>
      <c r="D613" s="247"/>
      <c r="E613" s="247">
        <v>10017889856</v>
      </c>
      <c r="F613" t="s">
        <v>6059</v>
      </c>
      <c r="G613" s="246" t="s">
        <v>3778</v>
      </c>
      <c r="H613" s="247" t="s">
        <v>113</v>
      </c>
      <c r="I613"/>
      <c r="J613" t="s">
        <v>3090</v>
      </c>
      <c r="K613" t="s">
        <v>4492</v>
      </c>
      <c r="L613" t="s">
        <v>4493</v>
      </c>
      <c r="M613" t="s">
        <v>4354</v>
      </c>
      <c r="N613" s="247" t="s">
        <v>3791</v>
      </c>
      <c r="O613" s="247"/>
      <c r="Q613" t="s">
        <v>4355</v>
      </c>
      <c r="R613" t="s">
        <v>4355</v>
      </c>
      <c r="S613" s="247"/>
      <c r="T613" s="247" t="s">
        <v>5540</v>
      </c>
      <c r="V613" s="247" t="s">
        <v>3191</v>
      </c>
      <c r="W613" s="247"/>
      <c r="X613" s="247"/>
      <c r="Y613" s="247"/>
      <c r="Z613"/>
      <c r="AA613" s="247" t="s">
        <v>115</v>
      </c>
      <c r="AB613" t="s">
        <v>4355</v>
      </c>
      <c r="AC613" t="s">
        <v>4355</v>
      </c>
      <c r="AD613"/>
      <c r="AE613" t="s">
        <v>4355</v>
      </c>
      <c r="AF613" t="s">
        <v>4357</v>
      </c>
      <c r="AG613"/>
      <c r="AH613"/>
      <c r="AI613"/>
      <c r="AJ613"/>
      <c r="AK613"/>
      <c r="AL613"/>
      <c r="AM613" t="s">
        <v>4358</v>
      </c>
      <c r="AN613" t="s">
        <v>4358</v>
      </c>
      <c r="AO613"/>
      <c r="AP613"/>
      <c r="AQ613" s="247" t="s">
        <v>6067</v>
      </c>
      <c r="AR613"/>
      <c r="AS613" s="247" t="s">
        <v>3792</v>
      </c>
      <c r="AT613">
        <v>10017889856</v>
      </c>
    </row>
    <row r="614" spans="1:46" ht="15" hidden="1" x14ac:dyDescent="0.25">
      <c r="A614" s="246" t="s">
        <v>7439</v>
      </c>
      <c r="B614" s="247" t="s">
        <v>4248</v>
      </c>
      <c r="C614" s="247" t="s">
        <v>1802</v>
      </c>
      <c r="D614" s="247"/>
      <c r="E614" s="247">
        <v>10017878674</v>
      </c>
      <c r="F614" t="s">
        <v>4597</v>
      </c>
      <c r="G614" s="246" t="s">
        <v>3331</v>
      </c>
      <c r="H614" s="247" t="s">
        <v>113</v>
      </c>
      <c r="I614"/>
      <c r="J614" t="s">
        <v>3134</v>
      </c>
      <c r="K614" t="s">
        <v>4613</v>
      </c>
      <c r="L614" t="s">
        <v>3274</v>
      </c>
      <c r="M614" t="s">
        <v>4354</v>
      </c>
      <c r="N614" s="247" t="s">
        <v>1803</v>
      </c>
      <c r="O614" s="247"/>
      <c r="Q614" t="s">
        <v>4355</v>
      </c>
      <c r="R614" t="s">
        <v>4355</v>
      </c>
      <c r="S614" s="247"/>
      <c r="T614" s="247" t="s">
        <v>5689</v>
      </c>
      <c r="V614" s="247"/>
      <c r="W614" s="247" t="s">
        <v>3182</v>
      </c>
      <c r="X614" s="247" t="s">
        <v>3102</v>
      </c>
      <c r="Y614" s="247"/>
      <c r="Z614"/>
      <c r="AA614" s="247" t="s">
        <v>115</v>
      </c>
      <c r="AB614" t="s">
        <v>4355</v>
      </c>
      <c r="AC614" t="s">
        <v>4355</v>
      </c>
      <c r="AD614"/>
      <c r="AE614" t="s">
        <v>4355</v>
      </c>
      <c r="AF614" t="s">
        <v>4357</v>
      </c>
      <c r="AG614"/>
      <c r="AH614"/>
      <c r="AI614"/>
      <c r="AJ614"/>
      <c r="AK614"/>
      <c r="AL614"/>
      <c r="AM614" t="s">
        <v>4358</v>
      </c>
      <c r="AN614" t="s">
        <v>4358</v>
      </c>
      <c r="AO614"/>
      <c r="AP614"/>
      <c r="AQ614" s="247" t="s">
        <v>4614</v>
      </c>
      <c r="AR614"/>
      <c r="AS614" s="247" t="s">
        <v>1804</v>
      </c>
      <c r="AT614">
        <v>10017878674</v>
      </c>
    </row>
    <row r="615" spans="1:46" ht="15" hidden="1" x14ac:dyDescent="0.25">
      <c r="A615" s="246" t="s">
        <v>7439</v>
      </c>
      <c r="B615" s="247" t="s">
        <v>4272</v>
      </c>
      <c r="C615" s="247" t="s">
        <v>2245</v>
      </c>
      <c r="D615" s="247" t="s">
        <v>3061</v>
      </c>
      <c r="E615" s="247">
        <v>10017878672</v>
      </c>
      <c r="F615"/>
      <c r="G615" s="246" t="s">
        <v>1778</v>
      </c>
      <c r="H615" s="247" t="s">
        <v>113</v>
      </c>
      <c r="I615"/>
      <c r="J615" t="s">
        <v>3128</v>
      </c>
      <c r="K615" t="s">
        <v>4601</v>
      </c>
      <c r="L615" t="s">
        <v>3274</v>
      </c>
      <c r="M615" t="s">
        <v>4882</v>
      </c>
      <c r="N615" s="247"/>
      <c r="O615" s="247" t="s">
        <v>1800</v>
      </c>
      <c r="Q615" t="s">
        <v>4355</v>
      </c>
      <c r="R615" t="s">
        <v>4355</v>
      </c>
      <c r="S615" s="247"/>
      <c r="T615" s="247" t="s">
        <v>5689</v>
      </c>
      <c r="V615" s="247"/>
      <c r="W615" s="247"/>
      <c r="X615" s="247"/>
      <c r="Y615" s="247"/>
      <c r="Z615" t="s">
        <v>4883</v>
      </c>
      <c r="AA615" s="247" t="s">
        <v>115</v>
      </c>
      <c r="AB615" t="s">
        <v>4355</v>
      </c>
      <c r="AC615" t="s">
        <v>4355</v>
      </c>
      <c r="AD615"/>
      <c r="AE615" t="s">
        <v>4355</v>
      </c>
      <c r="AF615" t="s">
        <v>4357</v>
      </c>
      <c r="AG615"/>
      <c r="AH615"/>
      <c r="AI615"/>
      <c r="AJ615"/>
      <c r="AK615"/>
      <c r="AL615"/>
      <c r="AM615" t="s">
        <v>4358</v>
      </c>
      <c r="AN615" t="s">
        <v>4358</v>
      </c>
      <c r="AO615"/>
      <c r="AP615"/>
      <c r="AQ615" s="247"/>
      <c r="AR615"/>
      <c r="AS615" s="247" t="s">
        <v>1801</v>
      </c>
      <c r="AT615">
        <v>10017878672</v>
      </c>
    </row>
    <row r="616" spans="1:46" ht="15" hidden="1" x14ac:dyDescent="0.25">
      <c r="A616" s="246" t="s">
        <v>7439</v>
      </c>
      <c r="B616" s="247" t="s">
        <v>4271</v>
      </c>
      <c r="C616" s="247" t="s">
        <v>2240</v>
      </c>
      <c r="D616" s="247" t="s">
        <v>3061</v>
      </c>
      <c r="E616" s="247">
        <v>10017878667</v>
      </c>
      <c r="F616"/>
      <c r="G616" s="246" t="s">
        <v>1767</v>
      </c>
      <c r="H616" s="247" t="s">
        <v>113</v>
      </c>
      <c r="I616"/>
      <c r="J616" t="s">
        <v>3081</v>
      </c>
      <c r="K616" t="s">
        <v>4601</v>
      </c>
      <c r="L616" t="s">
        <v>3274</v>
      </c>
      <c r="M616" t="s">
        <v>4882</v>
      </c>
      <c r="N616" s="247"/>
      <c r="O616" s="247" t="s">
        <v>1800</v>
      </c>
      <c r="Q616" t="s">
        <v>4355</v>
      </c>
      <c r="R616" t="s">
        <v>4355</v>
      </c>
      <c r="S616" s="247"/>
      <c r="T616" s="247" t="s">
        <v>5689</v>
      </c>
      <c r="V616" s="247"/>
      <c r="W616" s="247"/>
      <c r="X616" s="247"/>
      <c r="Y616" s="247"/>
      <c r="Z616" t="s">
        <v>4883</v>
      </c>
      <c r="AA616" s="247" t="s">
        <v>115</v>
      </c>
      <c r="AB616" t="s">
        <v>4355</v>
      </c>
      <c r="AC616" t="s">
        <v>4355</v>
      </c>
      <c r="AD616"/>
      <c r="AE616" t="s">
        <v>4355</v>
      </c>
      <c r="AF616" t="s">
        <v>4357</v>
      </c>
      <c r="AG616"/>
      <c r="AH616"/>
      <c r="AI616"/>
      <c r="AJ616"/>
      <c r="AK616"/>
      <c r="AL616"/>
      <c r="AM616" t="s">
        <v>4358</v>
      </c>
      <c r="AN616" t="s">
        <v>4358</v>
      </c>
      <c r="AO616"/>
      <c r="AP616"/>
      <c r="AQ616" s="247"/>
      <c r="AR616"/>
      <c r="AS616" s="247" t="s">
        <v>1801</v>
      </c>
      <c r="AT616">
        <v>10017878667</v>
      </c>
    </row>
    <row r="617" spans="1:46" ht="15" hidden="1" x14ac:dyDescent="0.25">
      <c r="A617" s="246" t="s">
        <v>7439</v>
      </c>
      <c r="B617" s="247" t="s">
        <v>4270</v>
      </c>
      <c r="C617" s="247" t="s">
        <v>2241</v>
      </c>
      <c r="D617" s="247" t="s">
        <v>3061</v>
      </c>
      <c r="E617" s="247">
        <v>10017878668</v>
      </c>
      <c r="F617"/>
      <c r="G617" s="246" t="s">
        <v>1774</v>
      </c>
      <c r="H617" s="247" t="s">
        <v>113</v>
      </c>
      <c r="I617"/>
      <c r="J617" t="s">
        <v>3120</v>
      </c>
      <c r="K617" t="s">
        <v>4601</v>
      </c>
      <c r="L617" t="s">
        <v>3274</v>
      </c>
      <c r="M617" t="s">
        <v>4882</v>
      </c>
      <c r="N617" s="247"/>
      <c r="O617" s="247" t="s">
        <v>1800</v>
      </c>
      <c r="Q617" t="s">
        <v>4355</v>
      </c>
      <c r="R617" t="s">
        <v>4355</v>
      </c>
      <c r="S617" s="247"/>
      <c r="T617" s="247" t="s">
        <v>5689</v>
      </c>
      <c r="V617" s="247"/>
      <c r="W617" s="247"/>
      <c r="X617" s="247"/>
      <c r="Y617" s="247"/>
      <c r="Z617" t="s">
        <v>4883</v>
      </c>
      <c r="AA617" s="247" t="s">
        <v>115</v>
      </c>
      <c r="AB617" t="s">
        <v>4355</v>
      </c>
      <c r="AC617" t="s">
        <v>4355</v>
      </c>
      <c r="AD617"/>
      <c r="AE617" t="s">
        <v>4355</v>
      </c>
      <c r="AF617" t="s">
        <v>4357</v>
      </c>
      <c r="AG617"/>
      <c r="AH617"/>
      <c r="AI617"/>
      <c r="AJ617"/>
      <c r="AK617"/>
      <c r="AL617"/>
      <c r="AM617" t="s">
        <v>4358</v>
      </c>
      <c r="AN617" t="s">
        <v>4358</v>
      </c>
      <c r="AO617"/>
      <c r="AP617"/>
      <c r="AQ617" s="247"/>
      <c r="AR617"/>
      <c r="AS617" s="247" t="s">
        <v>1801</v>
      </c>
      <c r="AT617">
        <v>10017878668</v>
      </c>
    </row>
    <row r="618" spans="1:46" ht="15" hidden="1" x14ac:dyDescent="0.25">
      <c r="A618" s="246" t="s">
        <v>7439</v>
      </c>
      <c r="B618" s="247" t="s">
        <v>4269</v>
      </c>
      <c r="C618" s="247" t="s">
        <v>2242</v>
      </c>
      <c r="D618" s="247" t="s">
        <v>3061</v>
      </c>
      <c r="E618" s="247">
        <v>10017878669</v>
      </c>
      <c r="F618"/>
      <c r="G618" s="246" t="s">
        <v>1773</v>
      </c>
      <c r="H618" s="247" t="s">
        <v>113</v>
      </c>
      <c r="I618"/>
      <c r="J618" t="s">
        <v>3116</v>
      </c>
      <c r="K618" t="s">
        <v>4601</v>
      </c>
      <c r="L618" t="s">
        <v>3274</v>
      </c>
      <c r="M618" t="s">
        <v>4882</v>
      </c>
      <c r="N618" s="247"/>
      <c r="O618" s="247" t="s">
        <v>1800</v>
      </c>
      <c r="Q618" t="s">
        <v>4355</v>
      </c>
      <c r="R618" t="s">
        <v>4355</v>
      </c>
      <c r="S618" s="247"/>
      <c r="T618" s="247" t="s">
        <v>5689</v>
      </c>
      <c r="V618" s="247"/>
      <c r="W618" s="247"/>
      <c r="X618" s="247"/>
      <c r="Y618" s="247"/>
      <c r="Z618" t="s">
        <v>4883</v>
      </c>
      <c r="AA618" s="247" t="s">
        <v>115</v>
      </c>
      <c r="AB618" t="s">
        <v>4355</v>
      </c>
      <c r="AC618" t="s">
        <v>4355</v>
      </c>
      <c r="AD618"/>
      <c r="AE618" t="s">
        <v>4355</v>
      </c>
      <c r="AF618" t="s">
        <v>4357</v>
      </c>
      <c r="AG618"/>
      <c r="AH618"/>
      <c r="AI618"/>
      <c r="AJ618"/>
      <c r="AK618"/>
      <c r="AL618"/>
      <c r="AM618" t="s">
        <v>4358</v>
      </c>
      <c r="AN618" t="s">
        <v>4358</v>
      </c>
      <c r="AO618"/>
      <c r="AP618"/>
      <c r="AQ618" s="247"/>
      <c r="AR618"/>
      <c r="AS618" s="247" t="s">
        <v>1801</v>
      </c>
      <c r="AT618">
        <v>10017878669</v>
      </c>
    </row>
    <row r="619" spans="1:46" ht="15" hidden="1" x14ac:dyDescent="0.25">
      <c r="A619" s="246" t="s">
        <v>7439</v>
      </c>
      <c r="B619" s="247" t="s">
        <v>4268</v>
      </c>
      <c r="C619" s="247" t="s">
        <v>2243</v>
      </c>
      <c r="D619" s="247" t="s">
        <v>3061</v>
      </c>
      <c r="E619" s="247">
        <v>10017878670</v>
      </c>
      <c r="F619"/>
      <c r="G619" s="246" t="s">
        <v>1777</v>
      </c>
      <c r="H619" s="247" t="s">
        <v>113</v>
      </c>
      <c r="I619"/>
      <c r="J619" t="s">
        <v>3113</v>
      </c>
      <c r="K619" t="s">
        <v>4601</v>
      </c>
      <c r="L619" t="s">
        <v>3274</v>
      </c>
      <c r="M619" t="s">
        <v>4882</v>
      </c>
      <c r="N619" s="247"/>
      <c r="O619" s="247" t="s">
        <v>1800</v>
      </c>
      <c r="Q619" t="s">
        <v>4355</v>
      </c>
      <c r="R619" t="s">
        <v>4355</v>
      </c>
      <c r="S619" s="247"/>
      <c r="T619" s="247" t="s">
        <v>5689</v>
      </c>
      <c r="V619" s="247"/>
      <c r="W619" s="247"/>
      <c r="X619" s="247"/>
      <c r="Y619" s="247"/>
      <c r="Z619" t="s">
        <v>4883</v>
      </c>
      <c r="AA619" s="247" t="s">
        <v>115</v>
      </c>
      <c r="AB619" t="s">
        <v>4355</v>
      </c>
      <c r="AC619" t="s">
        <v>4355</v>
      </c>
      <c r="AD619"/>
      <c r="AE619" t="s">
        <v>4355</v>
      </c>
      <c r="AF619" t="s">
        <v>4357</v>
      </c>
      <c r="AG619"/>
      <c r="AH619"/>
      <c r="AI619"/>
      <c r="AJ619"/>
      <c r="AK619"/>
      <c r="AL619"/>
      <c r="AM619" t="s">
        <v>4358</v>
      </c>
      <c r="AN619" t="s">
        <v>4358</v>
      </c>
      <c r="AO619"/>
      <c r="AP619"/>
      <c r="AQ619" s="247"/>
      <c r="AR619"/>
      <c r="AS619" s="247" t="s">
        <v>1801</v>
      </c>
      <c r="AT619">
        <v>10017878670</v>
      </c>
    </row>
    <row r="620" spans="1:46" ht="15" hidden="1" x14ac:dyDescent="0.25">
      <c r="A620" s="246" t="s">
        <v>7439</v>
      </c>
      <c r="B620" s="247" t="s">
        <v>4267</v>
      </c>
      <c r="C620" s="247" t="s">
        <v>2244</v>
      </c>
      <c r="D620" s="247" t="s">
        <v>3061</v>
      </c>
      <c r="E620" s="247">
        <v>10017878671</v>
      </c>
      <c r="F620"/>
      <c r="G620" s="246" t="s">
        <v>2226</v>
      </c>
      <c r="H620" s="247" t="s">
        <v>113</v>
      </c>
      <c r="I620"/>
      <c r="J620" t="s">
        <v>3125</v>
      </c>
      <c r="K620" t="s">
        <v>4601</v>
      </c>
      <c r="L620" t="s">
        <v>3274</v>
      </c>
      <c r="M620" t="s">
        <v>4882</v>
      </c>
      <c r="N620" s="247"/>
      <c r="O620" s="247" t="s">
        <v>1800</v>
      </c>
      <c r="Q620" t="s">
        <v>4355</v>
      </c>
      <c r="R620" t="s">
        <v>4355</v>
      </c>
      <c r="S620" s="247"/>
      <c r="T620" s="247" t="s">
        <v>5689</v>
      </c>
      <c r="V620" s="247"/>
      <c r="W620" s="247"/>
      <c r="X620" s="247"/>
      <c r="Y620" s="247"/>
      <c r="Z620" t="s">
        <v>4883</v>
      </c>
      <c r="AA620" s="247" t="s">
        <v>115</v>
      </c>
      <c r="AB620" t="s">
        <v>4355</v>
      </c>
      <c r="AC620" t="s">
        <v>4355</v>
      </c>
      <c r="AD620"/>
      <c r="AE620" t="s">
        <v>4355</v>
      </c>
      <c r="AF620" t="s">
        <v>4357</v>
      </c>
      <c r="AG620"/>
      <c r="AH620"/>
      <c r="AI620"/>
      <c r="AJ620"/>
      <c r="AK620"/>
      <c r="AL620"/>
      <c r="AM620" t="s">
        <v>4358</v>
      </c>
      <c r="AN620" t="s">
        <v>4358</v>
      </c>
      <c r="AO620"/>
      <c r="AP620"/>
      <c r="AQ620" s="247"/>
      <c r="AR620"/>
      <c r="AS620" s="247" t="s">
        <v>1801</v>
      </c>
      <c r="AT620">
        <v>10017878671</v>
      </c>
    </row>
    <row r="621" spans="1:46" ht="15" hidden="1" x14ac:dyDescent="0.25">
      <c r="A621" s="246" t="s">
        <v>7439</v>
      </c>
      <c r="B621" s="247" t="s">
        <v>4246</v>
      </c>
      <c r="C621" s="247" t="s">
        <v>1799</v>
      </c>
      <c r="D621" s="247"/>
      <c r="E621" s="247">
        <v>10017878666</v>
      </c>
      <c r="F621" t="s">
        <v>4597</v>
      </c>
      <c r="G621" s="246" t="s">
        <v>3331</v>
      </c>
      <c r="H621" s="247" t="s">
        <v>113</v>
      </c>
      <c r="I621"/>
      <c r="J621" t="s">
        <v>3132</v>
      </c>
      <c r="K621" t="s">
        <v>4601</v>
      </c>
      <c r="L621" t="s">
        <v>3274</v>
      </c>
      <c r="M621" t="s">
        <v>4354</v>
      </c>
      <c r="N621" s="247" t="s">
        <v>1800</v>
      </c>
      <c r="O621" s="247"/>
      <c r="Q621" t="s">
        <v>4355</v>
      </c>
      <c r="R621" t="s">
        <v>4355</v>
      </c>
      <c r="S621" s="247"/>
      <c r="T621" s="247" t="s">
        <v>5689</v>
      </c>
      <c r="V621" s="247"/>
      <c r="W621" s="247" t="s">
        <v>3101</v>
      </c>
      <c r="X621" s="247" t="s">
        <v>3181</v>
      </c>
      <c r="Y621" s="247"/>
      <c r="Z621"/>
      <c r="AA621" s="247" t="s">
        <v>115</v>
      </c>
      <c r="AB621" t="s">
        <v>4355</v>
      </c>
      <c r="AC621" t="s">
        <v>4355</v>
      </c>
      <c r="AD621"/>
      <c r="AE621" t="s">
        <v>4355</v>
      </c>
      <c r="AF621" t="s">
        <v>4357</v>
      </c>
      <c r="AG621"/>
      <c r="AH621"/>
      <c r="AI621"/>
      <c r="AJ621"/>
      <c r="AK621"/>
      <c r="AL621"/>
      <c r="AM621" t="s">
        <v>4358</v>
      </c>
      <c r="AN621" t="s">
        <v>4358</v>
      </c>
      <c r="AO621"/>
      <c r="AP621"/>
      <c r="AQ621" s="247" t="s">
        <v>4247</v>
      </c>
      <c r="AR621"/>
      <c r="AS621" s="247" t="s">
        <v>1801</v>
      </c>
      <c r="AT621">
        <v>10017878666</v>
      </c>
    </row>
    <row r="622" spans="1:46" ht="15" hidden="1" x14ac:dyDescent="0.25">
      <c r="A622" s="246" t="s">
        <v>7439</v>
      </c>
      <c r="B622" s="247" t="s">
        <v>4266</v>
      </c>
      <c r="C622" s="247" t="s">
        <v>2239</v>
      </c>
      <c r="D622" s="247" t="s">
        <v>3060</v>
      </c>
      <c r="E622" s="247">
        <v>10017878664</v>
      </c>
      <c r="F622"/>
      <c r="G622" s="246" t="s">
        <v>1778</v>
      </c>
      <c r="H622" s="247" t="s">
        <v>113</v>
      </c>
      <c r="I622"/>
      <c r="J622" t="s">
        <v>3128</v>
      </c>
      <c r="K622" t="s">
        <v>4904</v>
      </c>
      <c r="L622" t="s">
        <v>3274</v>
      </c>
      <c r="M622" t="s">
        <v>4882</v>
      </c>
      <c r="N622" s="247"/>
      <c r="O622" s="247" t="s">
        <v>1797</v>
      </c>
      <c r="Q622" t="s">
        <v>4355</v>
      </c>
      <c r="R622" t="s">
        <v>4355</v>
      </c>
      <c r="S622" s="247"/>
      <c r="T622" s="247" t="s">
        <v>5689</v>
      </c>
      <c r="V622" s="247"/>
      <c r="W622" s="247"/>
      <c r="X622" s="247"/>
      <c r="Y622" s="247"/>
      <c r="Z622" t="s">
        <v>4883</v>
      </c>
      <c r="AA622" s="247" t="s">
        <v>115</v>
      </c>
      <c r="AB622" t="s">
        <v>4355</v>
      </c>
      <c r="AC622" t="s">
        <v>4355</v>
      </c>
      <c r="AD622"/>
      <c r="AE622" t="s">
        <v>4355</v>
      </c>
      <c r="AF622" t="s">
        <v>4357</v>
      </c>
      <c r="AG622"/>
      <c r="AH622"/>
      <c r="AI622"/>
      <c r="AJ622"/>
      <c r="AK622"/>
      <c r="AL622"/>
      <c r="AM622" t="s">
        <v>4358</v>
      </c>
      <c r="AN622" t="s">
        <v>4358</v>
      </c>
      <c r="AO622"/>
      <c r="AP622"/>
      <c r="AQ622" s="247"/>
      <c r="AR622"/>
      <c r="AS622" s="247" t="s">
        <v>1798</v>
      </c>
      <c r="AT622">
        <v>10017878664</v>
      </c>
    </row>
    <row r="623" spans="1:46" ht="15" hidden="1" x14ac:dyDescent="0.25">
      <c r="A623" s="246" t="s">
        <v>7439</v>
      </c>
      <c r="B623" s="247" t="s">
        <v>4265</v>
      </c>
      <c r="C623" s="247" t="s">
        <v>2234</v>
      </c>
      <c r="D623" s="247" t="s">
        <v>3060</v>
      </c>
      <c r="E623" s="247">
        <v>10017878659</v>
      </c>
      <c r="F623"/>
      <c r="G623" s="246" t="s">
        <v>1767</v>
      </c>
      <c r="H623" s="247" t="s">
        <v>113</v>
      </c>
      <c r="I623"/>
      <c r="J623" t="s">
        <v>3081</v>
      </c>
      <c r="K623" t="s">
        <v>4600</v>
      </c>
      <c r="L623" t="s">
        <v>3274</v>
      </c>
      <c r="M623" t="s">
        <v>4882</v>
      </c>
      <c r="N623" s="247"/>
      <c r="O623" s="247" t="s">
        <v>1797</v>
      </c>
      <c r="Q623" t="s">
        <v>4355</v>
      </c>
      <c r="R623" t="s">
        <v>4355</v>
      </c>
      <c r="S623" s="247"/>
      <c r="T623" s="247" t="s">
        <v>5689</v>
      </c>
      <c r="V623" s="247"/>
      <c r="W623" s="247"/>
      <c r="X623" s="247"/>
      <c r="Y623" s="247"/>
      <c r="Z623" t="s">
        <v>4883</v>
      </c>
      <c r="AA623" s="247" t="s">
        <v>115</v>
      </c>
      <c r="AB623" t="s">
        <v>4355</v>
      </c>
      <c r="AC623" t="s">
        <v>4355</v>
      </c>
      <c r="AD623"/>
      <c r="AE623" t="s">
        <v>4355</v>
      </c>
      <c r="AF623" t="s">
        <v>4357</v>
      </c>
      <c r="AG623"/>
      <c r="AH623"/>
      <c r="AI623"/>
      <c r="AJ623"/>
      <c r="AK623"/>
      <c r="AL623"/>
      <c r="AM623" t="s">
        <v>4358</v>
      </c>
      <c r="AN623" t="s">
        <v>4358</v>
      </c>
      <c r="AO623"/>
      <c r="AP623"/>
      <c r="AQ623" s="247"/>
      <c r="AR623"/>
      <c r="AS623" s="247" t="s">
        <v>1798</v>
      </c>
      <c r="AT623">
        <v>10017878659</v>
      </c>
    </row>
    <row r="624" spans="1:46" ht="15" hidden="1" x14ac:dyDescent="0.25">
      <c r="A624" s="246" t="s">
        <v>7439</v>
      </c>
      <c r="B624" s="247" t="s">
        <v>4264</v>
      </c>
      <c r="C624" s="247" t="s">
        <v>2235</v>
      </c>
      <c r="D624" s="247" t="s">
        <v>3060</v>
      </c>
      <c r="E624" s="247">
        <v>10017878660</v>
      </c>
      <c r="F624"/>
      <c r="G624" s="246" t="s">
        <v>1774</v>
      </c>
      <c r="H624" s="247" t="s">
        <v>113</v>
      </c>
      <c r="I624"/>
      <c r="J624" t="s">
        <v>3120</v>
      </c>
      <c r="K624" t="s">
        <v>4904</v>
      </c>
      <c r="L624" t="s">
        <v>3274</v>
      </c>
      <c r="M624" t="s">
        <v>4882</v>
      </c>
      <c r="N624" s="247"/>
      <c r="O624" s="247" t="s">
        <v>1797</v>
      </c>
      <c r="Q624" t="s">
        <v>4355</v>
      </c>
      <c r="R624" t="s">
        <v>4355</v>
      </c>
      <c r="S624" s="247"/>
      <c r="T624" s="247" t="s">
        <v>5689</v>
      </c>
      <c r="V624" s="247"/>
      <c r="W624" s="247"/>
      <c r="X624" s="247"/>
      <c r="Y624" s="247"/>
      <c r="Z624" t="s">
        <v>4883</v>
      </c>
      <c r="AA624" s="247" t="s">
        <v>115</v>
      </c>
      <c r="AB624" t="s">
        <v>4355</v>
      </c>
      <c r="AC624" t="s">
        <v>4355</v>
      </c>
      <c r="AD624"/>
      <c r="AE624" t="s">
        <v>4355</v>
      </c>
      <c r="AF624" t="s">
        <v>4357</v>
      </c>
      <c r="AG624"/>
      <c r="AH624"/>
      <c r="AI624"/>
      <c r="AJ624"/>
      <c r="AK624"/>
      <c r="AL624"/>
      <c r="AM624" t="s">
        <v>4358</v>
      </c>
      <c r="AN624" t="s">
        <v>4358</v>
      </c>
      <c r="AO624"/>
      <c r="AP624"/>
      <c r="AQ624" s="247"/>
      <c r="AR624"/>
      <c r="AS624" s="247" t="s">
        <v>1798</v>
      </c>
      <c r="AT624">
        <v>10017878660</v>
      </c>
    </row>
    <row r="625" spans="1:46" ht="15" hidden="1" x14ac:dyDescent="0.25">
      <c r="A625" s="246" t="s">
        <v>7439</v>
      </c>
      <c r="B625" s="247" t="s">
        <v>4263</v>
      </c>
      <c r="C625" s="247" t="s">
        <v>2236</v>
      </c>
      <c r="D625" s="247" t="s">
        <v>3060</v>
      </c>
      <c r="E625" s="247">
        <v>10017878661</v>
      </c>
      <c r="F625"/>
      <c r="G625" s="246" t="s">
        <v>1773</v>
      </c>
      <c r="H625" s="247" t="s">
        <v>113</v>
      </c>
      <c r="I625"/>
      <c r="J625" t="s">
        <v>3116</v>
      </c>
      <c r="K625" t="s">
        <v>4904</v>
      </c>
      <c r="L625" t="s">
        <v>3274</v>
      </c>
      <c r="M625" t="s">
        <v>4882</v>
      </c>
      <c r="N625" s="247"/>
      <c r="O625" s="247" t="s">
        <v>1797</v>
      </c>
      <c r="Q625" t="s">
        <v>4355</v>
      </c>
      <c r="R625" t="s">
        <v>4355</v>
      </c>
      <c r="S625" s="247"/>
      <c r="T625" s="247" t="s">
        <v>5689</v>
      </c>
      <c r="V625" s="247"/>
      <c r="W625" s="247"/>
      <c r="X625" s="247"/>
      <c r="Y625" s="247"/>
      <c r="Z625" t="s">
        <v>4883</v>
      </c>
      <c r="AA625" s="247" t="s">
        <v>115</v>
      </c>
      <c r="AB625" t="s">
        <v>4355</v>
      </c>
      <c r="AC625" t="s">
        <v>4355</v>
      </c>
      <c r="AD625"/>
      <c r="AE625" t="s">
        <v>4355</v>
      </c>
      <c r="AF625" t="s">
        <v>4357</v>
      </c>
      <c r="AG625"/>
      <c r="AH625"/>
      <c r="AI625"/>
      <c r="AJ625"/>
      <c r="AK625"/>
      <c r="AL625"/>
      <c r="AM625" t="s">
        <v>4358</v>
      </c>
      <c r="AN625" t="s">
        <v>4358</v>
      </c>
      <c r="AO625"/>
      <c r="AP625"/>
      <c r="AQ625" s="247"/>
      <c r="AR625"/>
      <c r="AS625" s="247" t="s">
        <v>1798</v>
      </c>
      <c r="AT625">
        <v>10017878661</v>
      </c>
    </row>
    <row r="626" spans="1:46" ht="15" hidden="1" x14ac:dyDescent="0.25">
      <c r="A626" s="246" t="s">
        <v>7439</v>
      </c>
      <c r="B626" s="247" t="s">
        <v>4262</v>
      </c>
      <c r="C626" s="247" t="s">
        <v>2237</v>
      </c>
      <c r="D626" s="247" t="s">
        <v>3060</v>
      </c>
      <c r="E626" s="247">
        <v>10017878662</v>
      </c>
      <c r="F626"/>
      <c r="G626" s="246" t="s">
        <v>1777</v>
      </c>
      <c r="H626" s="247" t="s">
        <v>113</v>
      </c>
      <c r="I626"/>
      <c r="J626" t="s">
        <v>3113</v>
      </c>
      <c r="K626" t="s">
        <v>4904</v>
      </c>
      <c r="L626" t="s">
        <v>3274</v>
      </c>
      <c r="M626" t="s">
        <v>4882</v>
      </c>
      <c r="N626" s="247"/>
      <c r="O626" s="247" t="s">
        <v>1797</v>
      </c>
      <c r="Q626" t="s">
        <v>4355</v>
      </c>
      <c r="R626" t="s">
        <v>4355</v>
      </c>
      <c r="S626" s="247"/>
      <c r="T626" s="247" t="s">
        <v>5689</v>
      </c>
      <c r="V626" s="247"/>
      <c r="W626" s="247"/>
      <c r="X626" s="247"/>
      <c r="Y626" s="247"/>
      <c r="Z626" t="s">
        <v>4883</v>
      </c>
      <c r="AA626" s="247" t="s">
        <v>115</v>
      </c>
      <c r="AB626" t="s">
        <v>4355</v>
      </c>
      <c r="AC626" t="s">
        <v>4355</v>
      </c>
      <c r="AD626"/>
      <c r="AE626" t="s">
        <v>4355</v>
      </c>
      <c r="AF626" t="s">
        <v>4357</v>
      </c>
      <c r="AG626"/>
      <c r="AH626"/>
      <c r="AI626"/>
      <c r="AJ626"/>
      <c r="AK626"/>
      <c r="AL626"/>
      <c r="AM626" t="s">
        <v>4358</v>
      </c>
      <c r="AN626" t="s">
        <v>4358</v>
      </c>
      <c r="AO626"/>
      <c r="AP626"/>
      <c r="AQ626" s="247"/>
      <c r="AR626"/>
      <c r="AS626" s="247" t="s">
        <v>1798</v>
      </c>
      <c r="AT626">
        <v>10017878662</v>
      </c>
    </row>
    <row r="627" spans="1:46" ht="15" hidden="1" x14ac:dyDescent="0.25">
      <c r="A627" s="246" t="s">
        <v>7439</v>
      </c>
      <c r="B627" s="247" t="s">
        <v>4261</v>
      </c>
      <c r="C627" s="247" t="s">
        <v>2238</v>
      </c>
      <c r="D627" s="247" t="s">
        <v>3060</v>
      </c>
      <c r="E627" s="247">
        <v>10017878663</v>
      </c>
      <c r="F627"/>
      <c r="G627" s="246" t="s">
        <v>2226</v>
      </c>
      <c r="H627" s="247" t="s">
        <v>113</v>
      </c>
      <c r="I627"/>
      <c r="J627" t="s">
        <v>3125</v>
      </c>
      <c r="K627" t="s">
        <v>4904</v>
      </c>
      <c r="L627" t="s">
        <v>3274</v>
      </c>
      <c r="M627" t="s">
        <v>4882</v>
      </c>
      <c r="N627" s="247"/>
      <c r="O627" s="247" t="s">
        <v>1797</v>
      </c>
      <c r="Q627" t="s">
        <v>4355</v>
      </c>
      <c r="R627" t="s">
        <v>4355</v>
      </c>
      <c r="S627" s="247"/>
      <c r="T627" s="247" t="s">
        <v>5689</v>
      </c>
      <c r="V627" s="247"/>
      <c r="W627" s="247"/>
      <c r="X627" s="247"/>
      <c r="Y627" s="247"/>
      <c r="Z627" t="s">
        <v>4883</v>
      </c>
      <c r="AA627" s="247" t="s">
        <v>115</v>
      </c>
      <c r="AB627" t="s">
        <v>4355</v>
      </c>
      <c r="AC627" t="s">
        <v>4355</v>
      </c>
      <c r="AD627"/>
      <c r="AE627" t="s">
        <v>4355</v>
      </c>
      <c r="AF627" t="s">
        <v>4357</v>
      </c>
      <c r="AG627"/>
      <c r="AH627"/>
      <c r="AI627"/>
      <c r="AJ627"/>
      <c r="AK627"/>
      <c r="AL627"/>
      <c r="AM627" t="s">
        <v>4358</v>
      </c>
      <c r="AN627" t="s">
        <v>4358</v>
      </c>
      <c r="AO627"/>
      <c r="AP627"/>
      <c r="AQ627" s="247"/>
      <c r="AR627"/>
      <c r="AS627" s="247" t="s">
        <v>1798</v>
      </c>
      <c r="AT627">
        <v>10017878663</v>
      </c>
    </row>
    <row r="628" spans="1:46" ht="15" hidden="1" x14ac:dyDescent="0.25">
      <c r="A628" s="246" t="s">
        <v>7439</v>
      </c>
      <c r="B628" s="247" t="s">
        <v>4244</v>
      </c>
      <c r="C628" s="247" t="s">
        <v>1796</v>
      </c>
      <c r="D628" s="247"/>
      <c r="E628" s="247">
        <v>10017878658</v>
      </c>
      <c r="F628" t="s">
        <v>4597</v>
      </c>
      <c r="G628" s="246" t="s">
        <v>3331</v>
      </c>
      <c r="H628" s="247" t="s">
        <v>113</v>
      </c>
      <c r="I628"/>
      <c r="J628" t="s">
        <v>3128</v>
      </c>
      <c r="K628" t="s">
        <v>4600</v>
      </c>
      <c r="L628" t="s">
        <v>3274</v>
      </c>
      <c r="M628" t="s">
        <v>4354</v>
      </c>
      <c r="N628" s="247" t="s">
        <v>1797</v>
      </c>
      <c r="O628" s="247"/>
      <c r="Q628" t="s">
        <v>4355</v>
      </c>
      <c r="R628" t="s">
        <v>4355</v>
      </c>
      <c r="S628" s="247"/>
      <c r="T628" s="247" t="s">
        <v>5689</v>
      </c>
      <c r="V628" s="247"/>
      <c r="W628" s="247" t="s">
        <v>3177</v>
      </c>
      <c r="X628" s="247" t="s">
        <v>3103</v>
      </c>
      <c r="Y628" s="247"/>
      <c r="Z628"/>
      <c r="AA628" s="247" t="s">
        <v>115</v>
      </c>
      <c r="AB628" t="s">
        <v>4355</v>
      </c>
      <c r="AC628" t="s">
        <v>4355</v>
      </c>
      <c r="AD628"/>
      <c r="AE628" t="s">
        <v>4355</v>
      </c>
      <c r="AF628" t="s">
        <v>4357</v>
      </c>
      <c r="AG628"/>
      <c r="AH628"/>
      <c r="AI628"/>
      <c r="AJ628"/>
      <c r="AK628"/>
      <c r="AL628"/>
      <c r="AM628" t="s">
        <v>4358</v>
      </c>
      <c r="AN628" t="s">
        <v>4358</v>
      </c>
      <c r="AO628"/>
      <c r="AP628"/>
      <c r="AQ628" s="247" t="s">
        <v>4245</v>
      </c>
      <c r="AR628"/>
      <c r="AS628" s="247" t="s">
        <v>1798</v>
      </c>
      <c r="AT628">
        <v>10017878658</v>
      </c>
    </row>
    <row r="629" spans="1:46" ht="15" hidden="1" x14ac:dyDescent="0.25">
      <c r="A629" s="246" t="s">
        <v>7439</v>
      </c>
      <c r="B629" s="247" t="s">
        <v>4260</v>
      </c>
      <c r="C629" s="247" t="s">
        <v>2233</v>
      </c>
      <c r="D629" s="247" t="s">
        <v>3059</v>
      </c>
      <c r="E629" s="247">
        <v>10017878656</v>
      </c>
      <c r="F629"/>
      <c r="G629" s="246" t="s">
        <v>1778</v>
      </c>
      <c r="H629" s="247" t="s">
        <v>113</v>
      </c>
      <c r="I629"/>
      <c r="J629" t="s">
        <v>3128</v>
      </c>
      <c r="K629" t="s">
        <v>4903</v>
      </c>
      <c r="L629" t="s">
        <v>3274</v>
      </c>
      <c r="M629" t="s">
        <v>4882</v>
      </c>
      <c r="N629" s="247"/>
      <c r="O629" s="247" t="s">
        <v>1794</v>
      </c>
      <c r="Q629" t="s">
        <v>4355</v>
      </c>
      <c r="R629" t="s">
        <v>4355</v>
      </c>
      <c r="S629" s="247"/>
      <c r="T629" s="247" t="s">
        <v>5689</v>
      </c>
      <c r="V629" s="247"/>
      <c r="W629" s="247"/>
      <c r="X629" s="247"/>
      <c r="Y629" s="247"/>
      <c r="Z629" t="s">
        <v>4883</v>
      </c>
      <c r="AA629" s="247" t="s">
        <v>115</v>
      </c>
      <c r="AB629" t="s">
        <v>4355</v>
      </c>
      <c r="AC629" t="s">
        <v>4355</v>
      </c>
      <c r="AD629"/>
      <c r="AE629" t="s">
        <v>4355</v>
      </c>
      <c r="AF629" t="s">
        <v>4357</v>
      </c>
      <c r="AG629"/>
      <c r="AH629"/>
      <c r="AI629"/>
      <c r="AJ629"/>
      <c r="AK629"/>
      <c r="AL629"/>
      <c r="AM629" t="s">
        <v>4358</v>
      </c>
      <c r="AN629" t="s">
        <v>4358</v>
      </c>
      <c r="AO629"/>
      <c r="AP629"/>
      <c r="AQ629" s="247"/>
      <c r="AR629"/>
      <c r="AS629" s="247" t="s">
        <v>1795</v>
      </c>
      <c r="AT629">
        <v>10017878656</v>
      </c>
    </row>
    <row r="630" spans="1:46" ht="15" hidden="1" x14ac:dyDescent="0.25">
      <c r="A630" s="246" t="s">
        <v>7439</v>
      </c>
      <c r="B630" s="247" t="s">
        <v>4259</v>
      </c>
      <c r="C630" s="247" t="s">
        <v>2228</v>
      </c>
      <c r="D630" s="247" t="s">
        <v>3059</v>
      </c>
      <c r="E630" s="247">
        <v>10017878651</v>
      </c>
      <c r="F630"/>
      <c r="G630" s="246" t="s">
        <v>1767</v>
      </c>
      <c r="H630" s="247" t="s">
        <v>113</v>
      </c>
      <c r="I630"/>
      <c r="J630" t="s">
        <v>3081</v>
      </c>
      <c r="K630" t="s">
        <v>4599</v>
      </c>
      <c r="L630" t="s">
        <v>3274</v>
      </c>
      <c r="M630" t="s">
        <v>4882</v>
      </c>
      <c r="N630" s="247"/>
      <c r="O630" s="247" t="s">
        <v>1794</v>
      </c>
      <c r="Q630" t="s">
        <v>4355</v>
      </c>
      <c r="R630" t="s">
        <v>4355</v>
      </c>
      <c r="S630" s="247"/>
      <c r="T630" s="247" t="s">
        <v>5689</v>
      </c>
      <c r="V630" s="247"/>
      <c r="W630" s="247"/>
      <c r="X630" s="247"/>
      <c r="Y630" s="247"/>
      <c r="Z630" t="s">
        <v>4883</v>
      </c>
      <c r="AA630" s="247" t="s">
        <v>115</v>
      </c>
      <c r="AB630" t="s">
        <v>4355</v>
      </c>
      <c r="AC630" t="s">
        <v>4355</v>
      </c>
      <c r="AD630"/>
      <c r="AE630" t="s">
        <v>4355</v>
      </c>
      <c r="AF630" t="s">
        <v>4357</v>
      </c>
      <c r="AG630"/>
      <c r="AH630"/>
      <c r="AI630"/>
      <c r="AJ630"/>
      <c r="AK630"/>
      <c r="AL630"/>
      <c r="AM630" t="s">
        <v>4358</v>
      </c>
      <c r="AN630" t="s">
        <v>4358</v>
      </c>
      <c r="AO630"/>
      <c r="AP630"/>
      <c r="AQ630" s="247"/>
      <c r="AR630"/>
      <c r="AS630" s="247" t="s">
        <v>1795</v>
      </c>
      <c r="AT630">
        <v>10017878651</v>
      </c>
    </row>
    <row r="631" spans="1:46" ht="15" hidden="1" x14ac:dyDescent="0.25">
      <c r="A631" s="246" t="s">
        <v>7439</v>
      </c>
      <c r="B631" s="247" t="s">
        <v>4258</v>
      </c>
      <c r="C631" s="247" t="s">
        <v>2229</v>
      </c>
      <c r="D631" s="247" t="s">
        <v>3059</v>
      </c>
      <c r="E631" s="247">
        <v>10017878652</v>
      </c>
      <c r="F631"/>
      <c r="G631" s="246" t="s">
        <v>1774</v>
      </c>
      <c r="H631" s="247" t="s">
        <v>113</v>
      </c>
      <c r="I631"/>
      <c r="J631" t="s">
        <v>3120</v>
      </c>
      <c r="K631" t="s">
        <v>4903</v>
      </c>
      <c r="L631" t="s">
        <v>3274</v>
      </c>
      <c r="M631" t="s">
        <v>4882</v>
      </c>
      <c r="N631" s="247"/>
      <c r="O631" s="247" t="s">
        <v>1794</v>
      </c>
      <c r="Q631" t="s">
        <v>4355</v>
      </c>
      <c r="R631" t="s">
        <v>4355</v>
      </c>
      <c r="S631" s="247"/>
      <c r="T631" s="247" t="s">
        <v>5689</v>
      </c>
      <c r="V631" s="247"/>
      <c r="W631" s="247"/>
      <c r="X631" s="247"/>
      <c r="Y631" s="247"/>
      <c r="Z631" t="s">
        <v>4883</v>
      </c>
      <c r="AA631" s="247" t="s">
        <v>115</v>
      </c>
      <c r="AB631" t="s">
        <v>4355</v>
      </c>
      <c r="AC631" t="s">
        <v>4355</v>
      </c>
      <c r="AD631"/>
      <c r="AE631" t="s">
        <v>4355</v>
      </c>
      <c r="AF631" t="s">
        <v>4357</v>
      </c>
      <c r="AG631"/>
      <c r="AH631"/>
      <c r="AI631"/>
      <c r="AJ631"/>
      <c r="AK631"/>
      <c r="AL631"/>
      <c r="AM631" t="s">
        <v>4358</v>
      </c>
      <c r="AN631" t="s">
        <v>4358</v>
      </c>
      <c r="AO631"/>
      <c r="AP631"/>
      <c r="AQ631" s="247"/>
      <c r="AR631"/>
      <c r="AS631" s="247" t="s">
        <v>1795</v>
      </c>
      <c r="AT631">
        <v>10017878652</v>
      </c>
    </row>
    <row r="632" spans="1:46" ht="15" hidden="1" x14ac:dyDescent="0.25">
      <c r="A632" s="246" t="s">
        <v>7439</v>
      </c>
      <c r="B632" s="247" t="s">
        <v>4257</v>
      </c>
      <c r="C632" s="247" t="s">
        <v>2230</v>
      </c>
      <c r="D632" s="247" t="s">
        <v>3059</v>
      </c>
      <c r="E632" s="247">
        <v>10017878653</v>
      </c>
      <c r="F632"/>
      <c r="G632" s="246" t="s">
        <v>1773</v>
      </c>
      <c r="H632" s="247" t="s">
        <v>113</v>
      </c>
      <c r="I632"/>
      <c r="J632" t="s">
        <v>3116</v>
      </c>
      <c r="K632" t="s">
        <v>4903</v>
      </c>
      <c r="L632" t="s">
        <v>3274</v>
      </c>
      <c r="M632" t="s">
        <v>4882</v>
      </c>
      <c r="N632" s="247"/>
      <c r="O632" s="247" t="s">
        <v>1794</v>
      </c>
      <c r="Q632" t="s">
        <v>4355</v>
      </c>
      <c r="R632" t="s">
        <v>4355</v>
      </c>
      <c r="S632" s="247"/>
      <c r="T632" s="247" t="s">
        <v>5689</v>
      </c>
      <c r="V632" s="247"/>
      <c r="W632" s="247"/>
      <c r="X632" s="247"/>
      <c r="Y632" s="247"/>
      <c r="Z632" t="s">
        <v>4883</v>
      </c>
      <c r="AA632" s="247" t="s">
        <v>115</v>
      </c>
      <c r="AB632" t="s">
        <v>4355</v>
      </c>
      <c r="AC632" t="s">
        <v>4355</v>
      </c>
      <c r="AD632"/>
      <c r="AE632" t="s">
        <v>4355</v>
      </c>
      <c r="AF632" t="s">
        <v>4357</v>
      </c>
      <c r="AG632"/>
      <c r="AH632"/>
      <c r="AI632"/>
      <c r="AJ632"/>
      <c r="AK632"/>
      <c r="AL632"/>
      <c r="AM632" t="s">
        <v>4358</v>
      </c>
      <c r="AN632" t="s">
        <v>4358</v>
      </c>
      <c r="AO632"/>
      <c r="AP632"/>
      <c r="AQ632" s="247"/>
      <c r="AR632"/>
      <c r="AS632" s="247" t="s">
        <v>1795</v>
      </c>
      <c r="AT632">
        <v>10017878653</v>
      </c>
    </row>
    <row r="633" spans="1:46" ht="15" hidden="1" x14ac:dyDescent="0.25">
      <c r="A633" s="246" t="s">
        <v>7439</v>
      </c>
      <c r="B633" s="247" t="s">
        <v>4256</v>
      </c>
      <c r="C633" s="247" t="s">
        <v>2231</v>
      </c>
      <c r="D633" s="247" t="s">
        <v>3059</v>
      </c>
      <c r="E633" s="247">
        <v>10017878654</v>
      </c>
      <c r="F633"/>
      <c r="G633" s="246" t="s">
        <v>1777</v>
      </c>
      <c r="H633" s="247" t="s">
        <v>113</v>
      </c>
      <c r="I633"/>
      <c r="J633" t="s">
        <v>3113</v>
      </c>
      <c r="K633" t="s">
        <v>4903</v>
      </c>
      <c r="L633" t="s">
        <v>3274</v>
      </c>
      <c r="M633" t="s">
        <v>4882</v>
      </c>
      <c r="N633" s="247"/>
      <c r="O633" s="247" t="s">
        <v>1794</v>
      </c>
      <c r="Q633" t="s">
        <v>4355</v>
      </c>
      <c r="R633" t="s">
        <v>4355</v>
      </c>
      <c r="S633" s="247"/>
      <c r="T633" s="247" t="s">
        <v>5689</v>
      </c>
      <c r="V633" s="247"/>
      <c r="W633" s="247"/>
      <c r="X633" s="247"/>
      <c r="Y633" s="247"/>
      <c r="Z633" t="s">
        <v>4883</v>
      </c>
      <c r="AA633" s="247" t="s">
        <v>115</v>
      </c>
      <c r="AB633" t="s">
        <v>4355</v>
      </c>
      <c r="AC633" t="s">
        <v>4355</v>
      </c>
      <c r="AD633"/>
      <c r="AE633" t="s">
        <v>4355</v>
      </c>
      <c r="AF633" t="s">
        <v>4357</v>
      </c>
      <c r="AG633"/>
      <c r="AH633"/>
      <c r="AI633"/>
      <c r="AJ633"/>
      <c r="AK633"/>
      <c r="AL633"/>
      <c r="AM633" t="s">
        <v>4358</v>
      </c>
      <c r="AN633" t="s">
        <v>4358</v>
      </c>
      <c r="AO633"/>
      <c r="AP633"/>
      <c r="AQ633" s="247"/>
      <c r="AR633"/>
      <c r="AS633" s="247" t="s">
        <v>1795</v>
      </c>
      <c r="AT633">
        <v>10017878654</v>
      </c>
    </row>
    <row r="634" spans="1:46" ht="15" hidden="1" x14ac:dyDescent="0.25">
      <c r="A634" s="246" t="s">
        <v>7439</v>
      </c>
      <c r="B634" s="247" t="s">
        <v>4255</v>
      </c>
      <c r="C634" s="247" t="s">
        <v>2232</v>
      </c>
      <c r="D634" s="247" t="s">
        <v>3059</v>
      </c>
      <c r="E634" s="247">
        <v>10017878655</v>
      </c>
      <c r="F634"/>
      <c r="G634" s="246" t="s">
        <v>2226</v>
      </c>
      <c r="H634" s="247" t="s">
        <v>113</v>
      </c>
      <c r="I634"/>
      <c r="J634" t="s">
        <v>3125</v>
      </c>
      <c r="K634" t="s">
        <v>4903</v>
      </c>
      <c r="L634" t="s">
        <v>3274</v>
      </c>
      <c r="M634" t="s">
        <v>4882</v>
      </c>
      <c r="N634" s="247"/>
      <c r="O634" s="247" t="s">
        <v>1794</v>
      </c>
      <c r="Q634" t="s">
        <v>4355</v>
      </c>
      <c r="R634" t="s">
        <v>4355</v>
      </c>
      <c r="S634" s="247"/>
      <c r="T634" s="247" t="s">
        <v>5689</v>
      </c>
      <c r="V634" s="247"/>
      <c r="W634" s="247"/>
      <c r="X634" s="247"/>
      <c r="Y634" s="247"/>
      <c r="Z634" t="s">
        <v>4883</v>
      </c>
      <c r="AA634" s="247" t="s">
        <v>115</v>
      </c>
      <c r="AB634" t="s">
        <v>4355</v>
      </c>
      <c r="AC634" t="s">
        <v>4355</v>
      </c>
      <c r="AD634"/>
      <c r="AE634" t="s">
        <v>4355</v>
      </c>
      <c r="AF634" t="s">
        <v>4357</v>
      </c>
      <c r="AG634"/>
      <c r="AH634"/>
      <c r="AI634"/>
      <c r="AJ634"/>
      <c r="AK634"/>
      <c r="AL634"/>
      <c r="AM634" t="s">
        <v>4358</v>
      </c>
      <c r="AN634" t="s">
        <v>4358</v>
      </c>
      <c r="AO634"/>
      <c r="AP634"/>
      <c r="AQ634" s="247"/>
      <c r="AR634"/>
      <c r="AS634" s="247" t="s">
        <v>1795</v>
      </c>
      <c r="AT634">
        <v>10017878655</v>
      </c>
    </row>
    <row r="635" spans="1:46" ht="15" hidden="1" x14ac:dyDescent="0.25">
      <c r="A635" s="246" t="s">
        <v>7439</v>
      </c>
      <c r="B635" s="247" t="s">
        <v>4242</v>
      </c>
      <c r="C635" s="247" t="s">
        <v>1793</v>
      </c>
      <c r="D635" s="247"/>
      <c r="E635" s="247">
        <v>10017878650</v>
      </c>
      <c r="F635" t="s">
        <v>4597</v>
      </c>
      <c r="G635" s="246" t="s">
        <v>3331</v>
      </c>
      <c r="H635" s="247" t="s">
        <v>113</v>
      </c>
      <c r="I635"/>
      <c r="J635" t="s">
        <v>3125</v>
      </c>
      <c r="K635" t="s">
        <v>4599</v>
      </c>
      <c r="L635" t="s">
        <v>3274</v>
      </c>
      <c r="M635" t="s">
        <v>4354</v>
      </c>
      <c r="N635" s="247" t="s">
        <v>1794</v>
      </c>
      <c r="O635" s="247"/>
      <c r="Q635" t="s">
        <v>4355</v>
      </c>
      <c r="R635" t="s">
        <v>4355</v>
      </c>
      <c r="S635" s="247"/>
      <c r="T635" s="247" t="s">
        <v>5689</v>
      </c>
      <c r="V635" s="247"/>
      <c r="W635" s="247" t="s">
        <v>3181</v>
      </c>
      <c r="X635" s="247" t="s">
        <v>3104</v>
      </c>
      <c r="Y635" s="247"/>
      <c r="Z635"/>
      <c r="AA635" s="247" t="s">
        <v>115</v>
      </c>
      <c r="AB635" t="s">
        <v>4355</v>
      </c>
      <c r="AC635" t="s">
        <v>4355</v>
      </c>
      <c r="AD635"/>
      <c r="AE635" t="s">
        <v>4355</v>
      </c>
      <c r="AF635" t="s">
        <v>4357</v>
      </c>
      <c r="AG635"/>
      <c r="AH635"/>
      <c r="AI635"/>
      <c r="AJ635"/>
      <c r="AK635"/>
      <c r="AL635"/>
      <c r="AM635" t="s">
        <v>4358</v>
      </c>
      <c r="AN635" t="s">
        <v>4358</v>
      </c>
      <c r="AO635"/>
      <c r="AP635"/>
      <c r="AQ635" s="247" t="s">
        <v>4243</v>
      </c>
      <c r="AR635"/>
      <c r="AS635" s="247" t="s">
        <v>1795</v>
      </c>
      <c r="AT635">
        <v>10017878650</v>
      </c>
    </row>
    <row r="636" spans="1:46" ht="15" hidden="1" x14ac:dyDescent="0.25">
      <c r="A636" s="246" t="s">
        <v>7439</v>
      </c>
      <c r="B636" s="247" t="s">
        <v>4254</v>
      </c>
      <c r="C636" s="247" t="s">
        <v>2227</v>
      </c>
      <c r="D636" s="247" t="s">
        <v>3058</v>
      </c>
      <c r="E636" s="247">
        <v>10017878649</v>
      </c>
      <c r="F636"/>
      <c r="G636" s="246" t="s">
        <v>1778</v>
      </c>
      <c r="H636" s="247" t="s">
        <v>113</v>
      </c>
      <c r="I636"/>
      <c r="J636" t="s">
        <v>3128</v>
      </c>
      <c r="K636" t="s">
        <v>4902</v>
      </c>
      <c r="L636" t="s">
        <v>3274</v>
      </c>
      <c r="M636" t="s">
        <v>4882</v>
      </c>
      <c r="N636" s="247"/>
      <c r="O636" s="247" t="s">
        <v>1791</v>
      </c>
      <c r="Q636" t="s">
        <v>4355</v>
      </c>
      <c r="R636" t="s">
        <v>4355</v>
      </c>
      <c r="S636" s="247"/>
      <c r="T636" s="247" t="s">
        <v>5689</v>
      </c>
      <c r="V636" s="247"/>
      <c r="W636" s="247"/>
      <c r="X636" s="247"/>
      <c r="Y636" s="247"/>
      <c r="Z636" t="s">
        <v>4883</v>
      </c>
      <c r="AA636" s="247" t="s">
        <v>115</v>
      </c>
      <c r="AB636" t="s">
        <v>4355</v>
      </c>
      <c r="AC636" t="s">
        <v>4355</v>
      </c>
      <c r="AD636"/>
      <c r="AE636" t="s">
        <v>4355</v>
      </c>
      <c r="AF636" t="s">
        <v>4357</v>
      </c>
      <c r="AG636"/>
      <c r="AH636"/>
      <c r="AI636"/>
      <c r="AJ636"/>
      <c r="AK636"/>
      <c r="AL636"/>
      <c r="AM636" t="s">
        <v>4358</v>
      </c>
      <c r="AN636" t="s">
        <v>4358</v>
      </c>
      <c r="AO636"/>
      <c r="AP636"/>
      <c r="AQ636" s="247"/>
      <c r="AR636"/>
      <c r="AS636" s="247" t="s">
        <v>1792</v>
      </c>
      <c r="AT636">
        <v>10017878649</v>
      </c>
    </row>
    <row r="637" spans="1:46" ht="15" hidden="1" x14ac:dyDescent="0.25">
      <c r="A637" s="246" t="s">
        <v>7439</v>
      </c>
      <c r="B637" s="247" t="s">
        <v>4253</v>
      </c>
      <c r="C637" s="247" t="s">
        <v>1790</v>
      </c>
      <c r="D637" s="247" t="s">
        <v>3058</v>
      </c>
      <c r="E637" s="247">
        <v>10017878644</v>
      </c>
      <c r="F637"/>
      <c r="G637" s="246" t="s">
        <v>1767</v>
      </c>
      <c r="H637" s="247" t="s">
        <v>113</v>
      </c>
      <c r="I637"/>
      <c r="J637" t="s">
        <v>3081</v>
      </c>
      <c r="K637" t="s">
        <v>4901</v>
      </c>
      <c r="L637" t="s">
        <v>3274</v>
      </c>
      <c r="M637" t="s">
        <v>4882</v>
      </c>
      <c r="N637" s="247"/>
      <c r="O637" s="247" t="s">
        <v>1791</v>
      </c>
      <c r="Q637" t="s">
        <v>4355</v>
      </c>
      <c r="R637" t="s">
        <v>4355</v>
      </c>
      <c r="S637" s="247"/>
      <c r="T637" s="247" t="s">
        <v>5689</v>
      </c>
      <c r="V637" s="247"/>
      <c r="W637" s="247"/>
      <c r="X637" s="247"/>
      <c r="Y637" s="247"/>
      <c r="Z637" t="s">
        <v>4883</v>
      </c>
      <c r="AA637" s="247" t="s">
        <v>115</v>
      </c>
      <c r="AB637" t="s">
        <v>4355</v>
      </c>
      <c r="AC637" t="s">
        <v>4355</v>
      </c>
      <c r="AD637"/>
      <c r="AE637" t="s">
        <v>4355</v>
      </c>
      <c r="AF637" t="s">
        <v>4357</v>
      </c>
      <c r="AG637"/>
      <c r="AH637"/>
      <c r="AI637"/>
      <c r="AJ637"/>
      <c r="AK637"/>
      <c r="AL637"/>
      <c r="AM637" t="s">
        <v>4358</v>
      </c>
      <c r="AN637" t="s">
        <v>4358</v>
      </c>
      <c r="AO637"/>
      <c r="AP637"/>
      <c r="AQ637" s="247"/>
      <c r="AR637"/>
      <c r="AS637" s="247" t="s">
        <v>1792</v>
      </c>
      <c r="AT637">
        <v>10017878644</v>
      </c>
    </row>
    <row r="638" spans="1:46" ht="15" hidden="1" x14ac:dyDescent="0.25">
      <c r="A638" s="246" t="s">
        <v>7439</v>
      </c>
      <c r="B638" s="247" t="s">
        <v>4252</v>
      </c>
      <c r="C638" s="247" t="s">
        <v>2222</v>
      </c>
      <c r="D638" s="247" t="s">
        <v>3058</v>
      </c>
      <c r="E638" s="247">
        <v>10017878645</v>
      </c>
      <c r="F638"/>
      <c r="G638" s="246" t="s">
        <v>1774</v>
      </c>
      <c r="H638" s="247" t="s">
        <v>113</v>
      </c>
      <c r="I638"/>
      <c r="J638" t="s">
        <v>3120</v>
      </c>
      <c r="K638" t="s">
        <v>4900</v>
      </c>
      <c r="L638" t="s">
        <v>3274</v>
      </c>
      <c r="M638" t="s">
        <v>4882</v>
      </c>
      <c r="N638" s="247"/>
      <c r="O638" s="247" t="s">
        <v>1791</v>
      </c>
      <c r="Q638" t="s">
        <v>4355</v>
      </c>
      <c r="R638" t="s">
        <v>4355</v>
      </c>
      <c r="S638" s="247"/>
      <c r="T638" s="247" t="s">
        <v>5689</v>
      </c>
      <c r="V638" s="247"/>
      <c r="W638" s="247"/>
      <c r="X638" s="247"/>
      <c r="Y638" s="247"/>
      <c r="Z638" t="s">
        <v>4883</v>
      </c>
      <c r="AA638" s="247" t="s">
        <v>115</v>
      </c>
      <c r="AB638" t="s">
        <v>4355</v>
      </c>
      <c r="AC638" t="s">
        <v>4355</v>
      </c>
      <c r="AD638"/>
      <c r="AE638" t="s">
        <v>4355</v>
      </c>
      <c r="AF638" t="s">
        <v>4357</v>
      </c>
      <c r="AG638"/>
      <c r="AH638"/>
      <c r="AI638"/>
      <c r="AJ638"/>
      <c r="AK638"/>
      <c r="AL638"/>
      <c r="AM638" t="s">
        <v>4358</v>
      </c>
      <c r="AN638" t="s">
        <v>4358</v>
      </c>
      <c r="AO638"/>
      <c r="AP638"/>
      <c r="AQ638" s="247"/>
      <c r="AR638"/>
      <c r="AS638" s="247" t="s">
        <v>1792</v>
      </c>
      <c r="AT638">
        <v>10017878645</v>
      </c>
    </row>
    <row r="639" spans="1:46" ht="15" hidden="1" x14ac:dyDescent="0.25">
      <c r="A639" s="246" t="s">
        <v>7439</v>
      </c>
      <c r="B639" s="247" t="s">
        <v>4251</v>
      </c>
      <c r="C639" s="247" t="s">
        <v>2223</v>
      </c>
      <c r="D639" s="247" t="s">
        <v>3058</v>
      </c>
      <c r="E639" s="247">
        <v>10017878646</v>
      </c>
      <c r="F639"/>
      <c r="G639" s="246" t="s">
        <v>1773</v>
      </c>
      <c r="H639" s="247" t="s">
        <v>113</v>
      </c>
      <c r="I639"/>
      <c r="J639" t="s">
        <v>3116</v>
      </c>
      <c r="K639" t="s">
        <v>4899</v>
      </c>
      <c r="L639" t="s">
        <v>3274</v>
      </c>
      <c r="M639" t="s">
        <v>4882</v>
      </c>
      <c r="N639" s="247"/>
      <c r="O639" s="247" t="s">
        <v>1791</v>
      </c>
      <c r="Q639" t="s">
        <v>4355</v>
      </c>
      <c r="R639" t="s">
        <v>4355</v>
      </c>
      <c r="S639" s="247"/>
      <c r="T639" s="247" t="s">
        <v>5689</v>
      </c>
      <c r="V639" s="247"/>
      <c r="W639" s="247"/>
      <c r="X639" s="247"/>
      <c r="Y639" s="247"/>
      <c r="Z639" t="s">
        <v>4883</v>
      </c>
      <c r="AA639" s="247" t="s">
        <v>115</v>
      </c>
      <c r="AB639" t="s">
        <v>4355</v>
      </c>
      <c r="AC639" t="s">
        <v>4355</v>
      </c>
      <c r="AD639"/>
      <c r="AE639" t="s">
        <v>4355</v>
      </c>
      <c r="AF639" t="s">
        <v>4357</v>
      </c>
      <c r="AG639"/>
      <c r="AH639"/>
      <c r="AI639"/>
      <c r="AJ639"/>
      <c r="AK639"/>
      <c r="AL639"/>
      <c r="AM639" t="s">
        <v>4358</v>
      </c>
      <c r="AN639" t="s">
        <v>4358</v>
      </c>
      <c r="AO639"/>
      <c r="AP639"/>
      <c r="AQ639" s="247"/>
      <c r="AR639"/>
      <c r="AS639" s="247" t="s">
        <v>1792</v>
      </c>
      <c r="AT639">
        <v>10017878646</v>
      </c>
    </row>
    <row r="640" spans="1:46" ht="15" hidden="1" x14ac:dyDescent="0.25">
      <c r="A640" s="246" t="s">
        <v>7439</v>
      </c>
      <c r="B640" s="247" t="s">
        <v>4250</v>
      </c>
      <c r="C640" s="247" t="s">
        <v>2224</v>
      </c>
      <c r="D640" s="247" t="s">
        <v>3058</v>
      </c>
      <c r="E640" s="247">
        <v>10017878647</v>
      </c>
      <c r="F640"/>
      <c r="G640" s="246" t="s">
        <v>1777</v>
      </c>
      <c r="H640" s="247" t="s">
        <v>113</v>
      </c>
      <c r="I640"/>
      <c r="J640" t="s">
        <v>3113</v>
      </c>
      <c r="K640" t="s">
        <v>4898</v>
      </c>
      <c r="L640" t="s">
        <v>3274</v>
      </c>
      <c r="M640" t="s">
        <v>4882</v>
      </c>
      <c r="N640" s="247"/>
      <c r="O640" s="247" t="s">
        <v>1791</v>
      </c>
      <c r="Q640" t="s">
        <v>4355</v>
      </c>
      <c r="R640" t="s">
        <v>4355</v>
      </c>
      <c r="S640" s="247"/>
      <c r="T640" s="247" t="s">
        <v>5689</v>
      </c>
      <c r="V640" s="247"/>
      <c r="W640" s="247"/>
      <c r="X640" s="247"/>
      <c r="Y640" s="247"/>
      <c r="Z640" t="s">
        <v>4883</v>
      </c>
      <c r="AA640" s="247" t="s">
        <v>115</v>
      </c>
      <c r="AB640" t="s">
        <v>4355</v>
      </c>
      <c r="AC640" t="s">
        <v>4355</v>
      </c>
      <c r="AD640"/>
      <c r="AE640" t="s">
        <v>4355</v>
      </c>
      <c r="AF640" t="s">
        <v>4357</v>
      </c>
      <c r="AG640"/>
      <c r="AH640"/>
      <c r="AI640"/>
      <c r="AJ640"/>
      <c r="AK640"/>
      <c r="AL640"/>
      <c r="AM640" t="s">
        <v>4358</v>
      </c>
      <c r="AN640" t="s">
        <v>4358</v>
      </c>
      <c r="AO640"/>
      <c r="AP640"/>
      <c r="AQ640" s="247"/>
      <c r="AR640"/>
      <c r="AS640" s="247" t="s">
        <v>1792</v>
      </c>
      <c r="AT640">
        <v>10017878647</v>
      </c>
    </row>
    <row r="641" spans="1:46" ht="15" hidden="1" x14ac:dyDescent="0.25">
      <c r="A641" s="246" t="s">
        <v>7439</v>
      </c>
      <c r="B641" s="247" t="s">
        <v>4249</v>
      </c>
      <c r="C641" s="247" t="s">
        <v>2225</v>
      </c>
      <c r="D641" s="247" t="s">
        <v>3058</v>
      </c>
      <c r="E641" s="247">
        <v>10017878648</v>
      </c>
      <c r="F641"/>
      <c r="G641" s="246" t="s">
        <v>2226</v>
      </c>
      <c r="H641" s="247" t="s">
        <v>113</v>
      </c>
      <c r="I641"/>
      <c r="J641" t="s">
        <v>3125</v>
      </c>
      <c r="K641" t="s">
        <v>4897</v>
      </c>
      <c r="L641" t="s">
        <v>3274</v>
      </c>
      <c r="M641" t="s">
        <v>4882</v>
      </c>
      <c r="N641" s="247"/>
      <c r="O641" s="247" t="s">
        <v>1791</v>
      </c>
      <c r="Q641" t="s">
        <v>4355</v>
      </c>
      <c r="R641" t="s">
        <v>4355</v>
      </c>
      <c r="S641" s="247"/>
      <c r="T641" s="247" t="s">
        <v>5689</v>
      </c>
      <c r="V641" s="247"/>
      <c r="W641" s="247"/>
      <c r="X641" s="247"/>
      <c r="Y641" s="247"/>
      <c r="Z641" t="s">
        <v>4883</v>
      </c>
      <c r="AA641" s="247" t="s">
        <v>115</v>
      </c>
      <c r="AB641" t="s">
        <v>4355</v>
      </c>
      <c r="AC641" t="s">
        <v>4355</v>
      </c>
      <c r="AD641"/>
      <c r="AE641" t="s">
        <v>4355</v>
      </c>
      <c r="AF641" t="s">
        <v>4357</v>
      </c>
      <c r="AG641"/>
      <c r="AH641"/>
      <c r="AI641"/>
      <c r="AJ641"/>
      <c r="AK641"/>
      <c r="AL641"/>
      <c r="AM641" t="s">
        <v>4358</v>
      </c>
      <c r="AN641" t="s">
        <v>4358</v>
      </c>
      <c r="AO641"/>
      <c r="AP641"/>
      <c r="AQ641" s="247"/>
      <c r="AR641"/>
      <c r="AS641" s="247" t="s">
        <v>1792</v>
      </c>
      <c r="AT641">
        <v>10017878648</v>
      </c>
    </row>
    <row r="642" spans="1:46" ht="15" hidden="1" x14ac:dyDescent="0.25">
      <c r="A642" s="246" t="s">
        <v>7439</v>
      </c>
      <c r="B642" s="247" t="s">
        <v>4240</v>
      </c>
      <c r="C642" s="247" t="s">
        <v>1790</v>
      </c>
      <c r="D642" s="247"/>
      <c r="E642" s="247">
        <v>10017878640</v>
      </c>
      <c r="F642" t="s">
        <v>4597</v>
      </c>
      <c r="G642" s="246" t="s">
        <v>3331</v>
      </c>
      <c r="H642" s="247" t="s">
        <v>113</v>
      </c>
      <c r="I642"/>
      <c r="J642" t="s">
        <v>3113</v>
      </c>
      <c r="K642" t="s">
        <v>4598</v>
      </c>
      <c r="L642" t="s">
        <v>3274</v>
      </c>
      <c r="M642" t="s">
        <v>4354</v>
      </c>
      <c r="N642" s="247" t="s">
        <v>1791</v>
      </c>
      <c r="O642" s="247"/>
      <c r="Q642" t="s">
        <v>4355</v>
      </c>
      <c r="R642" t="s">
        <v>4355</v>
      </c>
      <c r="S642" s="247"/>
      <c r="T642" s="247" t="s">
        <v>5689</v>
      </c>
      <c r="V642" s="247"/>
      <c r="W642" s="247" t="s">
        <v>3103</v>
      </c>
      <c r="X642" s="247" t="s">
        <v>3152</v>
      </c>
      <c r="Y642" s="247"/>
      <c r="Z642"/>
      <c r="AA642" s="247" t="s">
        <v>115</v>
      </c>
      <c r="AB642" t="s">
        <v>4355</v>
      </c>
      <c r="AC642" t="s">
        <v>4355</v>
      </c>
      <c r="AD642"/>
      <c r="AE642" t="s">
        <v>4355</v>
      </c>
      <c r="AF642" t="s">
        <v>4357</v>
      </c>
      <c r="AG642"/>
      <c r="AH642"/>
      <c r="AI642"/>
      <c r="AJ642"/>
      <c r="AK642"/>
      <c r="AL642"/>
      <c r="AM642" t="s">
        <v>4358</v>
      </c>
      <c r="AN642" t="s">
        <v>4358</v>
      </c>
      <c r="AO642"/>
      <c r="AP642"/>
      <c r="AQ642" s="247" t="s">
        <v>4241</v>
      </c>
      <c r="AR642"/>
      <c r="AS642" s="247" t="s">
        <v>1792</v>
      </c>
      <c r="AT642">
        <v>10017878640</v>
      </c>
    </row>
    <row r="643" spans="1:46" ht="15" hidden="1" x14ac:dyDescent="0.25">
      <c r="A643" s="246" t="s">
        <v>7439</v>
      </c>
      <c r="B643" s="247" t="s">
        <v>4276</v>
      </c>
      <c r="C643" s="247" t="s">
        <v>4218</v>
      </c>
      <c r="D643" s="247"/>
      <c r="E643" s="247">
        <v>10017890533</v>
      </c>
      <c r="F643" t="s">
        <v>4814</v>
      </c>
      <c r="G643" s="246" t="s">
        <v>4210</v>
      </c>
      <c r="H643" s="247" t="s">
        <v>113</v>
      </c>
      <c r="I643"/>
      <c r="J643" t="s">
        <v>3116</v>
      </c>
      <c r="K643" t="s">
        <v>4817</v>
      </c>
      <c r="L643" t="s">
        <v>3081</v>
      </c>
      <c r="M643" t="s">
        <v>4354</v>
      </c>
      <c r="N643" s="247" t="s">
        <v>4219</v>
      </c>
      <c r="O643" s="247"/>
      <c r="Q643" t="s">
        <v>4355</v>
      </c>
      <c r="R643" t="s">
        <v>4355</v>
      </c>
      <c r="S643" s="247"/>
      <c r="T643" s="247" t="s">
        <v>5689</v>
      </c>
      <c r="V643" s="247"/>
      <c r="W643" s="247"/>
      <c r="X643" s="247"/>
      <c r="Y643" s="247"/>
      <c r="Z643"/>
      <c r="AA643" s="247" t="s">
        <v>115</v>
      </c>
      <c r="AB643" t="s">
        <v>4355</v>
      </c>
      <c r="AC643" t="s">
        <v>4355</v>
      </c>
      <c r="AD643"/>
      <c r="AE643" t="s">
        <v>4355</v>
      </c>
      <c r="AF643" t="s">
        <v>4357</v>
      </c>
      <c r="AG643"/>
      <c r="AH643"/>
      <c r="AI643"/>
      <c r="AJ643"/>
      <c r="AK643"/>
      <c r="AL643"/>
      <c r="AM643" t="s">
        <v>4358</v>
      </c>
      <c r="AN643" t="s">
        <v>4358</v>
      </c>
      <c r="AO643"/>
      <c r="AP643"/>
      <c r="AQ643" s="247" t="s">
        <v>4220</v>
      </c>
      <c r="AR643"/>
      <c r="AS643" s="247" t="s">
        <v>4221</v>
      </c>
      <c r="AT643">
        <v>10017890533</v>
      </c>
    </row>
    <row r="644" spans="1:46" ht="15" hidden="1" x14ac:dyDescent="0.25">
      <c r="A644" s="246" t="s">
        <v>7439</v>
      </c>
      <c r="B644" s="247" t="s">
        <v>4275</v>
      </c>
      <c r="C644" s="247" t="s">
        <v>4214</v>
      </c>
      <c r="D644" s="247"/>
      <c r="E644" s="247">
        <v>10017890532</v>
      </c>
      <c r="F644" t="s">
        <v>4814</v>
      </c>
      <c r="G644" s="246" t="s">
        <v>4210</v>
      </c>
      <c r="H644" s="247" t="s">
        <v>113</v>
      </c>
      <c r="I644"/>
      <c r="J644" t="s">
        <v>3120</v>
      </c>
      <c r="K644" t="s">
        <v>4816</v>
      </c>
      <c r="L644" t="s">
        <v>3081</v>
      </c>
      <c r="M644" t="s">
        <v>4354</v>
      </c>
      <c r="N644" s="247" t="s">
        <v>4215</v>
      </c>
      <c r="O644" s="247"/>
      <c r="Q644" t="s">
        <v>4355</v>
      </c>
      <c r="R644" t="s">
        <v>4355</v>
      </c>
      <c r="S644" s="247"/>
      <c r="T644" s="247" t="s">
        <v>5689</v>
      </c>
      <c r="V644" s="247"/>
      <c r="W644" s="247"/>
      <c r="X644" s="247"/>
      <c r="Y644" s="247"/>
      <c r="Z644"/>
      <c r="AA644" s="247" t="s">
        <v>115</v>
      </c>
      <c r="AB644" t="s">
        <v>4355</v>
      </c>
      <c r="AC644" t="s">
        <v>4355</v>
      </c>
      <c r="AD644"/>
      <c r="AE644" t="s">
        <v>4355</v>
      </c>
      <c r="AF644" t="s">
        <v>4357</v>
      </c>
      <c r="AG644"/>
      <c r="AH644"/>
      <c r="AI644"/>
      <c r="AJ644"/>
      <c r="AK644"/>
      <c r="AL644"/>
      <c r="AM644" t="s">
        <v>4358</v>
      </c>
      <c r="AN644" t="s">
        <v>4358</v>
      </c>
      <c r="AO644"/>
      <c r="AP644"/>
      <c r="AQ644" s="247" t="s">
        <v>4216</v>
      </c>
      <c r="AR644"/>
      <c r="AS644" s="247" t="s">
        <v>4217</v>
      </c>
      <c r="AT644">
        <v>10017890532</v>
      </c>
    </row>
    <row r="645" spans="1:46" ht="15" hidden="1" x14ac:dyDescent="0.25">
      <c r="A645" s="246" t="s">
        <v>7439</v>
      </c>
      <c r="B645" s="247" t="s">
        <v>4274</v>
      </c>
      <c r="C645" s="247" t="s">
        <v>4209</v>
      </c>
      <c r="D645" s="247"/>
      <c r="E645" s="247">
        <v>10017890526</v>
      </c>
      <c r="F645" t="s">
        <v>4814</v>
      </c>
      <c r="G645" s="246" t="s">
        <v>4210</v>
      </c>
      <c r="H645" s="247" t="s">
        <v>113</v>
      </c>
      <c r="I645"/>
      <c r="J645" t="s">
        <v>3081</v>
      </c>
      <c r="K645" t="s">
        <v>4815</v>
      </c>
      <c r="L645" t="s">
        <v>3081</v>
      </c>
      <c r="M645" t="s">
        <v>4354</v>
      </c>
      <c r="N645" s="247" t="s">
        <v>4211</v>
      </c>
      <c r="O645" s="247"/>
      <c r="Q645" t="s">
        <v>4355</v>
      </c>
      <c r="R645" t="s">
        <v>4355</v>
      </c>
      <c r="S645" s="247"/>
      <c r="T645" s="247" t="s">
        <v>5689</v>
      </c>
      <c r="V645" s="247"/>
      <c r="W645" s="247"/>
      <c r="X645" s="247"/>
      <c r="Y645" s="247"/>
      <c r="Z645"/>
      <c r="AA645" s="247" t="s">
        <v>115</v>
      </c>
      <c r="AB645" t="s">
        <v>4355</v>
      </c>
      <c r="AC645" t="s">
        <v>4355</v>
      </c>
      <c r="AD645"/>
      <c r="AE645" t="s">
        <v>4355</v>
      </c>
      <c r="AF645" t="s">
        <v>4357</v>
      </c>
      <c r="AG645"/>
      <c r="AH645"/>
      <c r="AI645"/>
      <c r="AJ645"/>
      <c r="AK645"/>
      <c r="AL645"/>
      <c r="AM645" t="s">
        <v>4358</v>
      </c>
      <c r="AN645" t="s">
        <v>4358</v>
      </c>
      <c r="AO645"/>
      <c r="AP645"/>
      <c r="AQ645" s="247" t="s">
        <v>4212</v>
      </c>
      <c r="AR645"/>
      <c r="AS645" s="247" t="s">
        <v>4213</v>
      </c>
      <c r="AT645">
        <v>10017890526</v>
      </c>
    </row>
    <row r="646" spans="1:46" ht="15" hidden="1" x14ac:dyDescent="0.25">
      <c r="A646" s="246" t="s">
        <v>7439</v>
      </c>
      <c r="B646" s="247" t="s">
        <v>1096</v>
      </c>
      <c r="C646" s="247" t="s">
        <v>1097</v>
      </c>
      <c r="D646" s="247"/>
      <c r="E646" s="247">
        <v>10017875929</v>
      </c>
      <c r="F646"/>
      <c r="G646" s="246" t="s">
        <v>1817</v>
      </c>
      <c r="H646" s="247" t="s">
        <v>775</v>
      </c>
      <c r="I646"/>
      <c r="J646" t="s">
        <v>3134</v>
      </c>
      <c r="K646" t="s">
        <v>5047</v>
      </c>
      <c r="L646" t="s">
        <v>3081</v>
      </c>
      <c r="M646" t="s">
        <v>4354</v>
      </c>
      <c r="N646" s="247" t="s">
        <v>1098</v>
      </c>
      <c r="O646" s="247"/>
      <c r="Q646" t="s">
        <v>4355</v>
      </c>
      <c r="R646" t="s">
        <v>4355</v>
      </c>
      <c r="S646" s="247"/>
      <c r="T646" s="247" t="s">
        <v>5048</v>
      </c>
      <c r="V646" s="247" t="s">
        <v>3191</v>
      </c>
      <c r="W646" s="247"/>
      <c r="X646" s="247" t="s">
        <v>3176</v>
      </c>
      <c r="Y646" s="247" t="s">
        <v>3267</v>
      </c>
      <c r="Z646"/>
      <c r="AA646" s="247" t="s">
        <v>776</v>
      </c>
      <c r="AB646" t="s">
        <v>4355</v>
      </c>
      <c r="AC646" t="s">
        <v>4355</v>
      </c>
      <c r="AD646"/>
      <c r="AE646" t="s">
        <v>4355</v>
      </c>
      <c r="AF646" t="s">
        <v>4357</v>
      </c>
      <c r="AG646"/>
      <c r="AH646"/>
      <c r="AI646"/>
      <c r="AJ646"/>
      <c r="AK646"/>
      <c r="AL646"/>
      <c r="AM646" t="s">
        <v>4358</v>
      </c>
      <c r="AN646" t="s">
        <v>4358</v>
      </c>
      <c r="AO646"/>
      <c r="AP646"/>
      <c r="AQ646" s="247" t="s">
        <v>1371</v>
      </c>
      <c r="AR646"/>
      <c r="AS646" s="247" t="s">
        <v>5655</v>
      </c>
      <c r="AT646"/>
    </row>
    <row r="647" spans="1:46" ht="15" hidden="1" x14ac:dyDescent="0.25">
      <c r="A647" s="246" t="s">
        <v>7439</v>
      </c>
      <c r="B647" s="247" t="s">
        <v>1093</v>
      </c>
      <c r="C647" s="247" t="s">
        <v>1094</v>
      </c>
      <c r="D647" s="247"/>
      <c r="E647" s="247">
        <v>10017875928</v>
      </c>
      <c r="F647"/>
      <c r="G647" s="246" t="s">
        <v>1817</v>
      </c>
      <c r="H647" s="247" t="s">
        <v>775</v>
      </c>
      <c r="I647"/>
      <c r="J647" t="s">
        <v>3185</v>
      </c>
      <c r="K647" t="s">
        <v>5045</v>
      </c>
      <c r="L647" t="s">
        <v>3081</v>
      </c>
      <c r="M647" t="s">
        <v>4354</v>
      </c>
      <c r="N647" s="247" t="s">
        <v>1095</v>
      </c>
      <c r="O647" s="247"/>
      <c r="Q647" t="s">
        <v>4355</v>
      </c>
      <c r="R647" t="s">
        <v>4355</v>
      </c>
      <c r="S647" s="247"/>
      <c r="T647" s="247" t="s">
        <v>5046</v>
      </c>
      <c r="V647" s="247" t="s">
        <v>3191</v>
      </c>
      <c r="W647" s="247"/>
      <c r="X647" s="247" t="s">
        <v>3176</v>
      </c>
      <c r="Y647" s="247" t="s">
        <v>3267</v>
      </c>
      <c r="Z647"/>
      <c r="AA647" s="247" t="s">
        <v>776</v>
      </c>
      <c r="AB647" t="s">
        <v>4355</v>
      </c>
      <c r="AC647" t="s">
        <v>4355</v>
      </c>
      <c r="AD647"/>
      <c r="AE647" t="s">
        <v>4355</v>
      </c>
      <c r="AF647" t="s">
        <v>4357</v>
      </c>
      <c r="AG647"/>
      <c r="AH647"/>
      <c r="AI647"/>
      <c r="AJ647"/>
      <c r="AK647"/>
      <c r="AL647"/>
      <c r="AM647" t="s">
        <v>4358</v>
      </c>
      <c r="AN647" t="s">
        <v>4358</v>
      </c>
      <c r="AO647"/>
      <c r="AP647"/>
      <c r="AQ647" s="247" t="s">
        <v>1370</v>
      </c>
      <c r="AR647"/>
      <c r="AS647" s="247" t="s">
        <v>5654</v>
      </c>
      <c r="AT647"/>
    </row>
    <row r="648" spans="1:46" ht="15" hidden="1" x14ac:dyDescent="0.25">
      <c r="A648" s="246" t="s">
        <v>7439</v>
      </c>
      <c r="B648" s="247" t="s">
        <v>1090</v>
      </c>
      <c r="C648" s="247" t="s">
        <v>1091</v>
      </c>
      <c r="D648" s="247"/>
      <c r="E648" s="247">
        <v>10017875924</v>
      </c>
      <c r="F648"/>
      <c r="G648" s="246" t="s">
        <v>1817</v>
      </c>
      <c r="H648" s="247" t="s">
        <v>775</v>
      </c>
      <c r="I648"/>
      <c r="J648" t="s">
        <v>3106</v>
      </c>
      <c r="K648" t="s">
        <v>5043</v>
      </c>
      <c r="L648" t="s">
        <v>3081</v>
      </c>
      <c r="M648" t="s">
        <v>4354</v>
      </c>
      <c r="N648" s="247" t="s">
        <v>1092</v>
      </c>
      <c r="O648" s="247"/>
      <c r="Q648" t="s">
        <v>4355</v>
      </c>
      <c r="R648" t="s">
        <v>4355</v>
      </c>
      <c r="S648" s="247"/>
      <c r="T648" s="247" t="s">
        <v>5044</v>
      </c>
      <c r="V648" s="247" t="s">
        <v>3191</v>
      </c>
      <c r="W648" s="247"/>
      <c r="X648" s="247" t="s">
        <v>3176</v>
      </c>
      <c r="Y648" s="247" t="s">
        <v>3267</v>
      </c>
      <c r="Z648"/>
      <c r="AA648" s="247" t="s">
        <v>776</v>
      </c>
      <c r="AB648" t="s">
        <v>4355</v>
      </c>
      <c r="AC648" t="s">
        <v>4355</v>
      </c>
      <c r="AD648"/>
      <c r="AE648" t="s">
        <v>4355</v>
      </c>
      <c r="AF648" t="s">
        <v>4357</v>
      </c>
      <c r="AG648"/>
      <c r="AH648"/>
      <c r="AI648"/>
      <c r="AJ648"/>
      <c r="AK648"/>
      <c r="AL648"/>
      <c r="AM648" t="s">
        <v>4358</v>
      </c>
      <c r="AN648" t="s">
        <v>4358</v>
      </c>
      <c r="AO648"/>
      <c r="AP648"/>
      <c r="AQ648" s="247" t="s">
        <v>1369</v>
      </c>
      <c r="AR648"/>
      <c r="AS648" s="247" t="s">
        <v>5653</v>
      </c>
      <c r="AT648"/>
    </row>
    <row r="649" spans="1:46" ht="15" hidden="1" x14ac:dyDescent="0.25">
      <c r="A649" s="246" t="s">
        <v>7439</v>
      </c>
      <c r="B649" s="247" t="s">
        <v>814</v>
      </c>
      <c r="C649" s="247" t="s">
        <v>815</v>
      </c>
      <c r="D649" s="247"/>
      <c r="E649" s="247">
        <v>10017875421</v>
      </c>
      <c r="F649"/>
      <c r="G649" s="246" t="s">
        <v>1817</v>
      </c>
      <c r="H649" s="247" t="s">
        <v>113</v>
      </c>
      <c r="I649"/>
      <c r="J649" t="s">
        <v>3120</v>
      </c>
      <c r="K649" t="s">
        <v>4406</v>
      </c>
      <c r="L649" t="s">
        <v>3081</v>
      </c>
      <c r="M649" t="s">
        <v>4354</v>
      </c>
      <c r="N649" s="247" t="s">
        <v>816</v>
      </c>
      <c r="O649" s="247"/>
      <c r="Q649" t="s">
        <v>4355</v>
      </c>
      <c r="R649" t="s">
        <v>4355</v>
      </c>
      <c r="S649" s="247"/>
      <c r="T649" s="247" t="s">
        <v>5590</v>
      </c>
      <c r="V649" s="247" t="s">
        <v>3191</v>
      </c>
      <c r="W649" s="247" t="s">
        <v>3106</v>
      </c>
      <c r="X649" s="247" t="s">
        <v>3134</v>
      </c>
      <c r="Y649" s="247"/>
      <c r="Z649"/>
      <c r="AA649" s="247" t="s">
        <v>115</v>
      </c>
      <c r="AB649" t="s">
        <v>4355</v>
      </c>
      <c r="AC649" t="s">
        <v>4355</v>
      </c>
      <c r="AD649"/>
      <c r="AE649" t="s">
        <v>4355</v>
      </c>
      <c r="AF649" t="s">
        <v>4357</v>
      </c>
      <c r="AG649"/>
      <c r="AH649"/>
      <c r="AI649"/>
      <c r="AJ649"/>
      <c r="AK649"/>
      <c r="AL649"/>
      <c r="AM649" t="s">
        <v>4358</v>
      </c>
      <c r="AN649" t="s">
        <v>4358</v>
      </c>
      <c r="AO649"/>
      <c r="AP649"/>
      <c r="AQ649" s="247" t="s">
        <v>1434</v>
      </c>
      <c r="AR649"/>
      <c r="AS649" s="247" t="s">
        <v>817</v>
      </c>
      <c r="AT649">
        <v>10017875421</v>
      </c>
    </row>
    <row r="650" spans="1:46" ht="15" hidden="1" x14ac:dyDescent="0.25">
      <c r="A650" s="246" t="s">
        <v>7439</v>
      </c>
      <c r="B650" s="247" t="s">
        <v>810</v>
      </c>
      <c r="C650" s="247" t="s">
        <v>811</v>
      </c>
      <c r="D650" s="247"/>
      <c r="E650" s="247">
        <v>10017875416</v>
      </c>
      <c r="F650"/>
      <c r="G650" s="246" t="s">
        <v>1817</v>
      </c>
      <c r="H650" s="247" t="s">
        <v>113</v>
      </c>
      <c r="I650"/>
      <c r="J650" t="s">
        <v>3081</v>
      </c>
      <c r="K650" t="s">
        <v>4405</v>
      </c>
      <c r="L650" t="s">
        <v>3081</v>
      </c>
      <c r="M650" t="s">
        <v>4354</v>
      </c>
      <c r="N650" s="247" t="s">
        <v>812</v>
      </c>
      <c r="O650" s="247"/>
      <c r="Q650" t="s">
        <v>4355</v>
      </c>
      <c r="R650" t="s">
        <v>4355</v>
      </c>
      <c r="S650" s="247"/>
      <c r="T650" s="247" t="s">
        <v>5590</v>
      </c>
      <c r="V650" s="247" t="s">
        <v>3191</v>
      </c>
      <c r="W650" s="247" t="s">
        <v>3134</v>
      </c>
      <c r="X650" s="247" t="s">
        <v>3128</v>
      </c>
      <c r="Y650" s="247"/>
      <c r="Z650"/>
      <c r="AA650" s="247" t="s">
        <v>115</v>
      </c>
      <c r="AB650" t="s">
        <v>4355</v>
      </c>
      <c r="AC650" t="s">
        <v>4355</v>
      </c>
      <c r="AD650"/>
      <c r="AE650" t="s">
        <v>4355</v>
      </c>
      <c r="AF650" t="s">
        <v>4357</v>
      </c>
      <c r="AG650"/>
      <c r="AH650"/>
      <c r="AI650"/>
      <c r="AJ650"/>
      <c r="AK650"/>
      <c r="AL650"/>
      <c r="AM650" t="s">
        <v>4358</v>
      </c>
      <c r="AN650" t="s">
        <v>4358</v>
      </c>
      <c r="AO650"/>
      <c r="AP650"/>
      <c r="AQ650" s="247" t="s">
        <v>1433</v>
      </c>
      <c r="AR650"/>
      <c r="AS650" s="247" t="s">
        <v>813</v>
      </c>
      <c r="AT650">
        <v>10017875416</v>
      </c>
    </row>
    <row r="651" spans="1:46" ht="15" hidden="1" x14ac:dyDescent="0.25">
      <c r="A651" s="246" t="s">
        <v>7439</v>
      </c>
      <c r="B651" s="247" t="s">
        <v>834</v>
      </c>
      <c r="C651" s="247" t="s">
        <v>835</v>
      </c>
      <c r="D651" s="247"/>
      <c r="E651" s="247">
        <v>10017875426</v>
      </c>
      <c r="F651"/>
      <c r="G651" s="246" t="s">
        <v>1817</v>
      </c>
      <c r="H651" s="247" t="s">
        <v>113</v>
      </c>
      <c r="I651"/>
      <c r="J651" t="s">
        <v>3132</v>
      </c>
      <c r="K651" t="s">
        <v>4404</v>
      </c>
      <c r="L651" t="s">
        <v>3081</v>
      </c>
      <c r="M651" t="s">
        <v>4354</v>
      </c>
      <c r="N651" s="247" t="s">
        <v>836</v>
      </c>
      <c r="O651" s="247"/>
      <c r="Q651" t="s">
        <v>4355</v>
      </c>
      <c r="R651" t="s">
        <v>4355</v>
      </c>
      <c r="S651" s="247"/>
      <c r="T651" s="247" t="s">
        <v>5599</v>
      </c>
      <c r="V651" s="247" t="s">
        <v>3191</v>
      </c>
      <c r="W651" s="247" t="s">
        <v>3276</v>
      </c>
      <c r="X651" s="247" t="s">
        <v>3104</v>
      </c>
      <c r="Y651" s="247"/>
      <c r="Z651"/>
      <c r="AA651" s="247" t="s">
        <v>115</v>
      </c>
      <c r="AB651" t="s">
        <v>4355</v>
      </c>
      <c r="AC651" t="s">
        <v>4355</v>
      </c>
      <c r="AD651"/>
      <c r="AE651" t="s">
        <v>4355</v>
      </c>
      <c r="AF651" t="s">
        <v>4357</v>
      </c>
      <c r="AG651"/>
      <c r="AH651"/>
      <c r="AI651"/>
      <c r="AJ651"/>
      <c r="AK651"/>
      <c r="AL651"/>
      <c r="AM651" t="s">
        <v>4358</v>
      </c>
      <c r="AN651" t="s">
        <v>4358</v>
      </c>
      <c r="AO651"/>
      <c r="AP651"/>
      <c r="AQ651" s="247" t="s">
        <v>1439</v>
      </c>
      <c r="AR651"/>
      <c r="AS651" s="247" t="s">
        <v>837</v>
      </c>
      <c r="AT651">
        <v>10017875426</v>
      </c>
    </row>
    <row r="652" spans="1:46" ht="15" hidden="1" x14ac:dyDescent="0.25">
      <c r="A652" s="246" t="s">
        <v>7439</v>
      </c>
      <c r="B652" s="247" t="s">
        <v>830</v>
      </c>
      <c r="C652" s="247" t="s">
        <v>831</v>
      </c>
      <c r="D652" s="247"/>
      <c r="E652" s="247">
        <v>10017875425</v>
      </c>
      <c r="F652"/>
      <c r="G652" s="246" t="s">
        <v>1817</v>
      </c>
      <c r="H652" s="247" t="s">
        <v>113</v>
      </c>
      <c r="I652"/>
      <c r="J652" t="s">
        <v>3128</v>
      </c>
      <c r="K652" t="s">
        <v>4403</v>
      </c>
      <c r="L652" t="s">
        <v>3081</v>
      </c>
      <c r="M652" t="s">
        <v>4354</v>
      </c>
      <c r="N652" s="247" t="s">
        <v>832</v>
      </c>
      <c r="O652" s="247"/>
      <c r="Q652" t="s">
        <v>4355</v>
      </c>
      <c r="R652" t="s">
        <v>4355</v>
      </c>
      <c r="S652" s="247"/>
      <c r="T652" s="247" t="s">
        <v>5601</v>
      </c>
      <c r="V652" s="247" t="s">
        <v>3191</v>
      </c>
      <c r="W652" s="247" t="s">
        <v>3216</v>
      </c>
      <c r="X652" s="247" t="s">
        <v>3152</v>
      </c>
      <c r="Y652" s="247"/>
      <c r="Z652"/>
      <c r="AA652" s="247" t="s">
        <v>115</v>
      </c>
      <c r="AB652" t="s">
        <v>4355</v>
      </c>
      <c r="AC652" t="s">
        <v>4355</v>
      </c>
      <c r="AD652"/>
      <c r="AE652" t="s">
        <v>4355</v>
      </c>
      <c r="AF652" t="s">
        <v>4357</v>
      </c>
      <c r="AG652"/>
      <c r="AH652"/>
      <c r="AI652"/>
      <c r="AJ652"/>
      <c r="AK652"/>
      <c r="AL652"/>
      <c r="AM652" t="s">
        <v>4358</v>
      </c>
      <c r="AN652" t="s">
        <v>4358</v>
      </c>
      <c r="AO652"/>
      <c r="AP652"/>
      <c r="AQ652" s="247" t="s">
        <v>1438</v>
      </c>
      <c r="AR652"/>
      <c r="AS652" s="247" t="s">
        <v>833</v>
      </c>
      <c r="AT652">
        <v>10017875425</v>
      </c>
    </row>
    <row r="653" spans="1:46" ht="15" hidden="1" x14ac:dyDescent="0.25">
      <c r="A653" s="246" t="s">
        <v>7439</v>
      </c>
      <c r="B653" s="247" t="s">
        <v>826</v>
      </c>
      <c r="C653" s="247" t="s">
        <v>827</v>
      </c>
      <c r="D653" s="247"/>
      <c r="E653" s="247">
        <v>10017875424</v>
      </c>
      <c r="F653"/>
      <c r="G653" s="246" t="s">
        <v>1817</v>
      </c>
      <c r="H653" s="247" t="s">
        <v>113</v>
      </c>
      <c r="I653"/>
      <c r="J653" t="s">
        <v>3125</v>
      </c>
      <c r="K653" t="s">
        <v>4402</v>
      </c>
      <c r="L653" t="s">
        <v>3081</v>
      </c>
      <c r="M653" t="s">
        <v>4354</v>
      </c>
      <c r="N653" s="247" t="s">
        <v>828</v>
      </c>
      <c r="O653" s="247"/>
      <c r="Q653" t="s">
        <v>4355</v>
      </c>
      <c r="R653" t="s">
        <v>4355</v>
      </c>
      <c r="S653" s="247"/>
      <c r="T653" s="247" t="s">
        <v>5599</v>
      </c>
      <c r="V653" s="247" t="s">
        <v>3191</v>
      </c>
      <c r="W653" s="247" t="s">
        <v>3152</v>
      </c>
      <c r="X653" s="247" t="s">
        <v>3105</v>
      </c>
      <c r="Y653" s="247"/>
      <c r="Z653"/>
      <c r="AA653" s="247" t="s">
        <v>115</v>
      </c>
      <c r="AB653" t="s">
        <v>4355</v>
      </c>
      <c r="AC653" t="s">
        <v>4355</v>
      </c>
      <c r="AD653"/>
      <c r="AE653" t="s">
        <v>4355</v>
      </c>
      <c r="AF653" t="s">
        <v>4357</v>
      </c>
      <c r="AG653"/>
      <c r="AH653"/>
      <c r="AI653"/>
      <c r="AJ653"/>
      <c r="AK653"/>
      <c r="AL653"/>
      <c r="AM653" t="s">
        <v>4358</v>
      </c>
      <c r="AN653" t="s">
        <v>4358</v>
      </c>
      <c r="AO653"/>
      <c r="AP653"/>
      <c r="AQ653" s="247" t="s">
        <v>1437</v>
      </c>
      <c r="AR653"/>
      <c r="AS653" s="247" t="s">
        <v>829</v>
      </c>
      <c r="AT653">
        <v>10017875424</v>
      </c>
    </row>
    <row r="654" spans="1:46" ht="15" hidden="1" x14ac:dyDescent="0.25">
      <c r="A654" s="246" t="s">
        <v>7439</v>
      </c>
      <c r="B654" s="247" t="s">
        <v>822</v>
      </c>
      <c r="C654" s="247" t="s">
        <v>823</v>
      </c>
      <c r="D654" s="247"/>
      <c r="E654" s="247">
        <v>10017875423</v>
      </c>
      <c r="F654"/>
      <c r="G654" s="246" t="s">
        <v>1817</v>
      </c>
      <c r="H654" s="247" t="s">
        <v>113</v>
      </c>
      <c r="I654"/>
      <c r="J654" t="s">
        <v>3113</v>
      </c>
      <c r="K654" t="s">
        <v>4401</v>
      </c>
      <c r="L654" t="s">
        <v>3081</v>
      </c>
      <c r="M654" t="s">
        <v>4354</v>
      </c>
      <c r="N654" s="247" t="s">
        <v>824</v>
      </c>
      <c r="O654" s="247"/>
      <c r="Q654" t="s">
        <v>4355</v>
      </c>
      <c r="R654" t="s">
        <v>4355</v>
      </c>
      <c r="S654" s="247"/>
      <c r="T654" s="247" t="s">
        <v>5596</v>
      </c>
      <c r="V654" s="247" t="s">
        <v>3191</v>
      </c>
      <c r="W654" s="247" t="s">
        <v>3267</v>
      </c>
      <c r="X654" s="247" t="s">
        <v>3176</v>
      </c>
      <c r="Y654" s="247"/>
      <c r="Z654"/>
      <c r="AA654" s="247" t="s">
        <v>115</v>
      </c>
      <c r="AB654" t="s">
        <v>4355</v>
      </c>
      <c r="AC654" t="s">
        <v>4355</v>
      </c>
      <c r="AD654"/>
      <c r="AE654" t="s">
        <v>4355</v>
      </c>
      <c r="AF654" t="s">
        <v>4357</v>
      </c>
      <c r="AG654"/>
      <c r="AH654"/>
      <c r="AI654"/>
      <c r="AJ654"/>
      <c r="AK654"/>
      <c r="AL654"/>
      <c r="AM654" t="s">
        <v>4358</v>
      </c>
      <c r="AN654" t="s">
        <v>4358</v>
      </c>
      <c r="AO654"/>
      <c r="AP654"/>
      <c r="AQ654" s="247" t="s">
        <v>1436</v>
      </c>
      <c r="AR654"/>
      <c r="AS654" s="247" t="s">
        <v>825</v>
      </c>
      <c r="AT654">
        <v>10017875423</v>
      </c>
    </row>
    <row r="655" spans="1:46" ht="15" hidden="1" x14ac:dyDescent="0.25">
      <c r="A655" s="246" t="s">
        <v>7439</v>
      </c>
      <c r="B655" s="247" t="s">
        <v>818</v>
      </c>
      <c r="C655" s="247" t="s">
        <v>819</v>
      </c>
      <c r="D655" s="247"/>
      <c r="E655" s="247">
        <v>10017875422</v>
      </c>
      <c r="F655"/>
      <c r="G655" s="246" t="s">
        <v>1817</v>
      </c>
      <c r="H655" s="247" t="s">
        <v>113</v>
      </c>
      <c r="I655"/>
      <c r="J655" t="s">
        <v>3116</v>
      </c>
      <c r="K655" t="s">
        <v>4400</v>
      </c>
      <c r="L655" t="s">
        <v>3081</v>
      </c>
      <c r="M655" t="s">
        <v>4354</v>
      </c>
      <c r="N655" s="247" t="s">
        <v>820</v>
      </c>
      <c r="O655" s="247"/>
      <c r="Q655" t="s">
        <v>4355</v>
      </c>
      <c r="R655" t="s">
        <v>4355</v>
      </c>
      <c r="S655" s="247"/>
      <c r="T655" s="247" t="s">
        <v>5594</v>
      </c>
      <c r="V655" s="247" t="s">
        <v>3191</v>
      </c>
      <c r="W655" s="247" t="s">
        <v>3206</v>
      </c>
      <c r="X655" s="247" t="s">
        <v>3106</v>
      </c>
      <c r="Y655" s="247"/>
      <c r="Z655"/>
      <c r="AA655" s="247" t="s">
        <v>115</v>
      </c>
      <c r="AB655" t="s">
        <v>4355</v>
      </c>
      <c r="AC655" t="s">
        <v>4355</v>
      </c>
      <c r="AD655"/>
      <c r="AE655" t="s">
        <v>4355</v>
      </c>
      <c r="AF655" t="s">
        <v>4357</v>
      </c>
      <c r="AG655"/>
      <c r="AH655"/>
      <c r="AI655"/>
      <c r="AJ655"/>
      <c r="AK655"/>
      <c r="AL655"/>
      <c r="AM655" t="s">
        <v>4358</v>
      </c>
      <c r="AN655" t="s">
        <v>4358</v>
      </c>
      <c r="AO655"/>
      <c r="AP655"/>
      <c r="AQ655" s="247" t="s">
        <v>1435</v>
      </c>
      <c r="AR655"/>
      <c r="AS655" s="247" t="s">
        <v>821</v>
      </c>
      <c r="AT655">
        <v>10017875422</v>
      </c>
    </row>
    <row r="656" spans="1:46" ht="15" hidden="1" x14ac:dyDescent="0.25">
      <c r="A656" s="246" t="s">
        <v>7439</v>
      </c>
      <c r="B656" s="247" t="s">
        <v>838</v>
      </c>
      <c r="C656" s="247" t="s">
        <v>839</v>
      </c>
      <c r="D656" s="247"/>
      <c r="E656" s="247">
        <v>10017875433</v>
      </c>
      <c r="F656"/>
      <c r="G656" s="246" t="s">
        <v>1817</v>
      </c>
      <c r="H656" s="247" t="s">
        <v>113</v>
      </c>
      <c r="I656"/>
      <c r="J656" t="s">
        <v>3247</v>
      </c>
      <c r="K656" t="s">
        <v>4398</v>
      </c>
      <c r="L656" t="s">
        <v>3081</v>
      </c>
      <c r="M656" t="s">
        <v>4354</v>
      </c>
      <c r="N656" s="247" t="s">
        <v>840</v>
      </c>
      <c r="O656" s="247"/>
      <c r="Q656" t="s">
        <v>4355</v>
      </c>
      <c r="R656" t="s">
        <v>4355</v>
      </c>
      <c r="S656" s="247"/>
      <c r="T656" s="247" t="s">
        <v>5590</v>
      </c>
      <c r="V656" s="247" t="s">
        <v>3191</v>
      </c>
      <c r="W656" s="247" t="s">
        <v>3106</v>
      </c>
      <c r="X656" s="247" t="s">
        <v>3134</v>
      </c>
      <c r="Y656" s="247"/>
      <c r="Z656"/>
      <c r="AA656" s="247" t="s">
        <v>115</v>
      </c>
      <c r="AB656" t="s">
        <v>4355</v>
      </c>
      <c r="AC656" t="s">
        <v>4355</v>
      </c>
      <c r="AD656"/>
      <c r="AE656" t="s">
        <v>4355</v>
      </c>
      <c r="AF656" t="s">
        <v>4357</v>
      </c>
      <c r="AG656"/>
      <c r="AH656"/>
      <c r="AI656"/>
      <c r="AJ656"/>
      <c r="AK656"/>
      <c r="AL656"/>
      <c r="AM656" t="s">
        <v>4358</v>
      </c>
      <c r="AN656" t="s">
        <v>4358</v>
      </c>
      <c r="AO656"/>
      <c r="AP656"/>
      <c r="AQ656" s="247" t="s">
        <v>1440</v>
      </c>
      <c r="AR656"/>
      <c r="AS656" s="247" t="s">
        <v>841</v>
      </c>
      <c r="AT656">
        <v>10017875433</v>
      </c>
    </row>
    <row r="657" spans="1:46" ht="15" hidden="1" x14ac:dyDescent="0.25">
      <c r="A657" s="246" t="s">
        <v>7439</v>
      </c>
      <c r="B657" s="247" t="s">
        <v>850</v>
      </c>
      <c r="C657" s="247" t="s">
        <v>851</v>
      </c>
      <c r="D657" s="247"/>
      <c r="E657" s="247">
        <v>10017875436</v>
      </c>
      <c r="F657"/>
      <c r="G657" s="246" t="s">
        <v>1817</v>
      </c>
      <c r="H657" s="247" t="s">
        <v>113</v>
      </c>
      <c r="I657"/>
      <c r="J657" t="s">
        <v>3250</v>
      </c>
      <c r="K657" t="s">
        <v>4399</v>
      </c>
      <c r="L657" t="s">
        <v>3081</v>
      </c>
      <c r="M657" t="s">
        <v>4354</v>
      </c>
      <c r="N657" s="247" t="s">
        <v>852</v>
      </c>
      <c r="O657" s="247"/>
      <c r="Q657" t="s">
        <v>4355</v>
      </c>
      <c r="R657" t="s">
        <v>4355</v>
      </c>
      <c r="S657" s="247"/>
      <c r="T657" s="247" t="s">
        <v>5610</v>
      </c>
      <c r="V657" s="247" t="s">
        <v>3191</v>
      </c>
      <c r="W657" s="247" t="s">
        <v>3152</v>
      </c>
      <c r="X657" s="247" t="s">
        <v>3178</v>
      </c>
      <c r="Y657" s="247"/>
      <c r="Z657"/>
      <c r="AA657" s="247" t="s">
        <v>115</v>
      </c>
      <c r="AB657" t="s">
        <v>4355</v>
      </c>
      <c r="AC657" t="s">
        <v>4355</v>
      </c>
      <c r="AD657"/>
      <c r="AE657" t="s">
        <v>4355</v>
      </c>
      <c r="AF657" t="s">
        <v>4357</v>
      </c>
      <c r="AG657"/>
      <c r="AH657"/>
      <c r="AI657"/>
      <c r="AJ657"/>
      <c r="AK657"/>
      <c r="AL657"/>
      <c r="AM657" t="s">
        <v>4358</v>
      </c>
      <c r="AN657" t="s">
        <v>4358</v>
      </c>
      <c r="AO657"/>
      <c r="AP657"/>
      <c r="AQ657" s="247" t="s">
        <v>1443</v>
      </c>
      <c r="AR657"/>
      <c r="AS657" s="247" t="s">
        <v>853</v>
      </c>
      <c r="AT657">
        <v>10017875436</v>
      </c>
    </row>
    <row r="658" spans="1:46" ht="15" hidden="1" x14ac:dyDescent="0.25">
      <c r="A658" s="246" t="s">
        <v>7439</v>
      </c>
      <c r="B658" s="247" t="s">
        <v>846</v>
      </c>
      <c r="C658" s="247" t="s">
        <v>847</v>
      </c>
      <c r="D658" s="247"/>
      <c r="E658" s="247">
        <v>10017875435</v>
      </c>
      <c r="F658"/>
      <c r="G658" s="246" t="s">
        <v>1817</v>
      </c>
      <c r="H658" s="247" t="s">
        <v>113</v>
      </c>
      <c r="I658"/>
      <c r="J658" t="s">
        <v>3176</v>
      </c>
      <c r="K658" t="s">
        <v>4398</v>
      </c>
      <c r="L658" t="s">
        <v>3081</v>
      </c>
      <c r="M658" t="s">
        <v>4354</v>
      </c>
      <c r="N658" s="247" t="s">
        <v>848</v>
      </c>
      <c r="O658" s="247"/>
      <c r="Q658" t="s">
        <v>4355</v>
      </c>
      <c r="R658" t="s">
        <v>4355</v>
      </c>
      <c r="S658" s="247"/>
      <c r="T658" s="247" t="s">
        <v>5547</v>
      </c>
      <c r="V658" s="247" t="s">
        <v>3191</v>
      </c>
      <c r="W658" s="247" t="s">
        <v>3105</v>
      </c>
      <c r="X658" s="247" t="s">
        <v>3105</v>
      </c>
      <c r="Y658" s="247"/>
      <c r="Z658"/>
      <c r="AA658" s="247" t="s">
        <v>115</v>
      </c>
      <c r="AB658" t="s">
        <v>4355</v>
      </c>
      <c r="AC658" t="s">
        <v>4355</v>
      </c>
      <c r="AD658"/>
      <c r="AE658" t="s">
        <v>4355</v>
      </c>
      <c r="AF658" t="s">
        <v>4357</v>
      </c>
      <c r="AG658"/>
      <c r="AH658"/>
      <c r="AI658"/>
      <c r="AJ658"/>
      <c r="AK658"/>
      <c r="AL658"/>
      <c r="AM658" t="s">
        <v>4358</v>
      </c>
      <c r="AN658" t="s">
        <v>4358</v>
      </c>
      <c r="AO658"/>
      <c r="AP658"/>
      <c r="AQ658" s="247" t="s">
        <v>1442</v>
      </c>
      <c r="AR658"/>
      <c r="AS658" s="247" t="s">
        <v>849</v>
      </c>
      <c r="AT658">
        <v>10017875435</v>
      </c>
    </row>
    <row r="659" spans="1:46" ht="15" hidden="1" x14ac:dyDescent="0.25">
      <c r="A659" s="246" t="s">
        <v>7439</v>
      </c>
      <c r="B659" s="247" t="s">
        <v>842</v>
      </c>
      <c r="C659" s="247" t="s">
        <v>843</v>
      </c>
      <c r="D659" s="247"/>
      <c r="E659" s="247">
        <v>10017875434</v>
      </c>
      <c r="F659"/>
      <c r="G659" s="246" t="s">
        <v>1817</v>
      </c>
      <c r="H659" s="247" t="s">
        <v>113</v>
      </c>
      <c r="I659"/>
      <c r="J659" t="s">
        <v>3206</v>
      </c>
      <c r="K659" t="s">
        <v>4398</v>
      </c>
      <c r="L659" t="s">
        <v>3081</v>
      </c>
      <c r="M659" t="s">
        <v>4354</v>
      </c>
      <c r="N659" s="247" t="s">
        <v>844</v>
      </c>
      <c r="O659" s="247"/>
      <c r="Q659" t="s">
        <v>4355</v>
      </c>
      <c r="R659" t="s">
        <v>4355</v>
      </c>
      <c r="S659" s="247"/>
      <c r="T659" s="247" t="s">
        <v>5606</v>
      </c>
      <c r="V659" s="247" t="s">
        <v>3191</v>
      </c>
      <c r="W659" s="247" t="s">
        <v>3206</v>
      </c>
      <c r="X659" s="247" t="s">
        <v>3106</v>
      </c>
      <c r="Y659" s="247"/>
      <c r="Z659"/>
      <c r="AA659" s="247" t="s">
        <v>115</v>
      </c>
      <c r="AB659" t="s">
        <v>4355</v>
      </c>
      <c r="AC659" t="s">
        <v>4355</v>
      </c>
      <c r="AD659"/>
      <c r="AE659" t="s">
        <v>4355</v>
      </c>
      <c r="AF659" t="s">
        <v>4357</v>
      </c>
      <c r="AG659"/>
      <c r="AH659"/>
      <c r="AI659"/>
      <c r="AJ659"/>
      <c r="AK659"/>
      <c r="AL659"/>
      <c r="AM659" t="s">
        <v>4358</v>
      </c>
      <c r="AN659" t="s">
        <v>4358</v>
      </c>
      <c r="AO659"/>
      <c r="AP659"/>
      <c r="AQ659" s="247" t="s">
        <v>1441</v>
      </c>
      <c r="AR659"/>
      <c r="AS659" s="247" t="s">
        <v>845</v>
      </c>
      <c r="AT659">
        <v>10017875434</v>
      </c>
    </row>
    <row r="660" spans="1:46" ht="15" hidden="1" x14ac:dyDescent="0.25">
      <c r="A660" s="246" t="s">
        <v>7439</v>
      </c>
      <c r="B660" s="247" t="s">
        <v>12</v>
      </c>
      <c r="C660" s="247" t="s">
        <v>169</v>
      </c>
      <c r="D660" s="247"/>
      <c r="E660" s="247">
        <v>10017870062</v>
      </c>
      <c r="F660" t="s">
        <v>4501</v>
      </c>
      <c r="G660" s="246" t="s">
        <v>1779</v>
      </c>
      <c r="H660" s="247" t="s">
        <v>775</v>
      </c>
      <c r="I660"/>
      <c r="J660" t="s">
        <v>3090</v>
      </c>
      <c r="K660" t="s">
        <v>4835</v>
      </c>
      <c r="L660" t="s">
        <v>3081</v>
      </c>
      <c r="M660" t="s">
        <v>4354</v>
      </c>
      <c r="N660" s="247" t="s">
        <v>170</v>
      </c>
      <c r="O660" s="247"/>
      <c r="Q660" t="s">
        <v>4355</v>
      </c>
      <c r="R660" t="s">
        <v>4355</v>
      </c>
      <c r="S660" s="247"/>
      <c r="T660" s="247" t="s">
        <v>3201</v>
      </c>
      <c r="V660" s="247" t="s">
        <v>3202</v>
      </c>
      <c r="W660" s="247" t="s">
        <v>3128</v>
      </c>
      <c r="X660" s="247" t="s">
        <v>3134</v>
      </c>
      <c r="Y660" s="247"/>
      <c r="Z660"/>
      <c r="AA660" s="247" t="s">
        <v>776</v>
      </c>
      <c r="AB660" t="s">
        <v>4355</v>
      </c>
      <c r="AC660" t="s">
        <v>4355</v>
      </c>
      <c r="AD660"/>
      <c r="AE660" t="s">
        <v>4355</v>
      </c>
      <c r="AF660" t="s">
        <v>4357</v>
      </c>
      <c r="AG660"/>
      <c r="AH660"/>
      <c r="AI660"/>
      <c r="AJ660"/>
      <c r="AK660"/>
      <c r="AL660"/>
      <c r="AM660" t="s">
        <v>4358</v>
      </c>
      <c r="AN660" t="s">
        <v>4358</v>
      </c>
      <c r="AO660"/>
      <c r="AP660"/>
      <c r="AQ660" s="247" t="s">
        <v>1448</v>
      </c>
      <c r="AR660"/>
      <c r="AS660" s="247" t="s">
        <v>935</v>
      </c>
      <c r="AT660"/>
    </row>
    <row r="661" spans="1:46" ht="15" hidden="1" x14ac:dyDescent="0.25">
      <c r="A661" s="246" t="s">
        <v>7439</v>
      </c>
      <c r="B661" s="247" t="s">
        <v>33</v>
      </c>
      <c r="C661" s="247" t="s">
        <v>211</v>
      </c>
      <c r="D661" s="247"/>
      <c r="E661" s="247">
        <v>10017870087</v>
      </c>
      <c r="F661" t="s">
        <v>4501</v>
      </c>
      <c r="G661" s="246" t="s">
        <v>1779</v>
      </c>
      <c r="H661" s="247" t="s">
        <v>775</v>
      </c>
      <c r="I661"/>
      <c r="J661" t="s">
        <v>3090</v>
      </c>
      <c r="K661" t="s">
        <v>4857</v>
      </c>
      <c r="L661" t="s">
        <v>3081</v>
      </c>
      <c r="M661" t="s">
        <v>4354</v>
      </c>
      <c r="N661" s="247" t="s">
        <v>212</v>
      </c>
      <c r="O661" s="247"/>
      <c r="Q661" t="s">
        <v>4355</v>
      </c>
      <c r="R661" t="s">
        <v>4355</v>
      </c>
      <c r="S661" s="247"/>
      <c r="T661" s="247" t="s">
        <v>3243</v>
      </c>
      <c r="V661" s="247" t="s">
        <v>3244</v>
      </c>
      <c r="W661" s="247" t="s">
        <v>3101</v>
      </c>
      <c r="X661" s="247" t="s">
        <v>3183</v>
      </c>
      <c r="Y661" s="247"/>
      <c r="Z661"/>
      <c r="AA661" s="247" t="s">
        <v>776</v>
      </c>
      <c r="AB661" t="s">
        <v>4355</v>
      </c>
      <c r="AC661" t="s">
        <v>4355</v>
      </c>
      <c r="AD661"/>
      <c r="AE661" t="s">
        <v>4355</v>
      </c>
      <c r="AF661" t="s">
        <v>4357</v>
      </c>
      <c r="AG661"/>
      <c r="AH661"/>
      <c r="AI661"/>
      <c r="AJ661"/>
      <c r="AK661"/>
      <c r="AL661"/>
      <c r="AM661" t="s">
        <v>4358</v>
      </c>
      <c r="AN661" t="s">
        <v>4358</v>
      </c>
      <c r="AO661"/>
      <c r="AP661"/>
      <c r="AQ661" s="247" t="s">
        <v>1469</v>
      </c>
      <c r="AR661"/>
      <c r="AS661" s="247" t="s">
        <v>954</v>
      </c>
      <c r="AT661"/>
    </row>
    <row r="662" spans="1:46" ht="15" hidden="1" x14ac:dyDescent="0.25">
      <c r="A662" s="246" t="s">
        <v>7439</v>
      </c>
      <c r="B662" s="247" t="s">
        <v>32</v>
      </c>
      <c r="C662" s="247" t="s">
        <v>209</v>
      </c>
      <c r="D662" s="247"/>
      <c r="E662" s="247">
        <v>10017870086</v>
      </c>
      <c r="F662" t="s">
        <v>4501</v>
      </c>
      <c r="G662" s="246" t="s">
        <v>1779</v>
      </c>
      <c r="H662" s="247" t="s">
        <v>775</v>
      </c>
      <c r="I662"/>
      <c r="J662" t="s">
        <v>3090</v>
      </c>
      <c r="K662" t="s">
        <v>4856</v>
      </c>
      <c r="L662" t="s">
        <v>3081</v>
      </c>
      <c r="M662" t="s">
        <v>4354</v>
      </c>
      <c r="N662" s="247" t="s">
        <v>210</v>
      </c>
      <c r="O662" s="247"/>
      <c r="Q662" t="s">
        <v>4355</v>
      </c>
      <c r="R662" t="s">
        <v>4355</v>
      </c>
      <c r="S662" s="247"/>
      <c r="T662" s="247" t="s">
        <v>3241</v>
      </c>
      <c r="V662" s="247" t="s">
        <v>3242</v>
      </c>
      <c r="W662" s="247" t="s">
        <v>3102</v>
      </c>
      <c r="X662" s="247" t="s">
        <v>3183</v>
      </c>
      <c r="Y662" s="247"/>
      <c r="Z662"/>
      <c r="AA662" s="247" t="s">
        <v>776</v>
      </c>
      <c r="AB662" t="s">
        <v>4355</v>
      </c>
      <c r="AC662" t="s">
        <v>4355</v>
      </c>
      <c r="AD662"/>
      <c r="AE662" t="s">
        <v>4355</v>
      </c>
      <c r="AF662" t="s">
        <v>4357</v>
      </c>
      <c r="AG662"/>
      <c r="AH662"/>
      <c r="AI662"/>
      <c r="AJ662"/>
      <c r="AK662"/>
      <c r="AL662"/>
      <c r="AM662" t="s">
        <v>4358</v>
      </c>
      <c r="AN662" t="s">
        <v>4358</v>
      </c>
      <c r="AO662"/>
      <c r="AP662"/>
      <c r="AQ662" s="247" t="s">
        <v>1468</v>
      </c>
      <c r="AR662"/>
      <c r="AS662" s="247" t="s">
        <v>953</v>
      </c>
      <c r="AT662"/>
    </row>
    <row r="663" spans="1:46" ht="15" hidden="1" x14ac:dyDescent="0.25">
      <c r="A663" s="246" t="s">
        <v>7439</v>
      </c>
      <c r="B663" s="247" t="s">
        <v>31</v>
      </c>
      <c r="C663" s="247" t="s">
        <v>207</v>
      </c>
      <c r="D663" s="247"/>
      <c r="E663" s="247">
        <v>10017870085</v>
      </c>
      <c r="F663" t="s">
        <v>4501</v>
      </c>
      <c r="G663" s="246" t="s">
        <v>1779</v>
      </c>
      <c r="H663" s="247" t="s">
        <v>775</v>
      </c>
      <c r="I663"/>
      <c r="J663" t="s">
        <v>3090</v>
      </c>
      <c r="K663" t="s">
        <v>4855</v>
      </c>
      <c r="L663" t="s">
        <v>3081</v>
      </c>
      <c r="M663" t="s">
        <v>4354</v>
      </c>
      <c r="N663" s="247" t="s">
        <v>208</v>
      </c>
      <c r="O663" s="247"/>
      <c r="Q663" t="s">
        <v>4355</v>
      </c>
      <c r="R663" t="s">
        <v>4355</v>
      </c>
      <c r="S663" s="247"/>
      <c r="T663" s="247" t="s">
        <v>3239</v>
      </c>
      <c r="V663" s="247" t="s">
        <v>3240</v>
      </c>
      <c r="W663" s="247" t="s">
        <v>3177</v>
      </c>
      <c r="X663" s="247" t="s">
        <v>3183</v>
      </c>
      <c r="Y663" s="247"/>
      <c r="Z663"/>
      <c r="AA663" s="247" t="s">
        <v>776</v>
      </c>
      <c r="AB663" t="s">
        <v>4355</v>
      </c>
      <c r="AC663" t="s">
        <v>4355</v>
      </c>
      <c r="AD663"/>
      <c r="AE663" t="s">
        <v>4355</v>
      </c>
      <c r="AF663" t="s">
        <v>4357</v>
      </c>
      <c r="AG663"/>
      <c r="AH663"/>
      <c r="AI663"/>
      <c r="AJ663"/>
      <c r="AK663"/>
      <c r="AL663"/>
      <c r="AM663" t="s">
        <v>4358</v>
      </c>
      <c r="AN663" t="s">
        <v>4358</v>
      </c>
      <c r="AO663"/>
      <c r="AP663"/>
      <c r="AQ663" s="247" t="s">
        <v>1467</v>
      </c>
      <c r="AR663"/>
      <c r="AS663" s="247" t="s">
        <v>952</v>
      </c>
      <c r="AT663"/>
    </row>
    <row r="664" spans="1:46" ht="15" hidden="1" x14ac:dyDescent="0.25">
      <c r="A664" s="246" t="s">
        <v>7439</v>
      </c>
      <c r="B664" s="247" t="s">
        <v>30</v>
      </c>
      <c r="C664" s="247" t="s">
        <v>205</v>
      </c>
      <c r="D664" s="247"/>
      <c r="E664" s="247">
        <v>10017870084</v>
      </c>
      <c r="F664" t="s">
        <v>4501</v>
      </c>
      <c r="G664" s="246" t="s">
        <v>1779</v>
      </c>
      <c r="H664" s="247" t="s">
        <v>775</v>
      </c>
      <c r="I664"/>
      <c r="J664" t="s">
        <v>3090</v>
      </c>
      <c r="K664" t="s">
        <v>4854</v>
      </c>
      <c r="L664" t="s">
        <v>3081</v>
      </c>
      <c r="M664" t="s">
        <v>4354</v>
      </c>
      <c r="N664" s="247" t="s">
        <v>206</v>
      </c>
      <c r="O664" s="247"/>
      <c r="Q664" t="s">
        <v>4355</v>
      </c>
      <c r="R664" t="s">
        <v>4355</v>
      </c>
      <c r="S664" s="247"/>
      <c r="T664" s="247" t="s">
        <v>3237</v>
      </c>
      <c r="V664" s="247" t="s">
        <v>3238</v>
      </c>
      <c r="W664" s="247" t="s">
        <v>3177</v>
      </c>
      <c r="X664" s="247" t="s">
        <v>3101</v>
      </c>
      <c r="Y664" s="247"/>
      <c r="Z664"/>
      <c r="AA664" s="247" t="s">
        <v>776</v>
      </c>
      <c r="AB664" t="s">
        <v>4355</v>
      </c>
      <c r="AC664" t="s">
        <v>4355</v>
      </c>
      <c r="AD664"/>
      <c r="AE664" t="s">
        <v>4355</v>
      </c>
      <c r="AF664" t="s">
        <v>4357</v>
      </c>
      <c r="AG664"/>
      <c r="AH664"/>
      <c r="AI664"/>
      <c r="AJ664"/>
      <c r="AK664"/>
      <c r="AL664"/>
      <c r="AM664" t="s">
        <v>4358</v>
      </c>
      <c r="AN664" t="s">
        <v>4358</v>
      </c>
      <c r="AO664"/>
      <c r="AP664"/>
      <c r="AQ664" s="247" t="s">
        <v>1466</v>
      </c>
      <c r="AR664"/>
      <c r="AS664" s="247" t="s">
        <v>951</v>
      </c>
      <c r="AT664"/>
    </row>
    <row r="665" spans="1:46" ht="15" hidden="1" x14ac:dyDescent="0.25">
      <c r="A665" s="246" t="s">
        <v>7439</v>
      </c>
      <c r="B665" s="247" t="s">
        <v>29</v>
      </c>
      <c r="C665" s="247" t="s">
        <v>203</v>
      </c>
      <c r="D665" s="247"/>
      <c r="E665" s="247">
        <v>10017870082</v>
      </c>
      <c r="F665" t="s">
        <v>4501</v>
      </c>
      <c r="G665" s="246" t="s">
        <v>1779</v>
      </c>
      <c r="H665" s="247" t="s">
        <v>775</v>
      </c>
      <c r="I665"/>
      <c r="J665" t="s">
        <v>3090</v>
      </c>
      <c r="K665" t="s">
        <v>4853</v>
      </c>
      <c r="L665" t="s">
        <v>3081</v>
      </c>
      <c r="M665" t="s">
        <v>4354</v>
      </c>
      <c r="N665" s="247" t="s">
        <v>204</v>
      </c>
      <c r="O665" s="247"/>
      <c r="Q665" t="s">
        <v>4355</v>
      </c>
      <c r="R665" t="s">
        <v>4355</v>
      </c>
      <c r="S665" s="247"/>
      <c r="T665" s="247" t="s">
        <v>3235</v>
      </c>
      <c r="V665" s="247" t="s">
        <v>3236</v>
      </c>
      <c r="W665" s="247" t="s">
        <v>3181</v>
      </c>
      <c r="X665" s="247" t="s">
        <v>3102</v>
      </c>
      <c r="Y665" s="247"/>
      <c r="Z665"/>
      <c r="AA665" s="247" t="s">
        <v>776</v>
      </c>
      <c r="AB665" t="s">
        <v>4355</v>
      </c>
      <c r="AC665" t="s">
        <v>4355</v>
      </c>
      <c r="AD665"/>
      <c r="AE665" t="s">
        <v>4355</v>
      </c>
      <c r="AF665" t="s">
        <v>4357</v>
      </c>
      <c r="AG665"/>
      <c r="AH665"/>
      <c r="AI665"/>
      <c r="AJ665"/>
      <c r="AK665"/>
      <c r="AL665"/>
      <c r="AM665" t="s">
        <v>4358</v>
      </c>
      <c r="AN665" t="s">
        <v>4358</v>
      </c>
      <c r="AO665"/>
      <c r="AP665"/>
      <c r="AQ665" s="247" t="s">
        <v>1465</v>
      </c>
      <c r="AR665"/>
      <c r="AS665" s="247" t="s">
        <v>950</v>
      </c>
      <c r="AT665"/>
    </row>
    <row r="666" spans="1:46" ht="15" hidden="1" x14ac:dyDescent="0.25">
      <c r="A666" s="246" t="s">
        <v>7439</v>
      </c>
      <c r="B666" s="247" t="s">
        <v>28</v>
      </c>
      <c r="C666" s="247" t="s">
        <v>201</v>
      </c>
      <c r="D666" s="247"/>
      <c r="E666" s="247">
        <v>10017870080</v>
      </c>
      <c r="F666" t="s">
        <v>4501</v>
      </c>
      <c r="G666" s="246" t="s">
        <v>1779</v>
      </c>
      <c r="H666" s="247" t="s">
        <v>775</v>
      </c>
      <c r="I666"/>
      <c r="J666" t="s">
        <v>3090</v>
      </c>
      <c r="K666" t="s">
        <v>4852</v>
      </c>
      <c r="L666" t="s">
        <v>3081</v>
      </c>
      <c r="M666" t="s">
        <v>4354</v>
      </c>
      <c r="N666" s="247" t="s">
        <v>202</v>
      </c>
      <c r="O666" s="247"/>
      <c r="Q666" t="s">
        <v>4355</v>
      </c>
      <c r="R666" t="s">
        <v>4355</v>
      </c>
      <c r="S666" s="247"/>
      <c r="T666" s="247" t="s">
        <v>3233</v>
      </c>
      <c r="V666" s="247" t="s">
        <v>3234</v>
      </c>
      <c r="W666" s="247" t="s">
        <v>3229</v>
      </c>
      <c r="X666" s="247" t="s">
        <v>3177</v>
      </c>
      <c r="Y666" s="247"/>
      <c r="Z666"/>
      <c r="AA666" s="247" t="s">
        <v>776</v>
      </c>
      <c r="AB666" t="s">
        <v>4355</v>
      </c>
      <c r="AC666" t="s">
        <v>4355</v>
      </c>
      <c r="AD666"/>
      <c r="AE666" t="s">
        <v>4355</v>
      </c>
      <c r="AF666" t="s">
        <v>4357</v>
      </c>
      <c r="AG666"/>
      <c r="AH666"/>
      <c r="AI666"/>
      <c r="AJ666"/>
      <c r="AK666"/>
      <c r="AL666"/>
      <c r="AM666" t="s">
        <v>4358</v>
      </c>
      <c r="AN666" t="s">
        <v>4358</v>
      </c>
      <c r="AO666"/>
      <c r="AP666"/>
      <c r="AQ666" s="247" t="s">
        <v>1464</v>
      </c>
      <c r="AR666"/>
      <c r="AS666" s="247" t="s">
        <v>949</v>
      </c>
      <c r="AT666"/>
    </row>
    <row r="667" spans="1:46" ht="15" hidden="1" x14ac:dyDescent="0.25">
      <c r="A667" s="246" t="s">
        <v>7439</v>
      </c>
      <c r="B667" s="247" t="s">
        <v>27</v>
      </c>
      <c r="C667" s="247" t="s">
        <v>199</v>
      </c>
      <c r="D667" s="247"/>
      <c r="E667" s="247">
        <v>10017870079</v>
      </c>
      <c r="F667" t="s">
        <v>4501</v>
      </c>
      <c r="G667" s="246" t="s">
        <v>1779</v>
      </c>
      <c r="H667" s="247" t="s">
        <v>775</v>
      </c>
      <c r="I667"/>
      <c r="J667" t="s">
        <v>3090</v>
      </c>
      <c r="K667" t="s">
        <v>4851</v>
      </c>
      <c r="L667" t="s">
        <v>3081</v>
      </c>
      <c r="M667" t="s">
        <v>4354</v>
      </c>
      <c r="N667" s="247" t="s">
        <v>200</v>
      </c>
      <c r="O667" s="247"/>
      <c r="Q667" t="s">
        <v>4355</v>
      </c>
      <c r="R667" t="s">
        <v>4355</v>
      </c>
      <c r="S667" s="247"/>
      <c r="T667" s="247" t="s">
        <v>3231</v>
      </c>
      <c r="V667" s="247" t="s">
        <v>3232</v>
      </c>
      <c r="W667" s="247" t="s">
        <v>3103</v>
      </c>
      <c r="X667" s="247" t="s">
        <v>3230</v>
      </c>
      <c r="Y667" s="247"/>
      <c r="Z667"/>
      <c r="AA667" s="247" t="s">
        <v>776</v>
      </c>
      <c r="AB667" t="s">
        <v>4355</v>
      </c>
      <c r="AC667" t="s">
        <v>4355</v>
      </c>
      <c r="AD667"/>
      <c r="AE667" t="s">
        <v>4355</v>
      </c>
      <c r="AF667" t="s">
        <v>4357</v>
      </c>
      <c r="AG667"/>
      <c r="AH667"/>
      <c r="AI667"/>
      <c r="AJ667"/>
      <c r="AK667"/>
      <c r="AL667"/>
      <c r="AM667" t="s">
        <v>4358</v>
      </c>
      <c r="AN667" t="s">
        <v>4358</v>
      </c>
      <c r="AO667"/>
      <c r="AP667"/>
      <c r="AQ667" s="247" t="s">
        <v>1463</v>
      </c>
      <c r="AR667"/>
      <c r="AS667" s="247" t="s">
        <v>948</v>
      </c>
      <c r="AT667"/>
    </row>
    <row r="668" spans="1:46" ht="15" hidden="1" x14ac:dyDescent="0.25">
      <c r="A668" s="246" t="s">
        <v>7439</v>
      </c>
      <c r="B668" s="247" t="s">
        <v>26</v>
      </c>
      <c r="C668" s="247" t="s">
        <v>197</v>
      </c>
      <c r="D668" s="247"/>
      <c r="E668" s="247">
        <v>10017870078</v>
      </c>
      <c r="F668" t="s">
        <v>4501</v>
      </c>
      <c r="G668" s="246" t="s">
        <v>1779</v>
      </c>
      <c r="H668" s="247" t="s">
        <v>775</v>
      </c>
      <c r="I668"/>
      <c r="J668" t="s">
        <v>3090</v>
      </c>
      <c r="K668" t="s">
        <v>4850</v>
      </c>
      <c r="L668" t="s">
        <v>3081</v>
      </c>
      <c r="M668" t="s">
        <v>4354</v>
      </c>
      <c r="N668" s="247" t="s">
        <v>198</v>
      </c>
      <c r="O668" s="247"/>
      <c r="Q668" t="s">
        <v>4355</v>
      </c>
      <c r="R668" t="s">
        <v>4355</v>
      </c>
      <c r="S668" s="247"/>
      <c r="T668" s="247" t="s">
        <v>3227</v>
      </c>
      <c r="V668" s="247" t="s">
        <v>3228</v>
      </c>
      <c r="W668" s="247" t="s">
        <v>3229</v>
      </c>
      <c r="X668" s="247" t="s">
        <v>3230</v>
      </c>
      <c r="Y668" s="247"/>
      <c r="Z668"/>
      <c r="AA668" s="247" t="s">
        <v>776</v>
      </c>
      <c r="AB668" t="s">
        <v>4355</v>
      </c>
      <c r="AC668" t="s">
        <v>4355</v>
      </c>
      <c r="AD668"/>
      <c r="AE668" t="s">
        <v>4355</v>
      </c>
      <c r="AF668" t="s">
        <v>4357</v>
      </c>
      <c r="AG668"/>
      <c r="AH668"/>
      <c r="AI668"/>
      <c r="AJ668"/>
      <c r="AK668"/>
      <c r="AL668"/>
      <c r="AM668" t="s">
        <v>4358</v>
      </c>
      <c r="AN668" t="s">
        <v>4358</v>
      </c>
      <c r="AO668"/>
      <c r="AP668"/>
      <c r="AQ668" s="247" t="s">
        <v>1462</v>
      </c>
      <c r="AR668"/>
      <c r="AS668" s="247" t="s">
        <v>947</v>
      </c>
      <c r="AT668"/>
    </row>
    <row r="669" spans="1:46" ht="15" hidden="1" x14ac:dyDescent="0.25">
      <c r="A669" s="246" t="s">
        <v>7439</v>
      </c>
      <c r="B669" s="247" t="s">
        <v>25</v>
      </c>
      <c r="C669" s="247" t="s">
        <v>195</v>
      </c>
      <c r="D669" s="247"/>
      <c r="E669" s="247">
        <v>10017870077</v>
      </c>
      <c r="F669" t="s">
        <v>4501</v>
      </c>
      <c r="G669" s="246" t="s">
        <v>1779</v>
      </c>
      <c r="H669" s="247" t="s">
        <v>775</v>
      </c>
      <c r="I669"/>
      <c r="J669" t="s">
        <v>3090</v>
      </c>
      <c r="K669" t="s">
        <v>4849</v>
      </c>
      <c r="L669" t="s">
        <v>3081</v>
      </c>
      <c r="M669" t="s">
        <v>4354</v>
      </c>
      <c r="N669" s="247" t="s">
        <v>196</v>
      </c>
      <c r="O669" s="247"/>
      <c r="Q669" t="s">
        <v>4355</v>
      </c>
      <c r="R669" t="s">
        <v>4355</v>
      </c>
      <c r="S669" s="247"/>
      <c r="T669" s="247" t="s">
        <v>3225</v>
      </c>
      <c r="V669" s="247" t="s">
        <v>3226</v>
      </c>
      <c r="W669" s="247" t="s">
        <v>3104</v>
      </c>
      <c r="X669" s="247" t="s">
        <v>3103</v>
      </c>
      <c r="Y669" s="247"/>
      <c r="Z669"/>
      <c r="AA669" s="247" t="s">
        <v>776</v>
      </c>
      <c r="AB669" t="s">
        <v>4355</v>
      </c>
      <c r="AC669" t="s">
        <v>4355</v>
      </c>
      <c r="AD669"/>
      <c r="AE669" t="s">
        <v>4355</v>
      </c>
      <c r="AF669" t="s">
        <v>4357</v>
      </c>
      <c r="AG669"/>
      <c r="AH669"/>
      <c r="AI669"/>
      <c r="AJ669"/>
      <c r="AK669"/>
      <c r="AL669"/>
      <c r="AM669" t="s">
        <v>4358</v>
      </c>
      <c r="AN669" t="s">
        <v>4358</v>
      </c>
      <c r="AO669"/>
      <c r="AP669"/>
      <c r="AQ669" s="247" t="s">
        <v>1461</v>
      </c>
      <c r="AR669"/>
      <c r="AS669" s="247" t="s">
        <v>946</v>
      </c>
      <c r="AT669"/>
    </row>
    <row r="670" spans="1:46" ht="15" hidden="1" x14ac:dyDescent="0.25">
      <c r="A670" s="246" t="s">
        <v>7439</v>
      </c>
      <c r="B670" s="247" t="s">
        <v>24</v>
      </c>
      <c r="C670" s="247" t="s">
        <v>193</v>
      </c>
      <c r="D670" s="247"/>
      <c r="E670" s="247">
        <v>10017870074</v>
      </c>
      <c r="F670" t="s">
        <v>4501</v>
      </c>
      <c r="G670" s="246" t="s">
        <v>1779</v>
      </c>
      <c r="H670" s="247" t="s">
        <v>775</v>
      </c>
      <c r="I670"/>
      <c r="J670" t="s">
        <v>3090</v>
      </c>
      <c r="K670" t="s">
        <v>4848</v>
      </c>
      <c r="L670" t="s">
        <v>3081</v>
      </c>
      <c r="M670" t="s">
        <v>4354</v>
      </c>
      <c r="N670" s="247" t="s">
        <v>194</v>
      </c>
      <c r="O670" s="247"/>
      <c r="Q670" t="s">
        <v>4355</v>
      </c>
      <c r="R670" t="s">
        <v>4355</v>
      </c>
      <c r="S670" s="247"/>
      <c r="T670" s="247" t="s">
        <v>3223</v>
      </c>
      <c r="V670" s="247" t="s">
        <v>3224</v>
      </c>
      <c r="W670" s="247" t="s">
        <v>3216</v>
      </c>
      <c r="X670" s="247" t="s">
        <v>3103</v>
      </c>
      <c r="Y670" s="247"/>
      <c r="Z670"/>
      <c r="AA670" s="247" t="s">
        <v>776</v>
      </c>
      <c r="AB670" t="s">
        <v>4355</v>
      </c>
      <c r="AC670" t="s">
        <v>4355</v>
      </c>
      <c r="AD670"/>
      <c r="AE670" t="s">
        <v>4355</v>
      </c>
      <c r="AF670" t="s">
        <v>4357</v>
      </c>
      <c r="AG670"/>
      <c r="AH670"/>
      <c r="AI670"/>
      <c r="AJ670"/>
      <c r="AK670"/>
      <c r="AL670"/>
      <c r="AM670" t="s">
        <v>4358</v>
      </c>
      <c r="AN670" t="s">
        <v>4358</v>
      </c>
      <c r="AO670"/>
      <c r="AP670"/>
      <c r="AQ670" s="247" t="s">
        <v>1460</v>
      </c>
      <c r="AR670"/>
      <c r="AS670" s="247" t="s">
        <v>945</v>
      </c>
      <c r="AT670"/>
    </row>
    <row r="671" spans="1:46" ht="15" hidden="1" x14ac:dyDescent="0.25">
      <c r="A671" s="246" t="s">
        <v>7439</v>
      </c>
      <c r="B671" s="247" t="s">
        <v>23</v>
      </c>
      <c r="C671" s="247" t="s">
        <v>191</v>
      </c>
      <c r="D671" s="247"/>
      <c r="E671" s="247">
        <v>10017870073</v>
      </c>
      <c r="F671" t="s">
        <v>4501</v>
      </c>
      <c r="G671" s="246" t="s">
        <v>1779</v>
      </c>
      <c r="H671" s="247" t="s">
        <v>775</v>
      </c>
      <c r="I671"/>
      <c r="J671" t="s">
        <v>3090</v>
      </c>
      <c r="K671" t="s">
        <v>4847</v>
      </c>
      <c r="L671" t="s">
        <v>3081</v>
      </c>
      <c r="M671" t="s">
        <v>4354</v>
      </c>
      <c r="N671" s="247" t="s">
        <v>192</v>
      </c>
      <c r="O671" s="247"/>
      <c r="Q671" t="s">
        <v>4355</v>
      </c>
      <c r="R671" t="s">
        <v>4355</v>
      </c>
      <c r="S671" s="247"/>
      <c r="T671" s="247" t="s">
        <v>3221</v>
      </c>
      <c r="V671" s="247" t="s">
        <v>3222</v>
      </c>
      <c r="W671" s="247" t="s">
        <v>3152</v>
      </c>
      <c r="X671" s="247" t="s">
        <v>3103</v>
      </c>
      <c r="Y671" s="247"/>
      <c r="Z671"/>
      <c r="AA671" s="247" t="s">
        <v>776</v>
      </c>
      <c r="AB671" t="s">
        <v>4355</v>
      </c>
      <c r="AC671" t="s">
        <v>4355</v>
      </c>
      <c r="AD671"/>
      <c r="AE671" t="s">
        <v>4355</v>
      </c>
      <c r="AF671" t="s">
        <v>4357</v>
      </c>
      <c r="AG671"/>
      <c r="AH671"/>
      <c r="AI671"/>
      <c r="AJ671"/>
      <c r="AK671"/>
      <c r="AL671"/>
      <c r="AM671" t="s">
        <v>4358</v>
      </c>
      <c r="AN671" t="s">
        <v>4358</v>
      </c>
      <c r="AO671"/>
      <c r="AP671"/>
      <c r="AQ671" s="247" t="s">
        <v>1459</v>
      </c>
      <c r="AR671"/>
      <c r="AS671" s="247" t="s">
        <v>944</v>
      </c>
      <c r="AT671"/>
    </row>
    <row r="672" spans="1:46" ht="15" hidden="1" x14ac:dyDescent="0.25">
      <c r="A672" s="246" t="s">
        <v>7439</v>
      </c>
      <c r="B672" s="247" t="s">
        <v>22</v>
      </c>
      <c r="C672" s="247" t="s">
        <v>189</v>
      </c>
      <c r="D672" s="247"/>
      <c r="E672" s="247">
        <v>10017870072</v>
      </c>
      <c r="F672" t="s">
        <v>4501</v>
      </c>
      <c r="G672" s="246" t="s">
        <v>1779</v>
      </c>
      <c r="H672" s="247" t="s">
        <v>775</v>
      </c>
      <c r="I672"/>
      <c r="J672" t="s">
        <v>3090</v>
      </c>
      <c r="K672" t="s">
        <v>4846</v>
      </c>
      <c r="L672" t="s">
        <v>3081</v>
      </c>
      <c r="M672" t="s">
        <v>4354</v>
      </c>
      <c r="N672" s="247" t="s">
        <v>190</v>
      </c>
      <c r="O672" s="247"/>
      <c r="Q672" t="s">
        <v>4355</v>
      </c>
      <c r="R672" t="s">
        <v>4355</v>
      </c>
      <c r="S672" s="247"/>
      <c r="T672" s="247" t="s">
        <v>3219</v>
      </c>
      <c r="V672" s="247" t="s">
        <v>3220</v>
      </c>
      <c r="W672" s="247" t="s">
        <v>3152</v>
      </c>
      <c r="X672" s="247" t="s">
        <v>3104</v>
      </c>
      <c r="Y672" s="247"/>
      <c r="Z672"/>
      <c r="AA672" s="247" t="s">
        <v>776</v>
      </c>
      <c r="AB672" t="s">
        <v>4355</v>
      </c>
      <c r="AC672" t="s">
        <v>4355</v>
      </c>
      <c r="AD672"/>
      <c r="AE672" t="s">
        <v>4355</v>
      </c>
      <c r="AF672" t="s">
        <v>4357</v>
      </c>
      <c r="AG672"/>
      <c r="AH672"/>
      <c r="AI672"/>
      <c r="AJ672"/>
      <c r="AK672"/>
      <c r="AL672"/>
      <c r="AM672" t="s">
        <v>4358</v>
      </c>
      <c r="AN672" t="s">
        <v>4358</v>
      </c>
      <c r="AO672"/>
      <c r="AP672"/>
      <c r="AQ672" s="247" t="s">
        <v>1458</v>
      </c>
      <c r="AR672"/>
      <c r="AS672" s="247" t="s">
        <v>943</v>
      </c>
      <c r="AT672"/>
    </row>
    <row r="673" spans="1:46" ht="15" hidden="1" x14ac:dyDescent="0.25">
      <c r="A673" s="246" t="s">
        <v>7439</v>
      </c>
      <c r="B673" s="247" t="s">
        <v>21</v>
      </c>
      <c r="C673" s="247" t="s">
        <v>187</v>
      </c>
      <c r="D673" s="247"/>
      <c r="E673" s="247">
        <v>10017870071</v>
      </c>
      <c r="F673" t="s">
        <v>4501</v>
      </c>
      <c r="G673" s="246" t="s">
        <v>1779</v>
      </c>
      <c r="H673" s="247" t="s">
        <v>775</v>
      </c>
      <c r="I673"/>
      <c r="J673" t="s">
        <v>3090</v>
      </c>
      <c r="K673" t="s">
        <v>4845</v>
      </c>
      <c r="L673" t="s">
        <v>3081</v>
      </c>
      <c r="M673" t="s">
        <v>4354</v>
      </c>
      <c r="N673" s="247" t="s">
        <v>188</v>
      </c>
      <c r="O673" s="247"/>
      <c r="Q673" t="s">
        <v>4355</v>
      </c>
      <c r="R673" t="s">
        <v>4355</v>
      </c>
      <c r="S673" s="247"/>
      <c r="T673" s="247" t="s">
        <v>3217</v>
      </c>
      <c r="V673" s="247" t="s">
        <v>3218</v>
      </c>
      <c r="W673" s="247" t="s">
        <v>3178</v>
      </c>
      <c r="X673" s="247" t="s">
        <v>3104</v>
      </c>
      <c r="Y673" s="247"/>
      <c r="Z673"/>
      <c r="AA673" s="247" t="s">
        <v>776</v>
      </c>
      <c r="AB673" t="s">
        <v>4355</v>
      </c>
      <c r="AC673" t="s">
        <v>4355</v>
      </c>
      <c r="AD673"/>
      <c r="AE673" t="s">
        <v>4355</v>
      </c>
      <c r="AF673" t="s">
        <v>4357</v>
      </c>
      <c r="AG673"/>
      <c r="AH673"/>
      <c r="AI673"/>
      <c r="AJ673"/>
      <c r="AK673"/>
      <c r="AL673"/>
      <c r="AM673" t="s">
        <v>4358</v>
      </c>
      <c r="AN673" t="s">
        <v>4358</v>
      </c>
      <c r="AO673"/>
      <c r="AP673"/>
      <c r="AQ673" s="247" t="s">
        <v>1457</v>
      </c>
      <c r="AR673"/>
      <c r="AS673" s="247" t="s">
        <v>942</v>
      </c>
      <c r="AT673"/>
    </row>
    <row r="674" spans="1:46" ht="15" hidden="1" x14ac:dyDescent="0.25">
      <c r="A674" s="246" t="s">
        <v>7439</v>
      </c>
      <c r="B674" s="247" t="s">
        <v>20</v>
      </c>
      <c r="C674" s="247" t="s">
        <v>185</v>
      </c>
      <c r="D674" s="247"/>
      <c r="E674" s="247">
        <v>10017870070</v>
      </c>
      <c r="F674" t="s">
        <v>4501</v>
      </c>
      <c r="G674" s="246" t="s">
        <v>1779</v>
      </c>
      <c r="H674" s="247" t="s">
        <v>775</v>
      </c>
      <c r="I674"/>
      <c r="J674" t="s">
        <v>3090</v>
      </c>
      <c r="K674" t="s">
        <v>4844</v>
      </c>
      <c r="L674" t="s">
        <v>3081</v>
      </c>
      <c r="M674" t="s">
        <v>4354</v>
      </c>
      <c r="N674" s="247" t="s">
        <v>186</v>
      </c>
      <c r="O674" s="247"/>
      <c r="Q674" t="s">
        <v>4355</v>
      </c>
      <c r="R674" t="s">
        <v>4355</v>
      </c>
      <c r="S674" s="247"/>
      <c r="T674" s="247" t="s">
        <v>3213</v>
      </c>
      <c r="V674" s="247" t="s">
        <v>3214</v>
      </c>
      <c r="W674" s="247" t="s">
        <v>3215</v>
      </c>
      <c r="X674" s="247" t="s">
        <v>3216</v>
      </c>
      <c r="Y674" s="247"/>
      <c r="Z674"/>
      <c r="AA674" s="247" t="s">
        <v>776</v>
      </c>
      <c r="AB674" t="s">
        <v>4355</v>
      </c>
      <c r="AC674" t="s">
        <v>4355</v>
      </c>
      <c r="AD674"/>
      <c r="AE674" t="s">
        <v>4355</v>
      </c>
      <c r="AF674" t="s">
        <v>4357</v>
      </c>
      <c r="AG674"/>
      <c r="AH674"/>
      <c r="AI674"/>
      <c r="AJ674"/>
      <c r="AK674"/>
      <c r="AL674"/>
      <c r="AM674" t="s">
        <v>4358</v>
      </c>
      <c r="AN674" t="s">
        <v>4358</v>
      </c>
      <c r="AO674"/>
      <c r="AP674"/>
      <c r="AQ674" s="247" t="s">
        <v>1456</v>
      </c>
      <c r="AR674"/>
      <c r="AS674" s="247" t="s">
        <v>941</v>
      </c>
      <c r="AT674"/>
    </row>
    <row r="675" spans="1:46" ht="15" hidden="1" x14ac:dyDescent="0.25">
      <c r="A675" s="246" t="s">
        <v>7439</v>
      </c>
      <c r="B675" s="247" t="s">
        <v>36</v>
      </c>
      <c r="C675" s="247" t="s">
        <v>224</v>
      </c>
      <c r="D675" s="247"/>
      <c r="E675" s="247">
        <v>10017870159</v>
      </c>
      <c r="F675" t="s">
        <v>4501</v>
      </c>
      <c r="G675" s="246" t="s">
        <v>1779</v>
      </c>
      <c r="H675" s="247" t="s">
        <v>775</v>
      </c>
      <c r="I675"/>
      <c r="J675" t="s">
        <v>3090</v>
      </c>
      <c r="K675" t="s">
        <v>4859</v>
      </c>
      <c r="L675" t="s">
        <v>3081</v>
      </c>
      <c r="M675" t="s">
        <v>4354</v>
      </c>
      <c r="N675" s="247" t="s">
        <v>225</v>
      </c>
      <c r="O675" s="247"/>
      <c r="Q675" t="s">
        <v>4355</v>
      </c>
      <c r="R675" t="s">
        <v>4355</v>
      </c>
      <c r="S675" s="247"/>
      <c r="T675" s="247" t="s">
        <v>3186</v>
      </c>
      <c r="V675" s="247" t="s">
        <v>3249</v>
      </c>
      <c r="W675" s="247" t="s">
        <v>3250</v>
      </c>
      <c r="X675" s="247" t="s">
        <v>3251</v>
      </c>
      <c r="Y675" s="247"/>
      <c r="Z675"/>
      <c r="AA675" s="247" t="s">
        <v>776</v>
      </c>
      <c r="AB675" t="s">
        <v>4355</v>
      </c>
      <c r="AC675" t="s">
        <v>4355</v>
      </c>
      <c r="AD675"/>
      <c r="AE675" t="s">
        <v>4355</v>
      </c>
      <c r="AF675" t="s">
        <v>4357</v>
      </c>
      <c r="AG675"/>
      <c r="AH675"/>
      <c r="AI675"/>
      <c r="AJ675"/>
      <c r="AK675"/>
      <c r="AL675"/>
      <c r="AM675" t="s">
        <v>4358</v>
      </c>
      <c r="AN675" t="s">
        <v>4358</v>
      </c>
      <c r="AO675"/>
      <c r="AP675"/>
      <c r="AQ675" s="247" t="s">
        <v>226</v>
      </c>
      <c r="AR675"/>
      <c r="AS675" s="247" t="s">
        <v>957</v>
      </c>
      <c r="AT675"/>
    </row>
    <row r="676" spans="1:46" ht="15" hidden="1" x14ac:dyDescent="0.25">
      <c r="A676" s="246" t="s">
        <v>7439</v>
      </c>
      <c r="B676" s="247" t="s">
        <v>19</v>
      </c>
      <c r="C676" s="247" t="s">
        <v>183</v>
      </c>
      <c r="D676" s="247"/>
      <c r="E676" s="247">
        <v>10017870069</v>
      </c>
      <c r="F676" t="s">
        <v>4501</v>
      </c>
      <c r="G676" s="246" t="s">
        <v>1779</v>
      </c>
      <c r="H676" s="247" t="s">
        <v>775</v>
      </c>
      <c r="I676"/>
      <c r="J676" t="s">
        <v>3090</v>
      </c>
      <c r="K676" t="s">
        <v>4843</v>
      </c>
      <c r="L676" t="s">
        <v>3081</v>
      </c>
      <c r="M676" t="s">
        <v>4354</v>
      </c>
      <c r="N676" s="247" t="s">
        <v>184</v>
      </c>
      <c r="O676" s="247"/>
      <c r="Q676" t="s">
        <v>4355</v>
      </c>
      <c r="R676" t="s">
        <v>4355</v>
      </c>
      <c r="S676" s="247"/>
      <c r="T676" s="247" t="s">
        <v>3100</v>
      </c>
      <c r="V676" s="247" t="s">
        <v>3212</v>
      </c>
      <c r="W676" s="247" t="s">
        <v>3105</v>
      </c>
      <c r="X676" s="247" t="s">
        <v>3152</v>
      </c>
      <c r="Y676" s="247"/>
      <c r="Z676"/>
      <c r="AA676" s="247" t="s">
        <v>776</v>
      </c>
      <c r="AB676" t="s">
        <v>4355</v>
      </c>
      <c r="AC676" t="s">
        <v>4355</v>
      </c>
      <c r="AD676"/>
      <c r="AE676" t="s">
        <v>4355</v>
      </c>
      <c r="AF676" t="s">
        <v>4357</v>
      </c>
      <c r="AG676"/>
      <c r="AH676"/>
      <c r="AI676"/>
      <c r="AJ676"/>
      <c r="AK676"/>
      <c r="AL676"/>
      <c r="AM676" t="s">
        <v>4358</v>
      </c>
      <c r="AN676" t="s">
        <v>4358</v>
      </c>
      <c r="AO676"/>
      <c r="AP676"/>
      <c r="AQ676" s="247" t="s">
        <v>1455</v>
      </c>
      <c r="AR676"/>
      <c r="AS676" s="247" t="s">
        <v>940</v>
      </c>
      <c r="AT676"/>
    </row>
    <row r="677" spans="1:46" ht="15" hidden="1" x14ac:dyDescent="0.25">
      <c r="A677" s="246" t="s">
        <v>7439</v>
      </c>
      <c r="B677" s="247" t="s">
        <v>18</v>
      </c>
      <c r="C677" s="247" t="s">
        <v>181</v>
      </c>
      <c r="D677" s="247"/>
      <c r="E677" s="247">
        <v>10017870068</v>
      </c>
      <c r="F677" t="s">
        <v>4501</v>
      </c>
      <c r="G677" s="246" t="s">
        <v>1779</v>
      </c>
      <c r="H677" s="247" t="s">
        <v>775</v>
      </c>
      <c r="I677"/>
      <c r="J677" t="s">
        <v>3090</v>
      </c>
      <c r="K677" t="s">
        <v>4842</v>
      </c>
      <c r="L677" t="s">
        <v>3081</v>
      </c>
      <c r="M677" t="s">
        <v>4354</v>
      </c>
      <c r="N677" s="247" t="s">
        <v>182</v>
      </c>
      <c r="O677" s="247"/>
      <c r="Q677" t="s">
        <v>4355</v>
      </c>
      <c r="R677" t="s">
        <v>4355</v>
      </c>
      <c r="S677" s="247"/>
      <c r="T677" s="247" t="s">
        <v>3587</v>
      </c>
      <c r="V677" s="247" t="s">
        <v>1473</v>
      </c>
      <c r="W677" s="247" t="s">
        <v>3206</v>
      </c>
      <c r="X677" s="247" t="s">
        <v>3152</v>
      </c>
      <c r="Y677" s="247"/>
      <c r="Z677"/>
      <c r="AA677" s="247" t="s">
        <v>776</v>
      </c>
      <c r="AB677" t="s">
        <v>4355</v>
      </c>
      <c r="AC677" t="s">
        <v>4355</v>
      </c>
      <c r="AD677"/>
      <c r="AE677" t="s">
        <v>4355</v>
      </c>
      <c r="AF677" t="s">
        <v>4357</v>
      </c>
      <c r="AG677"/>
      <c r="AH677"/>
      <c r="AI677"/>
      <c r="AJ677"/>
      <c r="AK677"/>
      <c r="AL677"/>
      <c r="AM677" t="s">
        <v>4358</v>
      </c>
      <c r="AN677" t="s">
        <v>4358</v>
      </c>
      <c r="AO677"/>
      <c r="AP677"/>
      <c r="AQ677" s="247" t="s">
        <v>1454</v>
      </c>
      <c r="AR677"/>
      <c r="AS677" s="247" t="s">
        <v>3951</v>
      </c>
      <c r="AT677"/>
    </row>
    <row r="678" spans="1:46" ht="15" hidden="1" x14ac:dyDescent="0.25">
      <c r="A678" s="246" t="s">
        <v>7439</v>
      </c>
      <c r="B678" s="247" t="s">
        <v>17</v>
      </c>
      <c r="C678" s="247" t="s">
        <v>179</v>
      </c>
      <c r="D678" s="247"/>
      <c r="E678" s="247">
        <v>10017870067</v>
      </c>
      <c r="F678" t="s">
        <v>4501</v>
      </c>
      <c r="G678" s="246" t="s">
        <v>1779</v>
      </c>
      <c r="H678" s="247" t="s">
        <v>775</v>
      </c>
      <c r="I678"/>
      <c r="J678" t="s">
        <v>3090</v>
      </c>
      <c r="K678" t="s">
        <v>4841</v>
      </c>
      <c r="L678" t="s">
        <v>3081</v>
      </c>
      <c r="M678" t="s">
        <v>4354</v>
      </c>
      <c r="N678" s="247" t="s">
        <v>180</v>
      </c>
      <c r="O678" s="247"/>
      <c r="Q678" t="s">
        <v>4355</v>
      </c>
      <c r="R678" t="s">
        <v>4355</v>
      </c>
      <c r="S678" s="247"/>
      <c r="T678" s="247" t="s">
        <v>3210</v>
      </c>
      <c r="V678" s="247" t="s">
        <v>3211</v>
      </c>
      <c r="W678" s="247" t="s">
        <v>3176</v>
      </c>
      <c r="X678" s="247" t="s">
        <v>3178</v>
      </c>
      <c r="Y678" s="247"/>
      <c r="Z678"/>
      <c r="AA678" s="247" t="s">
        <v>776</v>
      </c>
      <c r="AB678" t="s">
        <v>4355</v>
      </c>
      <c r="AC678" t="s">
        <v>4355</v>
      </c>
      <c r="AD678"/>
      <c r="AE678" t="s">
        <v>4355</v>
      </c>
      <c r="AF678" t="s">
        <v>4357</v>
      </c>
      <c r="AG678"/>
      <c r="AH678"/>
      <c r="AI678"/>
      <c r="AJ678"/>
      <c r="AK678"/>
      <c r="AL678"/>
      <c r="AM678" t="s">
        <v>4358</v>
      </c>
      <c r="AN678" t="s">
        <v>4358</v>
      </c>
      <c r="AO678"/>
      <c r="AP678"/>
      <c r="AQ678" s="247" t="s">
        <v>1453</v>
      </c>
      <c r="AR678"/>
      <c r="AS678" s="247" t="s">
        <v>939</v>
      </c>
      <c r="AT678"/>
    </row>
    <row r="679" spans="1:46" ht="15" hidden="1" x14ac:dyDescent="0.25">
      <c r="A679" s="246" t="s">
        <v>7439</v>
      </c>
      <c r="B679" s="247" t="s">
        <v>34</v>
      </c>
      <c r="C679" s="247" t="s">
        <v>216</v>
      </c>
      <c r="D679" s="247"/>
      <c r="E679" s="247">
        <v>10017870152</v>
      </c>
      <c r="F679" t="s">
        <v>4501</v>
      </c>
      <c r="G679" s="246" t="s">
        <v>1779</v>
      </c>
      <c r="H679" s="247" t="s">
        <v>775</v>
      </c>
      <c r="I679"/>
      <c r="J679" t="s">
        <v>3090</v>
      </c>
      <c r="K679" t="s">
        <v>4858</v>
      </c>
      <c r="L679" t="s">
        <v>3081</v>
      </c>
      <c r="M679" t="s">
        <v>4354</v>
      </c>
      <c r="N679" s="247" t="s">
        <v>217</v>
      </c>
      <c r="O679" s="247"/>
      <c r="Q679" t="s">
        <v>4355</v>
      </c>
      <c r="R679" t="s">
        <v>4355</v>
      </c>
      <c r="S679" s="247"/>
      <c r="T679" s="247" t="s">
        <v>3245</v>
      </c>
      <c r="V679" s="247" t="s">
        <v>3246</v>
      </c>
      <c r="W679" s="247" t="s">
        <v>3247</v>
      </c>
      <c r="X679" s="247" t="s">
        <v>3248</v>
      </c>
      <c r="Y679" s="247"/>
      <c r="Z679"/>
      <c r="AA679" s="247" t="s">
        <v>776</v>
      </c>
      <c r="AB679" t="s">
        <v>4355</v>
      </c>
      <c r="AC679" t="s">
        <v>4355</v>
      </c>
      <c r="AD679"/>
      <c r="AE679" t="s">
        <v>4355</v>
      </c>
      <c r="AF679" t="s">
        <v>4357</v>
      </c>
      <c r="AG679"/>
      <c r="AH679"/>
      <c r="AI679"/>
      <c r="AJ679"/>
      <c r="AK679"/>
      <c r="AL679"/>
      <c r="AM679" t="s">
        <v>4358</v>
      </c>
      <c r="AN679" t="s">
        <v>4358</v>
      </c>
      <c r="AO679"/>
      <c r="AP679"/>
      <c r="AQ679" s="247" t="s">
        <v>1470</v>
      </c>
      <c r="AR679"/>
      <c r="AS679" s="247" t="s">
        <v>955</v>
      </c>
      <c r="AT679"/>
    </row>
    <row r="680" spans="1:46" ht="15" hidden="1" x14ac:dyDescent="0.25">
      <c r="A680" s="246" t="s">
        <v>7439</v>
      </c>
      <c r="B680" s="247" t="s">
        <v>16</v>
      </c>
      <c r="C680" s="247" t="s">
        <v>177</v>
      </c>
      <c r="D680" s="247"/>
      <c r="E680" s="247">
        <v>10017870066</v>
      </c>
      <c r="F680" t="s">
        <v>4501</v>
      </c>
      <c r="G680" s="246" t="s">
        <v>1779</v>
      </c>
      <c r="H680" s="247" t="s">
        <v>775</v>
      </c>
      <c r="I680"/>
      <c r="J680" t="s">
        <v>3090</v>
      </c>
      <c r="K680" t="s">
        <v>4840</v>
      </c>
      <c r="L680" t="s">
        <v>3081</v>
      </c>
      <c r="M680" t="s">
        <v>4354</v>
      </c>
      <c r="N680" s="247" t="s">
        <v>178</v>
      </c>
      <c r="O680" s="247"/>
      <c r="Q680" t="s">
        <v>4355</v>
      </c>
      <c r="R680" t="s">
        <v>4355</v>
      </c>
      <c r="S680" s="247"/>
      <c r="T680" s="247" t="s">
        <v>3208</v>
      </c>
      <c r="V680" s="247" t="s">
        <v>3209</v>
      </c>
      <c r="W680" s="247" t="s">
        <v>3106</v>
      </c>
      <c r="X680" s="247" t="s">
        <v>3105</v>
      </c>
      <c r="Y680" s="247"/>
      <c r="Z680"/>
      <c r="AA680" s="247" t="s">
        <v>776</v>
      </c>
      <c r="AB680" t="s">
        <v>4355</v>
      </c>
      <c r="AC680" t="s">
        <v>4355</v>
      </c>
      <c r="AD680"/>
      <c r="AE680" t="s">
        <v>4355</v>
      </c>
      <c r="AF680" t="s">
        <v>4357</v>
      </c>
      <c r="AG680"/>
      <c r="AH680"/>
      <c r="AI680"/>
      <c r="AJ680"/>
      <c r="AK680"/>
      <c r="AL680"/>
      <c r="AM680" t="s">
        <v>4358</v>
      </c>
      <c r="AN680" t="s">
        <v>4358</v>
      </c>
      <c r="AO680"/>
      <c r="AP680"/>
      <c r="AQ680" s="247" t="s">
        <v>1452</v>
      </c>
      <c r="AR680"/>
      <c r="AS680" s="247" t="s">
        <v>938</v>
      </c>
      <c r="AT680"/>
    </row>
    <row r="681" spans="1:46" ht="15" hidden="1" x14ac:dyDescent="0.25">
      <c r="A681" s="246" t="s">
        <v>7439</v>
      </c>
      <c r="B681" s="247" t="s">
        <v>15</v>
      </c>
      <c r="C681" s="247" t="s">
        <v>175</v>
      </c>
      <c r="D681" s="247"/>
      <c r="E681" s="247">
        <v>10017870065</v>
      </c>
      <c r="F681" t="s">
        <v>4501</v>
      </c>
      <c r="G681" s="246" t="s">
        <v>1779</v>
      </c>
      <c r="H681" s="247" t="s">
        <v>775</v>
      </c>
      <c r="I681"/>
      <c r="J681" t="s">
        <v>3090</v>
      </c>
      <c r="K681" t="s">
        <v>4838</v>
      </c>
      <c r="L681" t="s">
        <v>3081</v>
      </c>
      <c r="M681" t="s">
        <v>4354</v>
      </c>
      <c r="N681" s="247" t="s">
        <v>176</v>
      </c>
      <c r="O681" s="247"/>
      <c r="Q681" t="s">
        <v>4355</v>
      </c>
      <c r="R681" t="s">
        <v>4355</v>
      </c>
      <c r="S681" s="247"/>
      <c r="T681" s="247" t="s">
        <v>3586</v>
      </c>
      <c r="V681" s="247" t="s">
        <v>3207</v>
      </c>
      <c r="W681" s="247" t="s">
        <v>3176</v>
      </c>
      <c r="X681" s="247" t="s">
        <v>3176</v>
      </c>
      <c r="Y681" s="247"/>
      <c r="Z681"/>
      <c r="AA681" s="247" t="s">
        <v>776</v>
      </c>
      <c r="AB681" t="s">
        <v>4355</v>
      </c>
      <c r="AC681" t="s">
        <v>4355</v>
      </c>
      <c r="AD681"/>
      <c r="AE681" t="s">
        <v>4355</v>
      </c>
      <c r="AF681" t="s">
        <v>4357</v>
      </c>
      <c r="AG681"/>
      <c r="AH681"/>
      <c r="AI681"/>
      <c r="AJ681"/>
      <c r="AK681"/>
      <c r="AL681"/>
      <c r="AM681" t="s">
        <v>4358</v>
      </c>
      <c r="AN681" t="s">
        <v>4358</v>
      </c>
      <c r="AO681"/>
      <c r="AP681"/>
      <c r="AQ681" s="247" t="s">
        <v>1451</v>
      </c>
      <c r="AR681"/>
      <c r="AS681" s="247" t="s">
        <v>4839</v>
      </c>
      <c r="AT681"/>
    </row>
    <row r="682" spans="1:46" ht="15" hidden="1" x14ac:dyDescent="0.25">
      <c r="A682" s="246" t="s">
        <v>7439</v>
      </c>
      <c r="B682" s="247" t="s">
        <v>14</v>
      </c>
      <c r="C682" s="247" t="s">
        <v>173</v>
      </c>
      <c r="D682" s="247"/>
      <c r="E682" s="247">
        <v>10017870064</v>
      </c>
      <c r="F682" t="s">
        <v>4501</v>
      </c>
      <c r="G682" s="246" t="s">
        <v>1779</v>
      </c>
      <c r="H682" s="247" t="s">
        <v>775</v>
      </c>
      <c r="I682"/>
      <c r="J682" t="s">
        <v>3090</v>
      </c>
      <c r="K682" t="s">
        <v>4837</v>
      </c>
      <c r="L682" t="s">
        <v>3081</v>
      </c>
      <c r="M682" t="s">
        <v>4354</v>
      </c>
      <c r="N682" s="247" t="s">
        <v>174</v>
      </c>
      <c r="O682" s="247"/>
      <c r="Q682" t="s">
        <v>4355</v>
      </c>
      <c r="R682" t="s">
        <v>4355</v>
      </c>
      <c r="S682" s="247"/>
      <c r="T682" s="247" t="s">
        <v>3129</v>
      </c>
      <c r="V682" s="247" t="s">
        <v>3205</v>
      </c>
      <c r="W682" s="247" t="s">
        <v>3106</v>
      </c>
      <c r="X682" s="247" t="s">
        <v>3206</v>
      </c>
      <c r="Y682" s="247"/>
      <c r="Z682"/>
      <c r="AA682" s="247" t="s">
        <v>776</v>
      </c>
      <c r="AB682" t="s">
        <v>4355</v>
      </c>
      <c r="AC682" t="s">
        <v>4355</v>
      </c>
      <c r="AD682"/>
      <c r="AE682" t="s">
        <v>4355</v>
      </c>
      <c r="AF682" t="s">
        <v>4357</v>
      </c>
      <c r="AG682"/>
      <c r="AH682"/>
      <c r="AI682"/>
      <c r="AJ682"/>
      <c r="AK682"/>
      <c r="AL682"/>
      <c r="AM682" t="s">
        <v>4358</v>
      </c>
      <c r="AN682" t="s">
        <v>4358</v>
      </c>
      <c r="AO682"/>
      <c r="AP682"/>
      <c r="AQ682" s="247" t="s">
        <v>1450</v>
      </c>
      <c r="AR682"/>
      <c r="AS682" s="247" t="s">
        <v>937</v>
      </c>
      <c r="AT682"/>
    </row>
    <row r="683" spans="1:46" ht="15" hidden="1" x14ac:dyDescent="0.25">
      <c r="A683" s="246" t="s">
        <v>7439</v>
      </c>
      <c r="B683" s="247" t="s">
        <v>13</v>
      </c>
      <c r="C683" s="247" t="s">
        <v>171</v>
      </c>
      <c r="D683" s="247"/>
      <c r="E683" s="247">
        <v>10017870063</v>
      </c>
      <c r="F683" t="s">
        <v>4501</v>
      </c>
      <c r="G683" s="246" t="s">
        <v>1779</v>
      </c>
      <c r="H683" s="247" t="s">
        <v>775</v>
      </c>
      <c r="I683"/>
      <c r="J683" t="s">
        <v>3090</v>
      </c>
      <c r="K683" t="s">
        <v>4836</v>
      </c>
      <c r="L683" t="s">
        <v>3081</v>
      </c>
      <c r="M683" t="s">
        <v>4354</v>
      </c>
      <c r="N683" s="247" t="s">
        <v>172</v>
      </c>
      <c r="O683" s="247"/>
      <c r="Q683" t="s">
        <v>4355</v>
      </c>
      <c r="R683" t="s">
        <v>4355</v>
      </c>
      <c r="S683" s="247"/>
      <c r="T683" s="247" t="s">
        <v>3203</v>
      </c>
      <c r="V683" s="247" t="s">
        <v>3204</v>
      </c>
      <c r="W683" s="247" t="s">
        <v>3134</v>
      </c>
      <c r="X683" s="247" t="s">
        <v>3106</v>
      </c>
      <c r="Y683" s="247"/>
      <c r="Z683"/>
      <c r="AA683" s="247" t="s">
        <v>776</v>
      </c>
      <c r="AB683" t="s">
        <v>4355</v>
      </c>
      <c r="AC683" t="s">
        <v>4355</v>
      </c>
      <c r="AD683"/>
      <c r="AE683" t="s">
        <v>4355</v>
      </c>
      <c r="AF683" t="s">
        <v>4357</v>
      </c>
      <c r="AG683"/>
      <c r="AH683"/>
      <c r="AI683"/>
      <c r="AJ683"/>
      <c r="AK683"/>
      <c r="AL683"/>
      <c r="AM683" t="s">
        <v>4358</v>
      </c>
      <c r="AN683" t="s">
        <v>4358</v>
      </c>
      <c r="AO683"/>
      <c r="AP683"/>
      <c r="AQ683" s="247" t="s">
        <v>1449</v>
      </c>
      <c r="AR683"/>
      <c r="AS683" s="247" t="s">
        <v>936</v>
      </c>
      <c r="AT683"/>
    </row>
    <row r="684" spans="1:46" ht="15" hidden="1" x14ac:dyDescent="0.25">
      <c r="A684" s="246" t="s">
        <v>7439</v>
      </c>
      <c r="B684" s="247" t="s">
        <v>906</v>
      </c>
      <c r="C684" s="247" t="s">
        <v>907</v>
      </c>
      <c r="D684" s="247"/>
      <c r="E684" s="247">
        <v>10017875648</v>
      </c>
      <c r="F684" t="s">
        <v>4501</v>
      </c>
      <c r="G684" s="246" t="s">
        <v>1779</v>
      </c>
      <c r="H684" s="247" t="s">
        <v>113</v>
      </c>
      <c r="I684"/>
      <c r="J684" t="s">
        <v>3116</v>
      </c>
      <c r="K684" t="s">
        <v>5032</v>
      </c>
      <c r="L684" t="s">
        <v>3081</v>
      </c>
      <c r="M684" t="s">
        <v>4354</v>
      </c>
      <c r="N684" s="247" t="s">
        <v>963</v>
      </c>
      <c r="O684" s="247"/>
      <c r="Q684" t="s">
        <v>4355</v>
      </c>
      <c r="R684" t="s">
        <v>4355</v>
      </c>
      <c r="S684" s="247"/>
      <c r="T684" s="247" t="s">
        <v>5548</v>
      </c>
      <c r="V684" s="247"/>
      <c r="W684" s="247"/>
      <c r="X684" s="247" t="s">
        <v>3134</v>
      </c>
      <c r="Y684" s="247" t="s">
        <v>3106</v>
      </c>
      <c r="Z684"/>
      <c r="AA684" s="247" t="s">
        <v>115</v>
      </c>
      <c r="AB684" t="s">
        <v>4355</v>
      </c>
      <c r="AC684" t="s">
        <v>4355</v>
      </c>
      <c r="AD684"/>
      <c r="AE684" t="s">
        <v>4355</v>
      </c>
      <c r="AF684" t="s">
        <v>4357</v>
      </c>
      <c r="AG684"/>
      <c r="AH684"/>
      <c r="AI684"/>
      <c r="AJ684"/>
      <c r="AK684"/>
      <c r="AL684"/>
      <c r="AM684" t="s">
        <v>4358</v>
      </c>
      <c r="AN684" t="s">
        <v>4358</v>
      </c>
      <c r="AO684"/>
      <c r="AP684"/>
      <c r="AQ684" s="247" t="s">
        <v>1289</v>
      </c>
      <c r="AR684"/>
      <c r="AS684" s="247" t="s">
        <v>908</v>
      </c>
      <c r="AT684">
        <v>10017875648</v>
      </c>
    </row>
    <row r="685" spans="1:46" ht="15" hidden="1" x14ac:dyDescent="0.25">
      <c r="A685" s="246" t="s">
        <v>7439</v>
      </c>
      <c r="B685" s="247" t="s">
        <v>933</v>
      </c>
      <c r="C685" s="247" t="s">
        <v>558</v>
      </c>
      <c r="D685" s="247"/>
      <c r="E685" s="247">
        <v>10017873620</v>
      </c>
      <c r="F685" t="s">
        <v>4501</v>
      </c>
      <c r="G685" s="246" t="s">
        <v>1779</v>
      </c>
      <c r="H685" s="247" t="s">
        <v>113</v>
      </c>
      <c r="I685"/>
      <c r="J685" t="s">
        <v>3125</v>
      </c>
      <c r="K685" t="s">
        <v>5036</v>
      </c>
      <c r="L685" t="s">
        <v>3081</v>
      </c>
      <c r="M685" t="s">
        <v>4354</v>
      </c>
      <c r="N685" s="247" t="s">
        <v>559</v>
      </c>
      <c r="O685" s="247"/>
      <c r="Q685" t="s">
        <v>4355</v>
      </c>
      <c r="R685" t="s">
        <v>4355</v>
      </c>
      <c r="S685" s="247"/>
      <c r="T685" s="247" t="s">
        <v>5915</v>
      </c>
      <c r="V685" s="247" t="s">
        <v>3191</v>
      </c>
      <c r="W685" s="247"/>
      <c r="X685" s="247" t="s">
        <v>3134</v>
      </c>
      <c r="Y685" s="247" t="s">
        <v>3152</v>
      </c>
      <c r="Z685"/>
      <c r="AA685" s="247" t="s">
        <v>115</v>
      </c>
      <c r="AB685" t="s">
        <v>4355</v>
      </c>
      <c r="AC685" t="s">
        <v>4355</v>
      </c>
      <c r="AD685"/>
      <c r="AE685" t="s">
        <v>4355</v>
      </c>
      <c r="AF685" t="s">
        <v>4357</v>
      </c>
      <c r="AG685"/>
      <c r="AH685"/>
      <c r="AI685"/>
      <c r="AJ685"/>
      <c r="AK685"/>
      <c r="AL685"/>
      <c r="AM685" t="s">
        <v>4358</v>
      </c>
      <c r="AN685" t="s">
        <v>4358</v>
      </c>
      <c r="AO685"/>
      <c r="AP685"/>
      <c r="AQ685" s="247" t="s">
        <v>1365</v>
      </c>
      <c r="AR685"/>
      <c r="AS685" s="247" t="s">
        <v>560</v>
      </c>
      <c r="AT685">
        <v>10017873620</v>
      </c>
    </row>
    <row r="686" spans="1:46" ht="15" hidden="1" x14ac:dyDescent="0.25">
      <c r="A686" s="246" t="s">
        <v>7439</v>
      </c>
      <c r="B686" s="247" t="s">
        <v>932</v>
      </c>
      <c r="C686" s="247" t="s">
        <v>555</v>
      </c>
      <c r="D686" s="247"/>
      <c r="E686" s="247">
        <v>10017873610</v>
      </c>
      <c r="F686" t="s">
        <v>5037</v>
      </c>
      <c r="G686" s="246" t="s">
        <v>1779</v>
      </c>
      <c r="H686" s="247" t="s">
        <v>113</v>
      </c>
      <c r="I686"/>
      <c r="J686" t="s">
        <v>3113</v>
      </c>
      <c r="K686" t="s">
        <v>5036</v>
      </c>
      <c r="L686" t="s">
        <v>3081</v>
      </c>
      <c r="M686" t="s">
        <v>4354</v>
      </c>
      <c r="N686" s="247" t="s">
        <v>556</v>
      </c>
      <c r="O686" s="247"/>
      <c r="Q686" t="s">
        <v>4355</v>
      </c>
      <c r="R686" t="s">
        <v>4355</v>
      </c>
      <c r="S686" s="247"/>
      <c r="T686" s="247" t="s">
        <v>5914</v>
      </c>
      <c r="V686" s="247" t="s">
        <v>3191</v>
      </c>
      <c r="W686" s="247"/>
      <c r="X686" s="247" t="s">
        <v>3134</v>
      </c>
      <c r="Y686" s="247" t="s">
        <v>3105</v>
      </c>
      <c r="Z686"/>
      <c r="AA686" s="247" t="s">
        <v>115</v>
      </c>
      <c r="AB686" t="s">
        <v>4355</v>
      </c>
      <c r="AC686" t="s">
        <v>4355</v>
      </c>
      <c r="AD686"/>
      <c r="AE686" t="s">
        <v>4355</v>
      </c>
      <c r="AF686" t="s">
        <v>4357</v>
      </c>
      <c r="AG686"/>
      <c r="AH686"/>
      <c r="AI686"/>
      <c r="AJ686"/>
      <c r="AK686"/>
      <c r="AL686"/>
      <c r="AM686" t="s">
        <v>4358</v>
      </c>
      <c r="AN686" t="s">
        <v>4358</v>
      </c>
      <c r="AO686"/>
      <c r="AP686"/>
      <c r="AQ686" s="247" t="s">
        <v>1364</v>
      </c>
      <c r="AR686"/>
      <c r="AS686" s="247" t="s">
        <v>557</v>
      </c>
      <c r="AT686">
        <v>10017873610</v>
      </c>
    </row>
    <row r="687" spans="1:46" ht="15" hidden="1" x14ac:dyDescent="0.25">
      <c r="A687" s="246" t="s">
        <v>7439</v>
      </c>
      <c r="B687" s="247" t="s">
        <v>3644</v>
      </c>
      <c r="C687" s="247" t="s">
        <v>552</v>
      </c>
      <c r="D687" s="247"/>
      <c r="E687" s="247">
        <v>10017873600</v>
      </c>
      <c r="F687" t="s">
        <v>4501</v>
      </c>
      <c r="G687" s="246" t="s">
        <v>1779</v>
      </c>
      <c r="H687" s="247" t="s">
        <v>113</v>
      </c>
      <c r="I687"/>
      <c r="J687" t="s">
        <v>3120</v>
      </c>
      <c r="K687" t="s">
        <v>5036</v>
      </c>
      <c r="L687" t="s">
        <v>3081</v>
      </c>
      <c r="M687" t="s">
        <v>4354</v>
      </c>
      <c r="N687" s="247" t="s">
        <v>553</v>
      </c>
      <c r="O687" s="247"/>
      <c r="Q687" t="s">
        <v>4355</v>
      </c>
      <c r="R687" t="s">
        <v>4355</v>
      </c>
      <c r="S687" s="247"/>
      <c r="T687" s="247" t="s">
        <v>5913</v>
      </c>
      <c r="V687" s="247" t="s">
        <v>3191</v>
      </c>
      <c r="W687" s="247"/>
      <c r="X687" s="247" t="s">
        <v>3132</v>
      </c>
      <c r="Y687" s="247" t="s">
        <v>3106</v>
      </c>
      <c r="Z687"/>
      <c r="AA687" s="247" t="s">
        <v>115</v>
      </c>
      <c r="AB687" t="s">
        <v>4355</v>
      </c>
      <c r="AC687" t="s">
        <v>4355</v>
      </c>
      <c r="AD687"/>
      <c r="AE687" t="s">
        <v>4355</v>
      </c>
      <c r="AF687" t="s">
        <v>4357</v>
      </c>
      <c r="AG687"/>
      <c r="AH687"/>
      <c r="AI687"/>
      <c r="AJ687"/>
      <c r="AK687"/>
      <c r="AL687"/>
      <c r="AM687" t="s">
        <v>4358</v>
      </c>
      <c r="AN687" t="s">
        <v>4358</v>
      </c>
      <c r="AO687"/>
      <c r="AP687"/>
      <c r="AQ687" s="247" t="s">
        <v>1363</v>
      </c>
      <c r="AR687"/>
      <c r="AS687" s="247" t="s">
        <v>554</v>
      </c>
      <c r="AT687">
        <v>10017873600</v>
      </c>
    </row>
    <row r="688" spans="1:46" ht="15" hidden="1" x14ac:dyDescent="0.25">
      <c r="A688" s="246" t="s">
        <v>7439</v>
      </c>
      <c r="B688" s="247" t="s">
        <v>903</v>
      </c>
      <c r="C688" s="247" t="s">
        <v>904</v>
      </c>
      <c r="D688" s="247"/>
      <c r="E688" s="247">
        <v>10017875647</v>
      </c>
      <c r="F688" t="s">
        <v>4501</v>
      </c>
      <c r="G688" s="246" t="s">
        <v>1779</v>
      </c>
      <c r="H688" s="247" t="s">
        <v>113</v>
      </c>
      <c r="I688"/>
      <c r="J688" t="s">
        <v>3081</v>
      </c>
      <c r="K688" t="s">
        <v>5032</v>
      </c>
      <c r="L688" t="s">
        <v>3081</v>
      </c>
      <c r="M688" t="s">
        <v>4354</v>
      </c>
      <c r="N688" s="247" t="s">
        <v>962</v>
      </c>
      <c r="O688" s="247"/>
      <c r="Q688" t="s">
        <v>4355</v>
      </c>
      <c r="R688" t="s">
        <v>4355</v>
      </c>
      <c r="S688" s="247"/>
      <c r="T688" s="247" t="s">
        <v>5547</v>
      </c>
      <c r="V688" s="247"/>
      <c r="W688" s="247"/>
      <c r="X688" s="247" t="s">
        <v>3128</v>
      </c>
      <c r="Y688" s="247" t="s">
        <v>3134</v>
      </c>
      <c r="Z688"/>
      <c r="AA688" s="247" t="s">
        <v>115</v>
      </c>
      <c r="AB688" t="s">
        <v>4355</v>
      </c>
      <c r="AC688" t="s">
        <v>4355</v>
      </c>
      <c r="AD688"/>
      <c r="AE688" t="s">
        <v>4355</v>
      </c>
      <c r="AF688" t="s">
        <v>4357</v>
      </c>
      <c r="AG688"/>
      <c r="AH688"/>
      <c r="AI688"/>
      <c r="AJ688"/>
      <c r="AK688"/>
      <c r="AL688"/>
      <c r="AM688" t="s">
        <v>4358</v>
      </c>
      <c r="AN688" t="s">
        <v>4358</v>
      </c>
      <c r="AO688"/>
      <c r="AP688"/>
      <c r="AQ688" s="247" t="s">
        <v>1288</v>
      </c>
      <c r="AR688"/>
      <c r="AS688" s="247" t="s">
        <v>905</v>
      </c>
      <c r="AT688">
        <v>10017875647</v>
      </c>
    </row>
    <row r="689" spans="1:46" ht="15" hidden="1" x14ac:dyDescent="0.25">
      <c r="A689" s="246" t="s">
        <v>7439</v>
      </c>
      <c r="B689" s="247" t="s">
        <v>806</v>
      </c>
      <c r="C689" s="247" t="s">
        <v>549</v>
      </c>
      <c r="D689" s="247"/>
      <c r="E689" s="247">
        <v>10017873590</v>
      </c>
      <c r="F689" t="s">
        <v>4501</v>
      </c>
      <c r="G689" s="246" t="s">
        <v>1779</v>
      </c>
      <c r="H689" s="247" t="s">
        <v>113</v>
      </c>
      <c r="I689"/>
      <c r="J689" t="s">
        <v>3102</v>
      </c>
      <c r="K689" t="s">
        <v>5035</v>
      </c>
      <c r="L689" t="s">
        <v>3081</v>
      </c>
      <c r="M689" t="s">
        <v>4354</v>
      </c>
      <c r="N689" s="247" t="s">
        <v>550</v>
      </c>
      <c r="O689" s="247"/>
      <c r="Q689" t="s">
        <v>4355</v>
      </c>
      <c r="R689" t="s">
        <v>4355</v>
      </c>
      <c r="S689" s="247"/>
      <c r="T689" s="247" t="s">
        <v>5556</v>
      </c>
      <c r="V689" s="247" t="s">
        <v>3191</v>
      </c>
      <c r="W689" s="247"/>
      <c r="X689" s="247" t="s">
        <v>3102</v>
      </c>
      <c r="Y689" s="247" t="s">
        <v>3274</v>
      </c>
      <c r="Z689"/>
      <c r="AA689" s="247" t="s">
        <v>115</v>
      </c>
      <c r="AB689" t="s">
        <v>4355</v>
      </c>
      <c r="AC689" t="s">
        <v>4355</v>
      </c>
      <c r="AD689"/>
      <c r="AE689" t="s">
        <v>4355</v>
      </c>
      <c r="AF689" t="s">
        <v>4357</v>
      </c>
      <c r="AG689"/>
      <c r="AH689"/>
      <c r="AI689"/>
      <c r="AJ689"/>
      <c r="AK689"/>
      <c r="AL689"/>
      <c r="AM689" t="s">
        <v>4358</v>
      </c>
      <c r="AN689" t="s">
        <v>4358</v>
      </c>
      <c r="AO689"/>
      <c r="AP689"/>
      <c r="AQ689" s="247" t="s">
        <v>1362</v>
      </c>
      <c r="AR689"/>
      <c r="AS689" s="247" t="s">
        <v>551</v>
      </c>
      <c r="AT689">
        <v>10017873590</v>
      </c>
    </row>
    <row r="690" spans="1:46" ht="15" hidden="1" x14ac:dyDescent="0.25">
      <c r="A690" s="246" t="s">
        <v>7439</v>
      </c>
      <c r="B690" s="247" t="s">
        <v>805</v>
      </c>
      <c r="C690" s="247" t="s">
        <v>546</v>
      </c>
      <c r="D690" s="247"/>
      <c r="E690" s="247">
        <v>10017873580</v>
      </c>
      <c r="F690" t="s">
        <v>4501</v>
      </c>
      <c r="G690" s="246" t="s">
        <v>1779</v>
      </c>
      <c r="H690" s="247" t="s">
        <v>113</v>
      </c>
      <c r="I690"/>
      <c r="J690" t="s">
        <v>4378</v>
      </c>
      <c r="K690" t="s">
        <v>5035</v>
      </c>
      <c r="L690" t="s">
        <v>3081</v>
      </c>
      <c r="M690" t="s">
        <v>4354</v>
      </c>
      <c r="N690" s="247" t="s">
        <v>547</v>
      </c>
      <c r="O690" s="247"/>
      <c r="Q690" t="s">
        <v>4355</v>
      </c>
      <c r="R690" t="s">
        <v>4355</v>
      </c>
      <c r="S690" s="247"/>
      <c r="T690" s="247" t="s">
        <v>5556</v>
      </c>
      <c r="V690" s="247" t="s">
        <v>3191</v>
      </c>
      <c r="W690" s="247"/>
      <c r="X690" s="247" t="s">
        <v>3177</v>
      </c>
      <c r="Y690" s="247" t="s">
        <v>3274</v>
      </c>
      <c r="Z690"/>
      <c r="AA690" s="247" t="s">
        <v>115</v>
      </c>
      <c r="AB690" t="s">
        <v>4355</v>
      </c>
      <c r="AC690" t="s">
        <v>4355</v>
      </c>
      <c r="AD690"/>
      <c r="AE690" t="s">
        <v>4355</v>
      </c>
      <c r="AF690" t="s">
        <v>4357</v>
      </c>
      <c r="AG690"/>
      <c r="AH690"/>
      <c r="AI690"/>
      <c r="AJ690"/>
      <c r="AK690"/>
      <c r="AL690"/>
      <c r="AM690" t="s">
        <v>4358</v>
      </c>
      <c r="AN690" t="s">
        <v>4358</v>
      </c>
      <c r="AO690"/>
      <c r="AP690"/>
      <c r="AQ690" s="247" t="s">
        <v>1361</v>
      </c>
      <c r="AR690"/>
      <c r="AS690" s="247" t="s">
        <v>548</v>
      </c>
      <c r="AT690">
        <v>10017873580</v>
      </c>
    </row>
    <row r="691" spans="1:46" ht="15" hidden="1" x14ac:dyDescent="0.25">
      <c r="A691" s="246" t="s">
        <v>7439</v>
      </c>
      <c r="B691" s="247" t="s">
        <v>803</v>
      </c>
      <c r="C691" s="247" t="s">
        <v>540</v>
      </c>
      <c r="D691" s="247"/>
      <c r="E691" s="247">
        <v>10017873560</v>
      </c>
      <c r="F691" t="s">
        <v>4501</v>
      </c>
      <c r="G691" s="246" t="s">
        <v>1779</v>
      </c>
      <c r="H691" s="247" t="s">
        <v>113</v>
      </c>
      <c r="I691"/>
      <c r="J691" t="s">
        <v>3309</v>
      </c>
      <c r="K691" t="s">
        <v>5033</v>
      </c>
      <c r="L691" t="s">
        <v>3081</v>
      </c>
      <c r="M691" t="s">
        <v>4354</v>
      </c>
      <c r="N691" s="247" t="s">
        <v>541</v>
      </c>
      <c r="O691" s="247"/>
      <c r="Q691" t="s">
        <v>4355</v>
      </c>
      <c r="R691" t="s">
        <v>4355</v>
      </c>
      <c r="S691" s="247"/>
      <c r="T691" s="247" t="s">
        <v>5556</v>
      </c>
      <c r="V691" s="247" t="s">
        <v>3191</v>
      </c>
      <c r="W691" s="247"/>
      <c r="X691" s="247" t="s">
        <v>3177</v>
      </c>
      <c r="Y691" s="247" t="s">
        <v>3310</v>
      </c>
      <c r="Z691"/>
      <c r="AA691" s="247" t="s">
        <v>115</v>
      </c>
      <c r="AB691" t="s">
        <v>4355</v>
      </c>
      <c r="AC691" t="s">
        <v>4355</v>
      </c>
      <c r="AD691"/>
      <c r="AE691" t="s">
        <v>4355</v>
      </c>
      <c r="AF691" t="s">
        <v>4357</v>
      </c>
      <c r="AG691"/>
      <c r="AH691"/>
      <c r="AI691"/>
      <c r="AJ691"/>
      <c r="AK691"/>
      <c r="AL691"/>
      <c r="AM691" t="s">
        <v>4358</v>
      </c>
      <c r="AN691" t="s">
        <v>4358</v>
      </c>
      <c r="AO691"/>
      <c r="AP691"/>
      <c r="AQ691" s="247" t="s">
        <v>1359</v>
      </c>
      <c r="AR691"/>
      <c r="AS691" s="247" t="s">
        <v>542</v>
      </c>
      <c r="AT691">
        <v>10017873560</v>
      </c>
    </row>
    <row r="692" spans="1:46" ht="15" hidden="1" x14ac:dyDescent="0.25">
      <c r="A692" s="246" t="s">
        <v>7439</v>
      </c>
      <c r="B692" s="247" t="s">
        <v>802</v>
      </c>
      <c r="C692" s="247" t="s">
        <v>537</v>
      </c>
      <c r="D692" s="247"/>
      <c r="E692" s="247">
        <v>10017873550</v>
      </c>
      <c r="F692" t="s">
        <v>4501</v>
      </c>
      <c r="G692" s="246" t="s">
        <v>1779</v>
      </c>
      <c r="H692" s="247" t="s">
        <v>113</v>
      </c>
      <c r="I692"/>
      <c r="J692" t="s">
        <v>3365</v>
      </c>
      <c r="K692" t="s">
        <v>5033</v>
      </c>
      <c r="L692" t="s">
        <v>3081</v>
      </c>
      <c r="M692" t="s">
        <v>4354</v>
      </c>
      <c r="N692" s="247" t="s">
        <v>538</v>
      </c>
      <c r="O692" s="247"/>
      <c r="Q692" t="s">
        <v>4355</v>
      </c>
      <c r="R692" t="s">
        <v>4355</v>
      </c>
      <c r="S692" s="247"/>
      <c r="T692" s="247" t="s">
        <v>5556</v>
      </c>
      <c r="V692" s="247" t="s">
        <v>3191</v>
      </c>
      <c r="W692" s="247"/>
      <c r="X692" s="247" t="s">
        <v>3177</v>
      </c>
      <c r="Y692" s="247" t="s">
        <v>3177</v>
      </c>
      <c r="Z692"/>
      <c r="AA692" s="247" t="s">
        <v>115</v>
      </c>
      <c r="AB692" t="s">
        <v>4355</v>
      </c>
      <c r="AC692" t="s">
        <v>4355</v>
      </c>
      <c r="AD692"/>
      <c r="AE692" t="s">
        <v>4355</v>
      </c>
      <c r="AF692" t="s">
        <v>4357</v>
      </c>
      <c r="AG692"/>
      <c r="AH692"/>
      <c r="AI692"/>
      <c r="AJ692"/>
      <c r="AK692"/>
      <c r="AL692"/>
      <c r="AM692" t="s">
        <v>4358</v>
      </c>
      <c r="AN692" t="s">
        <v>4358</v>
      </c>
      <c r="AO692"/>
      <c r="AP692"/>
      <c r="AQ692" s="247" t="s">
        <v>1358</v>
      </c>
      <c r="AR692"/>
      <c r="AS692" s="247" t="s">
        <v>539</v>
      </c>
      <c r="AT692">
        <v>10017873550</v>
      </c>
    </row>
    <row r="693" spans="1:46" ht="15" hidden="1" x14ac:dyDescent="0.25">
      <c r="A693" s="246" t="s">
        <v>7439</v>
      </c>
      <c r="B693" s="247" t="s">
        <v>804</v>
      </c>
      <c r="C693" s="247" t="s">
        <v>543</v>
      </c>
      <c r="D693" s="247"/>
      <c r="E693" s="247">
        <v>10017873570</v>
      </c>
      <c r="F693" t="s">
        <v>4501</v>
      </c>
      <c r="G693" s="246" t="s">
        <v>1779</v>
      </c>
      <c r="H693" s="247" t="s">
        <v>113</v>
      </c>
      <c r="I693"/>
      <c r="J693" t="s">
        <v>4381</v>
      </c>
      <c r="K693" t="s">
        <v>5035</v>
      </c>
      <c r="L693" t="s">
        <v>3081</v>
      </c>
      <c r="M693" t="s">
        <v>4354</v>
      </c>
      <c r="N693" s="247" t="s">
        <v>544</v>
      </c>
      <c r="O693" s="247"/>
      <c r="Q693" t="s">
        <v>4355</v>
      </c>
      <c r="R693" t="s">
        <v>4355</v>
      </c>
      <c r="S693" s="247"/>
      <c r="T693" s="247" t="s">
        <v>5556</v>
      </c>
      <c r="V693" s="247" t="s">
        <v>3191</v>
      </c>
      <c r="W693" s="247"/>
      <c r="X693" s="247" t="s">
        <v>3230</v>
      </c>
      <c r="Y693" s="247" t="s">
        <v>3170</v>
      </c>
      <c r="Z693"/>
      <c r="AA693" s="247" t="s">
        <v>115</v>
      </c>
      <c r="AB693" t="s">
        <v>4355</v>
      </c>
      <c r="AC693" t="s">
        <v>4355</v>
      </c>
      <c r="AD693"/>
      <c r="AE693" t="s">
        <v>4355</v>
      </c>
      <c r="AF693" t="s">
        <v>4357</v>
      </c>
      <c r="AG693"/>
      <c r="AH693"/>
      <c r="AI693"/>
      <c r="AJ693"/>
      <c r="AK693"/>
      <c r="AL693"/>
      <c r="AM693" t="s">
        <v>4358</v>
      </c>
      <c r="AN693" t="s">
        <v>4358</v>
      </c>
      <c r="AO693"/>
      <c r="AP693"/>
      <c r="AQ693" s="247" t="s">
        <v>1360</v>
      </c>
      <c r="AR693"/>
      <c r="AS693" s="247" t="s">
        <v>545</v>
      </c>
      <c r="AT693">
        <v>10017873570</v>
      </c>
    </row>
    <row r="694" spans="1:46" ht="15" hidden="1" x14ac:dyDescent="0.25">
      <c r="A694" s="246" t="s">
        <v>7439</v>
      </c>
      <c r="B694" s="247" t="s">
        <v>801</v>
      </c>
      <c r="C694" s="247" t="s">
        <v>534</v>
      </c>
      <c r="D694" s="247"/>
      <c r="E694" s="247">
        <v>10017873540</v>
      </c>
      <c r="F694" t="s">
        <v>4501</v>
      </c>
      <c r="G694" s="246" t="s">
        <v>1779</v>
      </c>
      <c r="H694" s="247" t="s">
        <v>113</v>
      </c>
      <c r="I694"/>
      <c r="J694" t="s">
        <v>3177</v>
      </c>
      <c r="K694" t="s">
        <v>5033</v>
      </c>
      <c r="L694" t="s">
        <v>3081</v>
      </c>
      <c r="M694" t="s">
        <v>4354</v>
      </c>
      <c r="N694" s="247" t="s">
        <v>535</v>
      </c>
      <c r="O694" s="247"/>
      <c r="Q694" t="s">
        <v>4355</v>
      </c>
      <c r="R694" t="s">
        <v>4355</v>
      </c>
      <c r="S694" s="247"/>
      <c r="T694" s="247" t="s">
        <v>5556</v>
      </c>
      <c r="V694" s="247" t="s">
        <v>3191</v>
      </c>
      <c r="W694" s="247"/>
      <c r="X694" s="247" t="s">
        <v>3181</v>
      </c>
      <c r="Y694" s="247" t="s">
        <v>3274</v>
      </c>
      <c r="Z694"/>
      <c r="AA694" s="247" t="s">
        <v>115</v>
      </c>
      <c r="AB694" t="s">
        <v>4355</v>
      </c>
      <c r="AC694" t="s">
        <v>4355</v>
      </c>
      <c r="AD694"/>
      <c r="AE694" t="s">
        <v>4355</v>
      </c>
      <c r="AF694" t="s">
        <v>4357</v>
      </c>
      <c r="AG694"/>
      <c r="AH694"/>
      <c r="AI694"/>
      <c r="AJ694"/>
      <c r="AK694"/>
      <c r="AL694"/>
      <c r="AM694" t="s">
        <v>4358</v>
      </c>
      <c r="AN694" t="s">
        <v>4358</v>
      </c>
      <c r="AO694"/>
      <c r="AP694"/>
      <c r="AQ694" s="247" t="s">
        <v>1357</v>
      </c>
      <c r="AR694"/>
      <c r="AS694" s="247" t="s">
        <v>536</v>
      </c>
      <c r="AT694">
        <v>10017873540</v>
      </c>
    </row>
    <row r="695" spans="1:46" ht="15" hidden="1" x14ac:dyDescent="0.25">
      <c r="A695" s="246" t="s">
        <v>7439</v>
      </c>
      <c r="B695" s="247" t="s">
        <v>800</v>
      </c>
      <c r="C695" s="247" t="s">
        <v>531</v>
      </c>
      <c r="D695" s="247"/>
      <c r="E695" s="247">
        <v>10017873530</v>
      </c>
      <c r="F695" t="s">
        <v>4501</v>
      </c>
      <c r="G695" s="246" t="s">
        <v>1779</v>
      </c>
      <c r="H695" s="247" t="s">
        <v>113</v>
      </c>
      <c r="I695"/>
      <c r="J695" t="s">
        <v>3173</v>
      </c>
      <c r="K695" t="s">
        <v>4506</v>
      </c>
      <c r="L695" t="s">
        <v>3081</v>
      </c>
      <c r="M695" t="s">
        <v>4354</v>
      </c>
      <c r="N695" s="247" t="s">
        <v>532</v>
      </c>
      <c r="O695" s="247"/>
      <c r="Q695" t="s">
        <v>4355</v>
      </c>
      <c r="R695" t="s">
        <v>4355</v>
      </c>
      <c r="S695" s="247"/>
      <c r="T695" s="247" t="s">
        <v>5556</v>
      </c>
      <c r="V695" s="247" t="s">
        <v>3191</v>
      </c>
      <c r="W695" s="247"/>
      <c r="X695" s="247" t="s">
        <v>3181</v>
      </c>
      <c r="Y695" s="247" t="s">
        <v>3310</v>
      </c>
      <c r="Z695"/>
      <c r="AA695" s="247" t="s">
        <v>115</v>
      </c>
      <c r="AB695" t="s">
        <v>4355</v>
      </c>
      <c r="AC695" t="s">
        <v>4355</v>
      </c>
      <c r="AD695"/>
      <c r="AE695" t="s">
        <v>4355</v>
      </c>
      <c r="AF695" t="s">
        <v>4357</v>
      </c>
      <c r="AG695"/>
      <c r="AH695"/>
      <c r="AI695"/>
      <c r="AJ695"/>
      <c r="AK695"/>
      <c r="AL695"/>
      <c r="AM695" t="s">
        <v>4358</v>
      </c>
      <c r="AN695" t="s">
        <v>4358</v>
      </c>
      <c r="AO695"/>
      <c r="AP695"/>
      <c r="AQ695" s="247" t="s">
        <v>1356</v>
      </c>
      <c r="AR695"/>
      <c r="AS695" s="247" t="s">
        <v>533</v>
      </c>
      <c r="AT695">
        <v>10017873530</v>
      </c>
    </row>
    <row r="696" spans="1:46" ht="15" hidden="1" x14ac:dyDescent="0.25">
      <c r="A696" s="246" t="s">
        <v>7439</v>
      </c>
      <c r="B696" s="247" t="s">
        <v>799</v>
      </c>
      <c r="C696" s="247" t="s">
        <v>528</v>
      </c>
      <c r="D696" s="247"/>
      <c r="E696" s="247">
        <v>10017873520</v>
      </c>
      <c r="F696" t="s">
        <v>4501</v>
      </c>
      <c r="G696" s="246" t="s">
        <v>1779</v>
      </c>
      <c r="H696" s="247" t="s">
        <v>113</v>
      </c>
      <c r="I696"/>
      <c r="J696" t="s">
        <v>3230</v>
      </c>
      <c r="K696" t="s">
        <v>4506</v>
      </c>
      <c r="L696" t="s">
        <v>3081</v>
      </c>
      <c r="M696" t="s">
        <v>4354</v>
      </c>
      <c r="N696" s="247" t="s">
        <v>529</v>
      </c>
      <c r="O696" s="247"/>
      <c r="Q696" t="s">
        <v>4355</v>
      </c>
      <c r="R696" t="s">
        <v>4355</v>
      </c>
      <c r="S696" s="247"/>
      <c r="T696" s="247" t="s">
        <v>5556</v>
      </c>
      <c r="V696" s="247" t="s">
        <v>3191</v>
      </c>
      <c r="W696" s="247"/>
      <c r="X696" s="247" t="s">
        <v>3181</v>
      </c>
      <c r="Y696" s="247" t="s">
        <v>3309</v>
      </c>
      <c r="Z696"/>
      <c r="AA696" s="247" t="s">
        <v>115</v>
      </c>
      <c r="AB696" t="s">
        <v>4355</v>
      </c>
      <c r="AC696" t="s">
        <v>4355</v>
      </c>
      <c r="AD696"/>
      <c r="AE696" t="s">
        <v>4355</v>
      </c>
      <c r="AF696" t="s">
        <v>4357</v>
      </c>
      <c r="AG696"/>
      <c r="AH696"/>
      <c r="AI696"/>
      <c r="AJ696"/>
      <c r="AK696"/>
      <c r="AL696"/>
      <c r="AM696" t="s">
        <v>4358</v>
      </c>
      <c r="AN696" t="s">
        <v>4358</v>
      </c>
      <c r="AO696"/>
      <c r="AP696"/>
      <c r="AQ696" s="247" t="s">
        <v>1355</v>
      </c>
      <c r="AR696"/>
      <c r="AS696" s="247" t="s">
        <v>530</v>
      </c>
      <c r="AT696">
        <v>10017873520</v>
      </c>
    </row>
    <row r="697" spans="1:46" ht="15" hidden="1" x14ac:dyDescent="0.25">
      <c r="A697" s="246" t="s">
        <v>7439</v>
      </c>
      <c r="B697" s="247" t="s">
        <v>934</v>
      </c>
      <c r="C697" s="247" t="s">
        <v>525</v>
      </c>
      <c r="D697" s="247"/>
      <c r="E697" s="247">
        <v>10017873510</v>
      </c>
      <c r="F697" t="s">
        <v>4501</v>
      </c>
      <c r="G697" s="246" t="s">
        <v>1779</v>
      </c>
      <c r="H697" s="247" t="s">
        <v>113</v>
      </c>
      <c r="I697"/>
      <c r="J697" t="s">
        <v>3202</v>
      </c>
      <c r="K697" t="s">
        <v>4506</v>
      </c>
      <c r="L697" t="s">
        <v>3081</v>
      </c>
      <c r="M697" t="s">
        <v>4354</v>
      </c>
      <c r="N697" s="247" t="s">
        <v>526</v>
      </c>
      <c r="O697" s="247"/>
      <c r="Q697" t="s">
        <v>4355</v>
      </c>
      <c r="R697" t="s">
        <v>4355</v>
      </c>
      <c r="S697" s="247"/>
      <c r="T697" s="247" t="s">
        <v>5556</v>
      </c>
      <c r="V697" s="247" t="s">
        <v>3191</v>
      </c>
      <c r="W697" s="247"/>
      <c r="X697" s="247" t="s">
        <v>3181</v>
      </c>
      <c r="Y697" s="247" t="s">
        <v>3276</v>
      </c>
      <c r="Z697"/>
      <c r="AA697" s="247" t="s">
        <v>115</v>
      </c>
      <c r="AB697" t="s">
        <v>4355</v>
      </c>
      <c r="AC697" t="s">
        <v>4355</v>
      </c>
      <c r="AD697"/>
      <c r="AE697" t="s">
        <v>4355</v>
      </c>
      <c r="AF697" t="s">
        <v>4357</v>
      </c>
      <c r="AG697"/>
      <c r="AH697"/>
      <c r="AI697"/>
      <c r="AJ697"/>
      <c r="AK697"/>
      <c r="AL697"/>
      <c r="AM697" t="s">
        <v>4358</v>
      </c>
      <c r="AN697" t="s">
        <v>4358</v>
      </c>
      <c r="AO697"/>
      <c r="AP697"/>
      <c r="AQ697" s="247" t="s">
        <v>1354</v>
      </c>
      <c r="AR697"/>
      <c r="AS697" s="247" t="s">
        <v>527</v>
      </c>
      <c r="AT697">
        <v>10017873510</v>
      </c>
    </row>
    <row r="698" spans="1:46" ht="15" hidden="1" x14ac:dyDescent="0.25">
      <c r="A698" s="246" t="s">
        <v>7439</v>
      </c>
      <c r="B698" s="247" t="s">
        <v>798</v>
      </c>
      <c r="C698" s="247" t="s">
        <v>522</v>
      </c>
      <c r="D698" s="247"/>
      <c r="E698" s="247">
        <v>10017873500</v>
      </c>
      <c r="F698" t="s">
        <v>4501</v>
      </c>
      <c r="G698" s="246" t="s">
        <v>1779</v>
      </c>
      <c r="H698" s="247" t="s">
        <v>113</v>
      </c>
      <c r="I698"/>
      <c r="J698" t="s">
        <v>4369</v>
      </c>
      <c r="K698" t="s">
        <v>4506</v>
      </c>
      <c r="L698" t="s">
        <v>3081</v>
      </c>
      <c r="M698" t="s">
        <v>4354</v>
      </c>
      <c r="N698" s="247" t="s">
        <v>523</v>
      </c>
      <c r="O698" s="247"/>
      <c r="Q698" t="s">
        <v>4355</v>
      </c>
      <c r="R698" t="s">
        <v>4355</v>
      </c>
      <c r="S698" s="247"/>
      <c r="T698" s="247" t="s">
        <v>5556</v>
      </c>
      <c r="V698" s="247" t="s">
        <v>3191</v>
      </c>
      <c r="W698" s="247"/>
      <c r="X698" s="247" t="s">
        <v>3277</v>
      </c>
      <c r="Y698" s="247" t="s">
        <v>3309</v>
      </c>
      <c r="Z698"/>
      <c r="AA698" s="247" t="s">
        <v>115</v>
      </c>
      <c r="AB698" t="s">
        <v>4355</v>
      </c>
      <c r="AC698" t="s">
        <v>4355</v>
      </c>
      <c r="AD698"/>
      <c r="AE698" t="s">
        <v>4355</v>
      </c>
      <c r="AF698" t="s">
        <v>4357</v>
      </c>
      <c r="AG698"/>
      <c r="AH698"/>
      <c r="AI698"/>
      <c r="AJ698"/>
      <c r="AK698"/>
      <c r="AL698"/>
      <c r="AM698" t="s">
        <v>4358</v>
      </c>
      <c r="AN698" t="s">
        <v>4358</v>
      </c>
      <c r="AO698"/>
      <c r="AP698"/>
      <c r="AQ698" s="247" t="s">
        <v>1353</v>
      </c>
      <c r="AR698"/>
      <c r="AS698" s="247" t="s">
        <v>524</v>
      </c>
      <c r="AT698">
        <v>10017873500</v>
      </c>
    </row>
    <row r="699" spans="1:46" ht="15" hidden="1" x14ac:dyDescent="0.25">
      <c r="A699" s="246" t="s">
        <v>7439</v>
      </c>
      <c r="B699" s="247" t="s">
        <v>929</v>
      </c>
      <c r="C699" s="247" t="s">
        <v>930</v>
      </c>
      <c r="D699" s="247"/>
      <c r="E699" s="247">
        <v>10017875656</v>
      </c>
      <c r="F699" t="s">
        <v>4501</v>
      </c>
      <c r="G699" s="246" t="s">
        <v>1779</v>
      </c>
      <c r="H699" s="247" t="s">
        <v>113</v>
      </c>
      <c r="I699"/>
      <c r="J699" t="s">
        <v>3181</v>
      </c>
      <c r="K699" t="s">
        <v>5039</v>
      </c>
      <c r="L699" t="s">
        <v>3081</v>
      </c>
      <c r="M699" t="s">
        <v>4354</v>
      </c>
      <c r="N699" s="247" t="s">
        <v>971</v>
      </c>
      <c r="O699" s="247"/>
      <c r="Q699" t="s">
        <v>4355</v>
      </c>
      <c r="R699" t="s">
        <v>4355</v>
      </c>
      <c r="S699" s="247"/>
      <c r="T699" s="247" t="s">
        <v>5556</v>
      </c>
      <c r="V699" s="247"/>
      <c r="W699" s="247"/>
      <c r="X699" s="247" t="s">
        <v>3103</v>
      </c>
      <c r="Y699" s="247" t="s">
        <v>3305</v>
      </c>
      <c r="Z699"/>
      <c r="AA699" s="247" t="s">
        <v>115</v>
      </c>
      <c r="AB699" t="s">
        <v>4355</v>
      </c>
      <c r="AC699" t="s">
        <v>4355</v>
      </c>
      <c r="AD699"/>
      <c r="AE699" t="s">
        <v>4355</v>
      </c>
      <c r="AF699" t="s">
        <v>4357</v>
      </c>
      <c r="AG699"/>
      <c r="AH699"/>
      <c r="AI699"/>
      <c r="AJ699"/>
      <c r="AK699"/>
      <c r="AL699"/>
      <c r="AM699" t="s">
        <v>4358</v>
      </c>
      <c r="AN699" t="s">
        <v>4358</v>
      </c>
      <c r="AO699"/>
      <c r="AP699"/>
      <c r="AQ699" s="247" t="s">
        <v>1297</v>
      </c>
      <c r="AR699"/>
      <c r="AS699" s="247" t="s">
        <v>931</v>
      </c>
      <c r="AT699">
        <v>10017875656</v>
      </c>
    </row>
    <row r="700" spans="1:46" ht="15" hidden="1" x14ac:dyDescent="0.25">
      <c r="A700" s="246" t="s">
        <v>7439</v>
      </c>
      <c r="B700" s="247" t="s">
        <v>797</v>
      </c>
      <c r="C700" s="247" t="s">
        <v>517</v>
      </c>
      <c r="D700" s="247"/>
      <c r="E700" s="247">
        <v>10017873480</v>
      </c>
      <c r="F700" t="s">
        <v>4501</v>
      </c>
      <c r="G700" s="246" t="s">
        <v>1779</v>
      </c>
      <c r="H700" s="247" t="s">
        <v>113</v>
      </c>
      <c r="I700"/>
      <c r="J700" t="s">
        <v>3276</v>
      </c>
      <c r="K700" t="s">
        <v>5030</v>
      </c>
      <c r="L700" t="s">
        <v>3081</v>
      </c>
      <c r="M700" t="s">
        <v>4354</v>
      </c>
      <c r="N700" s="247" t="s">
        <v>518</v>
      </c>
      <c r="O700" s="247"/>
      <c r="Q700" t="s">
        <v>4355</v>
      </c>
      <c r="R700" t="s">
        <v>4355</v>
      </c>
      <c r="S700" s="247"/>
      <c r="T700" s="247" t="s">
        <v>5556</v>
      </c>
      <c r="V700" s="247" t="s">
        <v>3191</v>
      </c>
      <c r="W700" s="247"/>
      <c r="X700" s="247" t="s">
        <v>3103</v>
      </c>
      <c r="Y700" s="247" t="s">
        <v>3310</v>
      </c>
      <c r="Z700"/>
      <c r="AA700" s="247" t="s">
        <v>115</v>
      </c>
      <c r="AB700" t="s">
        <v>4355</v>
      </c>
      <c r="AC700" t="s">
        <v>4355</v>
      </c>
      <c r="AD700"/>
      <c r="AE700" t="s">
        <v>4355</v>
      </c>
      <c r="AF700" t="s">
        <v>4357</v>
      </c>
      <c r="AG700"/>
      <c r="AH700"/>
      <c r="AI700"/>
      <c r="AJ700"/>
      <c r="AK700"/>
      <c r="AL700"/>
      <c r="AM700" t="s">
        <v>4358</v>
      </c>
      <c r="AN700" t="s">
        <v>4358</v>
      </c>
      <c r="AO700"/>
      <c r="AP700"/>
      <c r="AQ700" s="247" t="s">
        <v>1352</v>
      </c>
      <c r="AR700"/>
      <c r="AS700" s="247" t="s">
        <v>519</v>
      </c>
      <c r="AT700">
        <v>10017873480</v>
      </c>
    </row>
    <row r="701" spans="1:46" ht="15" hidden="1" x14ac:dyDescent="0.25">
      <c r="A701" s="246" t="s">
        <v>7439</v>
      </c>
      <c r="B701" s="247" t="s">
        <v>796</v>
      </c>
      <c r="C701" s="247" t="s">
        <v>514</v>
      </c>
      <c r="D701" s="247"/>
      <c r="E701" s="247">
        <v>10017873470</v>
      </c>
      <c r="F701" t="s">
        <v>4501</v>
      </c>
      <c r="G701" s="246" t="s">
        <v>1779</v>
      </c>
      <c r="H701" s="247" t="s">
        <v>113</v>
      </c>
      <c r="I701"/>
      <c r="J701" t="s">
        <v>4363</v>
      </c>
      <c r="K701" t="s">
        <v>5030</v>
      </c>
      <c r="L701" t="s">
        <v>3081</v>
      </c>
      <c r="M701" t="s">
        <v>4354</v>
      </c>
      <c r="N701" s="247" t="s">
        <v>515</v>
      </c>
      <c r="O701" s="247"/>
      <c r="Q701" t="s">
        <v>4355</v>
      </c>
      <c r="R701" t="s">
        <v>4355</v>
      </c>
      <c r="S701" s="247"/>
      <c r="T701" s="247" t="s">
        <v>5556</v>
      </c>
      <c r="V701" s="247" t="s">
        <v>3191</v>
      </c>
      <c r="W701" s="247"/>
      <c r="X701" s="247" t="s">
        <v>3103</v>
      </c>
      <c r="Y701" s="247" t="s">
        <v>3309</v>
      </c>
      <c r="Z701"/>
      <c r="AA701" s="247" t="s">
        <v>115</v>
      </c>
      <c r="AB701" t="s">
        <v>4355</v>
      </c>
      <c r="AC701" t="s">
        <v>4355</v>
      </c>
      <c r="AD701"/>
      <c r="AE701" t="s">
        <v>4355</v>
      </c>
      <c r="AF701" t="s">
        <v>4357</v>
      </c>
      <c r="AG701"/>
      <c r="AH701"/>
      <c r="AI701"/>
      <c r="AJ701"/>
      <c r="AK701"/>
      <c r="AL701"/>
      <c r="AM701" t="s">
        <v>4358</v>
      </c>
      <c r="AN701" t="s">
        <v>4358</v>
      </c>
      <c r="AO701"/>
      <c r="AP701"/>
      <c r="AQ701" s="247" t="s">
        <v>1351</v>
      </c>
      <c r="AR701"/>
      <c r="AS701" s="247" t="s">
        <v>516</v>
      </c>
      <c r="AT701">
        <v>10017873470</v>
      </c>
    </row>
    <row r="702" spans="1:46" ht="15" hidden="1" x14ac:dyDescent="0.25">
      <c r="A702" s="246" t="s">
        <v>7439</v>
      </c>
      <c r="B702" s="247" t="s">
        <v>926</v>
      </c>
      <c r="C702" s="247" t="s">
        <v>927</v>
      </c>
      <c r="D702" s="247"/>
      <c r="E702" s="247">
        <v>10017875655</v>
      </c>
      <c r="F702" t="s">
        <v>4501</v>
      </c>
      <c r="G702" s="246" t="s">
        <v>1779</v>
      </c>
      <c r="H702" s="247" t="s">
        <v>113</v>
      </c>
      <c r="I702"/>
      <c r="J702" t="s">
        <v>3277</v>
      </c>
      <c r="K702" t="s">
        <v>5039</v>
      </c>
      <c r="L702" t="s">
        <v>3081</v>
      </c>
      <c r="M702" t="s">
        <v>4354</v>
      </c>
      <c r="N702" s="247" t="s">
        <v>970</v>
      </c>
      <c r="O702" s="247"/>
      <c r="Q702" t="s">
        <v>4355</v>
      </c>
      <c r="R702" t="s">
        <v>4355</v>
      </c>
      <c r="S702" s="247"/>
      <c r="T702" s="247" t="s">
        <v>5556</v>
      </c>
      <c r="V702" s="247"/>
      <c r="W702" s="247"/>
      <c r="X702" s="247" t="s">
        <v>3103</v>
      </c>
      <c r="Y702" s="247" t="s">
        <v>3230</v>
      </c>
      <c r="Z702"/>
      <c r="AA702" s="247" t="s">
        <v>115</v>
      </c>
      <c r="AB702" t="s">
        <v>4355</v>
      </c>
      <c r="AC702" t="s">
        <v>4355</v>
      </c>
      <c r="AD702"/>
      <c r="AE702" t="s">
        <v>4355</v>
      </c>
      <c r="AF702" t="s">
        <v>4357</v>
      </c>
      <c r="AG702"/>
      <c r="AH702"/>
      <c r="AI702"/>
      <c r="AJ702"/>
      <c r="AK702"/>
      <c r="AL702"/>
      <c r="AM702" t="s">
        <v>4358</v>
      </c>
      <c r="AN702" t="s">
        <v>4358</v>
      </c>
      <c r="AO702"/>
      <c r="AP702"/>
      <c r="AQ702" s="247" t="s">
        <v>1296</v>
      </c>
      <c r="AR702"/>
      <c r="AS702" s="247" t="s">
        <v>928</v>
      </c>
      <c r="AT702">
        <v>10017875655</v>
      </c>
    </row>
    <row r="703" spans="1:46" ht="15" hidden="1" x14ac:dyDescent="0.25">
      <c r="A703" s="246" t="s">
        <v>7439</v>
      </c>
      <c r="B703" s="247" t="s">
        <v>90</v>
      </c>
      <c r="C703" s="247" t="s">
        <v>520</v>
      </c>
      <c r="D703" s="247"/>
      <c r="E703" s="247">
        <v>10017873490</v>
      </c>
      <c r="F703" t="s">
        <v>4501</v>
      </c>
      <c r="G703" s="246" t="s">
        <v>1779</v>
      </c>
      <c r="H703" s="247" t="s">
        <v>775</v>
      </c>
      <c r="I703"/>
      <c r="J703" t="s">
        <v>3090</v>
      </c>
      <c r="K703" t="s">
        <v>4506</v>
      </c>
      <c r="L703" t="s">
        <v>3081</v>
      </c>
      <c r="M703" t="s">
        <v>4354</v>
      </c>
      <c r="N703" s="247" t="s">
        <v>521</v>
      </c>
      <c r="O703" s="247"/>
      <c r="Q703" t="s">
        <v>4355</v>
      </c>
      <c r="R703" t="s">
        <v>4355</v>
      </c>
      <c r="S703" s="247"/>
      <c r="T703" s="247" t="s">
        <v>3273</v>
      </c>
      <c r="V703" s="247" t="s">
        <v>3191</v>
      </c>
      <c r="W703" s="247" t="s">
        <v>3103</v>
      </c>
      <c r="X703" s="247" t="s">
        <v>3274</v>
      </c>
      <c r="Y703" s="247"/>
      <c r="Z703"/>
      <c r="AA703" s="247" t="s">
        <v>776</v>
      </c>
      <c r="AB703" t="s">
        <v>4355</v>
      </c>
      <c r="AC703" t="s">
        <v>4355</v>
      </c>
      <c r="AD703"/>
      <c r="AE703" t="s">
        <v>4355</v>
      </c>
      <c r="AF703" t="s">
        <v>4357</v>
      </c>
      <c r="AG703"/>
      <c r="AH703"/>
      <c r="AI703"/>
      <c r="AJ703"/>
      <c r="AK703"/>
      <c r="AL703"/>
      <c r="AM703" t="s">
        <v>4358</v>
      </c>
      <c r="AN703" t="s">
        <v>4358</v>
      </c>
      <c r="AO703"/>
      <c r="AP703"/>
      <c r="AQ703" s="247" t="s">
        <v>1423</v>
      </c>
      <c r="AR703"/>
      <c r="AS703" s="247" t="s">
        <v>961</v>
      </c>
      <c r="AT703"/>
    </row>
    <row r="704" spans="1:46" ht="15" hidden="1" x14ac:dyDescent="0.25">
      <c r="A704" s="246" t="s">
        <v>7439</v>
      </c>
      <c r="B704" s="247" t="s">
        <v>923</v>
      </c>
      <c r="C704" s="247" t="s">
        <v>924</v>
      </c>
      <c r="D704" s="247"/>
      <c r="E704" s="247">
        <v>10017875654</v>
      </c>
      <c r="F704" t="s">
        <v>4501</v>
      </c>
      <c r="G704" s="246" t="s">
        <v>1779</v>
      </c>
      <c r="H704" s="247" t="s">
        <v>113</v>
      </c>
      <c r="I704"/>
      <c r="J704" t="s">
        <v>3303</v>
      </c>
      <c r="K704" t="s">
        <v>5039</v>
      </c>
      <c r="L704" t="s">
        <v>3081</v>
      </c>
      <c r="M704" t="s">
        <v>4354</v>
      </c>
      <c r="N704" s="247" t="s">
        <v>969</v>
      </c>
      <c r="O704" s="247"/>
      <c r="Q704" t="s">
        <v>4355</v>
      </c>
      <c r="R704" t="s">
        <v>4355</v>
      </c>
      <c r="S704" s="247"/>
      <c r="T704" s="247" t="s">
        <v>5556</v>
      </c>
      <c r="V704" s="247"/>
      <c r="W704" s="247"/>
      <c r="X704" s="247" t="s">
        <v>3229</v>
      </c>
      <c r="Y704" s="247" t="s">
        <v>3230</v>
      </c>
      <c r="Z704"/>
      <c r="AA704" s="247" t="s">
        <v>115</v>
      </c>
      <c r="AB704" t="s">
        <v>4355</v>
      </c>
      <c r="AC704" t="s">
        <v>4355</v>
      </c>
      <c r="AD704"/>
      <c r="AE704" t="s">
        <v>4355</v>
      </c>
      <c r="AF704" t="s">
        <v>4357</v>
      </c>
      <c r="AG704"/>
      <c r="AH704"/>
      <c r="AI704"/>
      <c r="AJ704"/>
      <c r="AK704"/>
      <c r="AL704"/>
      <c r="AM704" t="s">
        <v>4358</v>
      </c>
      <c r="AN704" t="s">
        <v>4358</v>
      </c>
      <c r="AO704"/>
      <c r="AP704"/>
      <c r="AQ704" s="247" t="s">
        <v>1295</v>
      </c>
      <c r="AR704"/>
      <c r="AS704" s="247" t="s">
        <v>925</v>
      </c>
      <c r="AT704">
        <v>10017875654</v>
      </c>
    </row>
    <row r="705" spans="1:46" ht="15" hidden="1" x14ac:dyDescent="0.25">
      <c r="A705" s="246" t="s">
        <v>7439</v>
      </c>
      <c r="B705" s="247" t="s">
        <v>795</v>
      </c>
      <c r="C705" s="247" t="s">
        <v>511</v>
      </c>
      <c r="D705" s="247"/>
      <c r="E705" s="247">
        <v>10017873460</v>
      </c>
      <c r="F705" t="s">
        <v>4501</v>
      </c>
      <c r="G705" s="246" t="s">
        <v>1779</v>
      </c>
      <c r="H705" s="247" t="s">
        <v>113</v>
      </c>
      <c r="I705"/>
      <c r="J705" t="s">
        <v>3103</v>
      </c>
      <c r="K705" t="s">
        <v>5030</v>
      </c>
      <c r="L705" t="s">
        <v>3081</v>
      </c>
      <c r="M705" t="s">
        <v>4354</v>
      </c>
      <c r="N705" s="247" t="s">
        <v>512</v>
      </c>
      <c r="O705" s="247"/>
      <c r="Q705" t="s">
        <v>4355</v>
      </c>
      <c r="R705" t="s">
        <v>4355</v>
      </c>
      <c r="S705" s="247"/>
      <c r="T705" s="247" t="s">
        <v>5556</v>
      </c>
      <c r="V705" s="247" t="s">
        <v>3191</v>
      </c>
      <c r="W705" s="247"/>
      <c r="X705" s="247" t="s">
        <v>3104</v>
      </c>
      <c r="Y705" s="247" t="s">
        <v>3230</v>
      </c>
      <c r="Z705"/>
      <c r="AA705" s="247" t="s">
        <v>115</v>
      </c>
      <c r="AB705" t="s">
        <v>4355</v>
      </c>
      <c r="AC705" t="s">
        <v>4355</v>
      </c>
      <c r="AD705"/>
      <c r="AE705" t="s">
        <v>4355</v>
      </c>
      <c r="AF705" t="s">
        <v>4357</v>
      </c>
      <c r="AG705"/>
      <c r="AH705"/>
      <c r="AI705"/>
      <c r="AJ705"/>
      <c r="AK705"/>
      <c r="AL705"/>
      <c r="AM705" t="s">
        <v>4358</v>
      </c>
      <c r="AN705" t="s">
        <v>4358</v>
      </c>
      <c r="AO705"/>
      <c r="AP705"/>
      <c r="AQ705" s="247" t="s">
        <v>1350</v>
      </c>
      <c r="AR705"/>
      <c r="AS705" s="247" t="s">
        <v>513</v>
      </c>
      <c r="AT705">
        <v>10017873460</v>
      </c>
    </row>
    <row r="706" spans="1:46" ht="15" hidden="1" x14ac:dyDescent="0.25">
      <c r="A706" s="246" t="s">
        <v>7439</v>
      </c>
      <c r="B706" s="247" t="s">
        <v>793</v>
      </c>
      <c r="C706" s="247" t="s">
        <v>505</v>
      </c>
      <c r="D706" s="247"/>
      <c r="E706" s="247">
        <v>10017873440</v>
      </c>
      <c r="F706" t="s">
        <v>4501</v>
      </c>
      <c r="G706" s="246" t="s">
        <v>1779</v>
      </c>
      <c r="H706" s="247" t="s">
        <v>113</v>
      </c>
      <c r="I706"/>
      <c r="J706" t="s">
        <v>4374</v>
      </c>
      <c r="K706" t="s">
        <v>5030</v>
      </c>
      <c r="L706" t="s">
        <v>3081</v>
      </c>
      <c r="M706" t="s">
        <v>4354</v>
      </c>
      <c r="N706" s="247" t="s">
        <v>506</v>
      </c>
      <c r="O706" s="247"/>
      <c r="Q706" t="s">
        <v>4355</v>
      </c>
      <c r="R706" t="s">
        <v>4355</v>
      </c>
      <c r="S706" s="247"/>
      <c r="T706" s="247" t="s">
        <v>5556</v>
      </c>
      <c r="V706" s="247" t="s">
        <v>3191</v>
      </c>
      <c r="W706" s="247"/>
      <c r="X706" s="247" t="s">
        <v>3104</v>
      </c>
      <c r="Y706" s="247" t="s">
        <v>3276</v>
      </c>
      <c r="Z706"/>
      <c r="AA706" s="247" t="s">
        <v>115</v>
      </c>
      <c r="AB706" t="s">
        <v>4355</v>
      </c>
      <c r="AC706" t="s">
        <v>4355</v>
      </c>
      <c r="AD706"/>
      <c r="AE706" t="s">
        <v>4355</v>
      </c>
      <c r="AF706" t="s">
        <v>4357</v>
      </c>
      <c r="AG706"/>
      <c r="AH706"/>
      <c r="AI706"/>
      <c r="AJ706"/>
      <c r="AK706"/>
      <c r="AL706"/>
      <c r="AM706" t="s">
        <v>4358</v>
      </c>
      <c r="AN706" t="s">
        <v>4358</v>
      </c>
      <c r="AO706"/>
      <c r="AP706"/>
      <c r="AQ706" s="247" t="s">
        <v>1348</v>
      </c>
      <c r="AR706"/>
      <c r="AS706" s="247" t="s">
        <v>507</v>
      </c>
      <c r="AT706">
        <v>10017873440</v>
      </c>
    </row>
    <row r="707" spans="1:46" ht="15" hidden="1" x14ac:dyDescent="0.25">
      <c r="A707" s="246" t="s">
        <v>7439</v>
      </c>
      <c r="B707" s="247" t="s">
        <v>794</v>
      </c>
      <c r="C707" s="247" t="s">
        <v>508</v>
      </c>
      <c r="D707" s="247"/>
      <c r="E707" s="247">
        <v>10017873450</v>
      </c>
      <c r="F707" t="s">
        <v>4501</v>
      </c>
      <c r="G707" s="246" t="s">
        <v>1779</v>
      </c>
      <c r="H707" s="247" t="s">
        <v>113</v>
      </c>
      <c r="I707"/>
      <c r="J707" t="s">
        <v>3229</v>
      </c>
      <c r="K707" t="s">
        <v>5030</v>
      </c>
      <c r="L707" t="s">
        <v>3081</v>
      </c>
      <c r="M707" t="s">
        <v>4354</v>
      </c>
      <c r="N707" s="247" t="s">
        <v>509</v>
      </c>
      <c r="O707" s="247"/>
      <c r="Q707" t="s">
        <v>4355</v>
      </c>
      <c r="R707" t="s">
        <v>4355</v>
      </c>
      <c r="S707" s="247"/>
      <c r="T707" s="247" t="s">
        <v>5556</v>
      </c>
      <c r="V707" s="247" t="s">
        <v>3191</v>
      </c>
      <c r="W707" s="247"/>
      <c r="X707" s="247" t="s">
        <v>3308</v>
      </c>
      <c r="Y707" s="247" t="s">
        <v>3230</v>
      </c>
      <c r="Z707"/>
      <c r="AA707" s="247" t="s">
        <v>115</v>
      </c>
      <c r="AB707" t="s">
        <v>4355</v>
      </c>
      <c r="AC707" t="s">
        <v>4355</v>
      </c>
      <c r="AD707"/>
      <c r="AE707" t="s">
        <v>4355</v>
      </c>
      <c r="AF707" t="s">
        <v>4357</v>
      </c>
      <c r="AG707"/>
      <c r="AH707"/>
      <c r="AI707"/>
      <c r="AJ707"/>
      <c r="AK707"/>
      <c r="AL707"/>
      <c r="AM707" t="s">
        <v>4358</v>
      </c>
      <c r="AN707" t="s">
        <v>4358</v>
      </c>
      <c r="AO707"/>
      <c r="AP707"/>
      <c r="AQ707" s="247" t="s">
        <v>1349</v>
      </c>
      <c r="AR707"/>
      <c r="AS707" s="247" t="s">
        <v>510</v>
      </c>
      <c r="AT707">
        <v>10017873450</v>
      </c>
    </row>
    <row r="708" spans="1:46" ht="15" hidden="1" x14ac:dyDescent="0.25">
      <c r="A708" s="246" t="s">
        <v>7439</v>
      </c>
      <c r="B708" s="247" t="s">
        <v>792</v>
      </c>
      <c r="C708" s="247" t="s">
        <v>502</v>
      </c>
      <c r="D708" s="247"/>
      <c r="E708" s="247">
        <v>10017873430</v>
      </c>
      <c r="F708" t="s">
        <v>4501</v>
      </c>
      <c r="G708" s="246" t="s">
        <v>1779</v>
      </c>
      <c r="H708" s="247" t="s">
        <v>113</v>
      </c>
      <c r="I708"/>
      <c r="J708" t="s">
        <v>3304</v>
      </c>
      <c r="K708" t="s">
        <v>5029</v>
      </c>
      <c r="L708" t="s">
        <v>3081</v>
      </c>
      <c r="M708" t="s">
        <v>4354</v>
      </c>
      <c r="N708" s="247" t="s">
        <v>503</v>
      </c>
      <c r="O708" s="247"/>
      <c r="Q708" t="s">
        <v>4355</v>
      </c>
      <c r="R708" t="s">
        <v>4355</v>
      </c>
      <c r="S708" s="247"/>
      <c r="T708" s="247" t="s">
        <v>5556</v>
      </c>
      <c r="V708" s="247" t="s">
        <v>3191</v>
      </c>
      <c r="W708" s="247"/>
      <c r="X708" s="247" t="s">
        <v>3308</v>
      </c>
      <c r="Y708" s="247" t="s">
        <v>3276</v>
      </c>
      <c r="Z708"/>
      <c r="AA708" s="247" t="s">
        <v>115</v>
      </c>
      <c r="AB708" t="s">
        <v>4355</v>
      </c>
      <c r="AC708" t="s">
        <v>4355</v>
      </c>
      <c r="AD708"/>
      <c r="AE708" t="s">
        <v>4355</v>
      </c>
      <c r="AF708" t="s">
        <v>4357</v>
      </c>
      <c r="AG708"/>
      <c r="AH708"/>
      <c r="AI708"/>
      <c r="AJ708"/>
      <c r="AK708"/>
      <c r="AL708"/>
      <c r="AM708" t="s">
        <v>4358</v>
      </c>
      <c r="AN708" t="s">
        <v>4358</v>
      </c>
      <c r="AO708"/>
      <c r="AP708"/>
      <c r="AQ708" s="247" t="s">
        <v>1347</v>
      </c>
      <c r="AR708"/>
      <c r="AS708" s="247" t="s">
        <v>504</v>
      </c>
      <c r="AT708">
        <v>10017873430</v>
      </c>
    </row>
    <row r="709" spans="1:46" ht="15" hidden="1" x14ac:dyDescent="0.25">
      <c r="A709" s="246" t="s">
        <v>7439</v>
      </c>
      <c r="B709" s="247" t="s">
        <v>791</v>
      </c>
      <c r="C709" s="247" t="s">
        <v>499</v>
      </c>
      <c r="D709" s="247"/>
      <c r="E709" s="247">
        <v>10017873420</v>
      </c>
      <c r="F709" t="s">
        <v>4501</v>
      </c>
      <c r="G709" s="246" t="s">
        <v>1779</v>
      </c>
      <c r="H709" s="247" t="s">
        <v>113</v>
      </c>
      <c r="I709"/>
      <c r="J709" t="s">
        <v>3306</v>
      </c>
      <c r="K709" t="s">
        <v>5029</v>
      </c>
      <c r="L709" t="s">
        <v>3081</v>
      </c>
      <c r="M709" t="s">
        <v>4354</v>
      </c>
      <c r="N709" s="247" t="s">
        <v>500</v>
      </c>
      <c r="O709" s="247"/>
      <c r="Q709" t="s">
        <v>4355</v>
      </c>
      <c r="R709" t="s">
        <v>4355</v>
      </c>
      <c r="S709" s="247"/>
      <c r="T709" s="247" t="s">
        <v>5556</v>
      </c>
      <c r="V709" s="247" t="s">
        <v>3191</v>
      </c>
      <c r="W709" s="247"/>
      <c r="X709" s="247" t="s">
        <v>3216</v>
      </c>
      <c r="Y709" s="247" t="s">
        <v>3276</v>
      </c>
      <c r="Z709"/>
      <c r="AA709" s="247" t="s">
        <v>115</v>
      </c>
      <c r="AB709" t="s">
        <v>4355</v>
      </c>
      <c r="AC709" t="s">
        <v>4355</v>
      </c>
      <c r="AD709"/>
      <c r="AE709" t="s">
        <v>4355</v>
      </c>
      <c r="AF709" t="s">
        <v>4357</v>
      </c>
      <c r="AG709"/>
      <c r="AH709"/>
      <c r="AI709"/>
      <c r="AJ709"/>
      <c r="AK709"/>
      <c r="AL709"/>
      <c r="AM709" t="s">
        <v>4358</v>
      </c>
      <c r="AN709" t="s">
        <v>4358</v>
      </c>
      <c r="AO709"/>
      <c r="AP709"/>
      <c r="AQ709" s="247" t="s">
        <v>1346</v>
      </c>
      <c r="AR709"/>
      <c r="AS709" s="247" t="s">
        <v>501</v>
      </c>
      <c r="AT709">
        <v>10017873420</v>
      </c>
    </row>
    <row r="710" spans="1:46" ht="15" hidden="1" x14ac:dyDescent="0.25">
      <c r="A710" s="246" t="s">
        <v>7439</v>
      </c>
      <c r="B710" s="247" t="s">
        <v>920</v>
      </c>
      <c r="C710" s="247" t="s">
        <v>921</v>
      </c>
      <c r="D710" s="247"/>
      <c r="E710" s="247">
        <v>10017875653</v>
      </c>
      <c r="F710" t="s">
        <v>4501</v>
      </c>
      <c r="G710" s="246" t="s">
        <v>1779</v>
      </c>
      <c r="H710" s="247" t="s">
        <v>113</v>
      </c>
      <c r="I710"/>
      <c r="J710" t="s">
        <v>3104</v>
      </c>
      <c r="K710" t="s">
        <v>5038</v>
      </c>
      <c r="L710" t="s">
        <v>3081</v>
      </c>
      <c r="M710" t="s">
        <v>4354</v>
      </c>
      <c r="N710" s="247" t="s">
        <v>968</v>
      </c>
      <c r="O710" s="247"/>
      <c r="Q710" t="s">
        <v>4355</v>
      </c>
      <c r="R710" t="s">
        <v>4355</v>
      </c>
      <c r="S710" s="247"/>
      <c r="T710" s="247" t="s">
        <v>5551</v>
      </c>
      <c r="V710" s="247"/>
      <c r="W710" s="247"/>
      <c r="X710" s="247" t="s">
        <v>3216</v>
      </c>
      <c r="Y710" s="247" t="s">
        <v>3103</v>
      </c>
      <c r="Z710"/>
      <c r="AA710" s="247" t="s">
        <v>115</v>
      </c>
      <c r="AB710" t="s">
        <v>4355</v>
      </c>
      <c r="AC710" t="s">
        <v>4355</v>
      </c>
      <c r="AD710"/>
      <c r="AE710" t="s">
        <v>4355</v>
      </c>
      <c r="AF710" t="s">
        <v>4357</v>
      </c>
      <c r="AG710"/>
      <c r="AH710"/>
      <c r="AI710"/>
      <c r="AJ710"/>
      <c r="AK710"/>
      <c r="AL710"/>
      <c r="AM710" t="s">
        <v>4358</v>
      </c>
      <c r="AN710" t="s">
        <v>4358</v>
      </c>
      <c r="AO710"/>
      <c r="AP710"/>
      <c r="AQ710" s="247" t="s">
        <v>1294</v>
      </c>
      <c r="AR710"/>
      <c r="AS710" s="247" t="s">
        <v>922</v>
      </c>
      <c r="AT710">
        <v>10017875653</v>
      </c>
    </row>
    <row r="711" spans="1:46" ht="15" hidden="1" x14ac:dyDescent="0.25">
      <c r="A711" s="246" t="s">
        <v>7439</v>
      </c>
      <c r="B711" s="247" t="s">
        <v>779</v>
      </c>
      <c r="C711" s="247" t="s">
        <v>213</v>
      </c>
      <c r="D711" s="247"/>
      <c r="E711" s="247">
        <v>10017870122</v>
      </c>
      <c r="F711" t="s">
        <v>4501</v>
      </c>
      <c r="G711" s="246" t="s">
        <v>1779</v>
      </c>
      <c r="H711" s="247" t="s">
        <v>113</v>
      </c>
      <c r="I711"/>
      <c r="J711" t="s">
        <v>3308</v>
      </c>
      <c r="K711" t="s">
        <v>4981</v>
      </c>
      <c r="L711" t="s">
        <v>3081</v>
      </c>
      <c r="M711" t="s">
        <v>4354</v>
      </c>
      <c r="N711" s="247" t="s">
        <v>214</v>
      </c>
      <c r="O711" s="247"/>
      <c r="Q711" t="s">
        <v>4355</v>
      </c>
      <c r="R711" t="s">
        <v>4355</v>
      </c>
      <c r="S711" s="247"/>
      <c r="T711" s="247" t="s">
        <v>5551</v>
      </c>
      <c r="V711" s="247" t="s">
        <v>3191</v>
      </c>
      <c r="W711" s="247"/>
      <c r="X711" s="247" t="s">
        <v>3200</v>
      </c>
      <c r="Y711" s="247" t="s">
        <v>3103</v>
      </c>
      <c r="Z711"/>
      <c r="AA711" s="247" t="s">
        <v>115</v>
      </c>
      <c r="AB711" t="s">
        <v>4355</v>
      </c>
      <c r="AC711" t="s">
        <v>4355</v>
      </c>
      <c r="AD711"/>
      <c r="AE711" t="s">
        <v>4355</v>
      </c>
      <c r="AF711" t="s">
        <v>4357</v>
      </c>
      <c r="AG711"/>
      <c r="AH711"/>
      <c r="AI711"/>
      <c r="AJ711"/>
      <c r="AK711"/>
      <c r="AL711"/>
      <c r="AM711" t="s">
        <v>4358</v>
      </c>
      <c r="AN711" t="s">
        <v>4358</v>
      </c>
      <c r="AO711"/>
      <c r="AP711"/>
      <c r="AQ711" s="247" t="s">
        <v>1334</v>
      </c>
      <c r="AR711"/>
      <c r="AS711" s="247" t="s">
        <v>215</v>
      </c>
      <c r="AT711">
        <v>10017870122</v>
      </c>
    </row>
    <row r="712" spans="1:46" ht="15" hidden="1" x14ac:dyDescent="0.25">
      <c r="A712" s="246" t="s">
        <v>7439</v>
      </c>
      <c r="B712" s="247" t="s">
        <v>11</v>
      </c>
      <c r="C712" s="247" t="s">
        <v>167</v>
      </c>
      <c r="D712" s="247"/>
      <c r="E712" s="247">
        <v>10017869680</v>
      </c>
      <c r="F712" t="s">
        <v>4501</v>
      </c>
      <c r="G712" s="246" t="s">
        <v>1779</v>
      </c>
      <c r="H712" s="247" t="s">
        <v>113</v>
      </c>
      <c r="I712"/>
      <c r="J712" t="s">
        <v>3090</v>
      </c>
      <c r="K712" t="s">
        <v>4834</v>
      </c>
      <c r="L712" t="s">
        <v>3081</v>
      </c>
      <c r="M712" t="s">
        <v>4354</v>
      </c>
      <c r="N712" s="247" t="s">
        <v>168</v>
      </c>
      <c r="O712" s="247"/>
      <c r="Q712" t="s">
        <v>4355</v>
      </c>
      <c r="R712" t="s">
        <v>4355</v>
      </c>
      <c r="S712" s="247"/>
      <c r="T712" s="247" t="s">
        <v>5907</v>
      </c>
      <c r="V712" s="247" t="s">
        <v>3199</v>
      </c>
      <c r="W712" s="247" t="s">
        <v>3200</v>
      </c>
      <c r="X712" s="247" t="s">
        <v>3103</v>
      </c>
      <c r="Y712" s="247"/>
      <c r="Z712"/>
      <c r="AA712" s="247" t="s">
        <v>115</v>
      </c>
      <c r="AB712" t="s">
        <v>4355</v>
      </c>
      <c r="AC712" t="s">
        <v>4355</v>
      </c>
      <c r="AD712"/>
      <c r="AE712" t="s">
        <v>4355</v>
      </c>
      <c r="AF712" t="s">
        <v>4357</v>
      </c>
      <c r="AG712"/>
      <c r="AH712"/>
      <c r="AI712"/>
      <c r="AJ712"/>
      <c r="AK712"/>
      <c r="AL712"/>
      <c r="AM712" t="s">
        <v>4358</v>
      </c>
      <c r="AN712" t="s">
        <v>4358</v>
      </c>
      <c r="AO712"/>
      <c r="AP712"/>
      <c r="AQ712" s="247" t="s">
        <v>1447</v>
      </c>
      <c r="AR712"/>
      <c r="AS712" s="247" t="s">
        <v>972</v>
      </c>
      <c r="AT712">
        <v>10017869680</v>
      </c>
    </row>
    <row r="713" spans="1:46" ht="15" hidden="1" x14ac:dyDescent="0.25">
      <c r="A713" s="246" t="s">
        <v>7439</v>
      </c>
      <c r="B713" s="247" t="s">
        <v>37</v>
      </c>
      <c r="C713" s="247" t="s">
        <v>227</v>
      </c>
      <c r="D713" s="247"/>
      <c r="E713" s="247">
        <v>10017870161</v>
      </c>
      <c r="F713" t="s">
        <v>4501</v>
      </c>
      <c r="G713" s="246" t="s">
        <v>1779</v>
      </c>
      <c r="H713" s="247" t="s">
        <v>775</v>
      </c>
      <c r="I713"/>
      <c r="J713" t="s">
        <v>3090</v>
      </c>
      <c r="K713" t="s">
        <v>4503</v>
      </c>
      <c r="L713" t="s">
        <v>3081</v>
      </c>
      <c r="M713" t="s">
        <v>4354</v>
      </c>
      <c r="N713" s="247" t="s">
        <v>228</v>
      </c>
      <c r="O713" s="247"/>
      <c r="Q713" t="s">
        <v>4355</v>
      </c>
      <c r="R713" t="s">
        <v>4355</v>
      </c>
      <c r="S713" s="247"/>
      <c r="T713" s="247" t="s">
        <v>3270</v>
      </c>
      <c r="V713" s="247" t="s">
        <v>3191</v>
      </c>
      <c r="W713" s="247" t="s">
        <v>3250</v>
      </c>
      <c r="X713" s="247" t="s">
        <v>3251</v>
      </c>
      <c r="Y713" s="247"/>
      <c r="Z713"/>
      <c r="AA713" s="247" t="s">
        <v>776</v>
      </c>
      <c r="AB713" t="s">
        <v>4355</v>
      </c>
      <c r="AC713" t="s">
        <v>4355</v>
      </c>
      <c r="AD713"/>
      <c r="AE713" t="s">
        <v>4355</v>
      </c>
      <c r="AF713" t="s">
        <v>4357</v>
      </c>
      <c r="AG713"/>
      <c r="AH713"/>
      <c r="AI713"/>
      <c r="AJ713"/>
      <c r="AK713"/>
      <c r="AL713"/>
      <c r="AM713" t="s">
        <v>4358</v>
      </c>
      <c r="AN713" t="s">
        <v>4358</v>
      </c>
      <c r="AO713"/>
      <c r="AP713"/>
      <c r="AQ713" s="247" t="s">
        <v>1372</v>
      </c>
      <c r="AR713"/>
      <c r="AS713" s="247" t="s">
        <v>958</v>
      </c>
      <c r="AT713"/>
    </row>
    <row r="714" spans="1:46" ht="15" hidden="1" x14ac:dyDescent="0.25">
      <c r="A714" s="246" t="s">
        <v>7439</v>
      </c>
      <c r="B714" s="247" t="s">
        <v>917</v>
      </c>
      <c r="C714" s="247" t="s">
        <v>918</v>
      </c>
      <c r="D714" s="247"/>
      <c r="E714" s="247">
        <v>10017875652</v>
      </c>
      <c r="F714" t="s">
        <v>4501</v>
      </c>
      <c r="G714" s="246" t="s">
        <v>1779</v>
      </c>
      <c r="H714" s="247" t="s">
        <v>113</v>
      </c>
      <c r="I714"/>
      <c r="J714" t="s">
        <v>3216</v>
      </c>
      <c r="K714" t="s">
        <v>5038</v>
      </c>
      <c r="L714" t="s">
        <v>3081</v>
      </c>
      <c r="M714" t="s">
        <v>4354</v>
      </c>
      <c r="N714" s="247" t="s">
        <v>967</v>
      </c>
      <c r="O714" s="247"/>
      <c r="Q714" t="s">
        <v>4355</v>
      </c>
      <c r="R714" t="s">
        <v>4355</v>
      </c>
      <c r="S714" s="247"/>
      <c r="T714" s="247" t="s">
        <v>5551</v>
      </c>
      <c r="V714" s="247"/>
      <c r="W714" s="247"/>
      <c r="X714" s="247" t="s">
        <v>3152</v>
      </c>
      <c r="Y714" s="247" t="s">
        <v>3103</v>
      </c>
      <c r="Z714"/>
      <c r="AA714" s="247" t="s">
        <v>115</v>
      </c>
      <c r="AB714" t="s">
        <v>4355</v>
      </c>
      <c r="AC714" t="s">
        <v>4355</v>
      </c>
      <c r="AD714"/>
      <c r="AE714" t="s">
        <v>4355</v>
      </c>
      <c r="AF714" t="s">
        <v>4357</v>
      </c>
      <c r="AG714"/>
      <c r="AH714"/>
      <c r="AI714"/>
      <c r="AJ714"/>
      <c r="AK714"/>
      <c r="AL714"/>
      <c r="AM714" t="s">
        <v>4358</v>
      </c>
      <c r="AN714" t="s">
        <v>4358</v>
      </c>
      <c r="AO714"/>
      <c r="AP714"/>
      <c r="AQ714" s="247" t="s">
        <v>1293</v>
      </c>
      <c r="AR714"/>
      <c r="AS714" s="247" t="s">
        <v>919</v>
      </c>
      <c r="AT714">
        <v>10017875652</v>
      </c>
    </row>
    <row r="715" spans="1:46" ht="15" hidden="1" x14ac:dyDescent="0.25">
      <c r="A715" s="246" t="s">
        <v>7439</v>
      </c>
      <c r="B715" s="247" t="s">
        <v>790</v>
      </c>
      <c r="C715" s="247" t="s">
        <v>496</v>
      </c>
      <c r="D715" s="247"/>
      <c r="E715" s="247">
        <v>10017873410</v>
      </c>
      <c r="F715" t="s">
        <v>4501</v>
      </c>
      <c r="G715" s="246" t="s">
        <v>1779</v>
      </c>
      <c r="H715" s="247" t="s">
        <v>113</v>
      </c>
      <c r="I715"/>
      <c r="J715" t="s">
        <v>3275</v>
      </c>
      <c r="K715" t="s">
        <v>5029</v>
      </c>
      <c r="L715" t="s">
        <v>3081</v>
      </c>
      <c r="M715" t="s">
        <v>4354</v>
      </c>
      <c r="N715" s="247" t="s">
        <v>497</v>
      </c>
      <c r="O715" s="247"/>
      <c r="Q715" t="s">
        <v>4355</v>
      </c>
      <c r="R715" t="s">
        <v>4355</v>
      </c>
      <c r="S715" s="247"/>
      <c r="T715" s="247" t="s">
        <v>5551</v>
      </c>
      <c r="V715" s="247" t="s">
        <v>3191</v>
      </c>
      <c r="W715" s="247"/>
      <c r="X715" s="247" t="s">
        <v>3152</v>
      </c>
      <c r="Y715" s="247" t="s">
        <v>3306</v>
      </c>
      <c r="Z715"/>
      <c r="AA715" s="247" t="s">
        <v>115</v>
      </c>
      <c r="AB715" t="s">
        <v>4355</v>
      </c>
      <c r="AC715" t="s">
        <v>4355</v>
      </c>
      <c r="AD715"/>
      <c r="AE715" t="s">
        <v>4355</v>
      </c>
      <c r="AF715" t="s">
        <v>4357</v>
      </c>
      <c r="AG715"/>
      <c r="AH715"/>
      <c r="AI715"/>
      <c r="AJ715"/>
      <c r="AK715"/>
      <c r="AL715"/>
      <c r="AM715" t="s">
        <v>4358</v>
      </c>
      <c r="AN715" t="s">
        <v>4358</v>
      </c>
      <c r="AO715"/>
      <c r="AP715"/>
      <c r="AQ715" s="247" t="s">
        <v>1345</v>
      </c>
      <c r="AR715"/>
      <c r="AS715" s="247" t="s">
        <v>498</v>
      </c>
      <c r="AT715">
        <v>10017873410</v>
      </c>
    </row>
    <row r="716" spans="1:46" ht="15" hidden="1" x14ac:dyDescent="0.25">
      <c r="A716" s="246" t="s">
        <v>7439</v>
      </c>
      <c r="B716" s="247" t="s">
        <v>789</v>
      </c>
      <c r="C716" s="247" t="s">
        <v>493</v>
      </c>
      <c r="D716" s="247"/>
      <c r="E716" s="247">
        <v>10017873400</v>
      </c>
      <c r="F716" t="s">
        <v>4501</v>
      </c>
      <c r="G716" s="246" t="s">
        <v>1779</v>
      </c>
      <c r="H716" s="247" t="s">
        <v>113</v>
      </c>
      <c r="I716"/>
      <c r="J716" t="s">
        <v>4370</v>
      </c>
      <c r="K716" t="s">
        <v>4505</v>
      </c>
      <c r="L716" t="s">
        <v>3081</v>
      </c>
      <c r="M716" t="s">
        <v>4354</v>
      </c>
      <c r="N716" s="247" t="s">
        <v>494</v>
      </c>
      <c r="O716" s="247"/>
      <c r="Q716" t="s">
        <v>4355</v>
      </c>
      <c r="R716" t="s">
        <v>4355</v>
      </c>
      <c r="S716" s="247"/>
      <c r="T716" s="247" t="s">
        <v>5551</v>
      </c>
      <c r="V716" s="247" t="s">
        <v>3191</v>
      </c>
      <c r="W716" s="247"/>
      <c r="X716" s="247" t="s">
        <v>3272</v>
      </c>
      <c r="Y716" s="247" t="s">
        <v>3306</v>
      </c>
      <c r="Z716"/>
      <c r="AA716" s="247" t="s">
        <v>115</v>
      </c>
      <c r="AB716" t="s">
        <v>4355</v>
      </c>
      <c r="AC716" t="s">
        <v>4355</v>
      </c>
      <c r="AD716"/>
      <c r="AE716" t="s">
        <v>4355</v>
      </c>
      <c r="AF716" t="s">
        <v>4357</v>
      </c>
      <c r="AG716"/>
      <c r="AH716"/>
      <c r="AI716"/>
      <c r="AJ716"/>
      <c r="AK716"/>
      <c r="AL716"/>
      <c r="AM716" t="s">
        <v>4358</v>
      </c>
      <c r="AN716" t="s">
        <v>4358</v>
      </c>
      <c r="AO716"/>
      <c r="AP716"/>
      <c r="AQ716" s="247" t="s">
        <v>1344</v>
      </c>
      <c r="AR716"/>
      <c r="AS716" s="247" t="s">
        <v>495</v>
      </c>
      <c r="AT716">
        <v>10017873400</v>
      </c>
    </row>
    <row r="717" spans="1:46" ht="15" hidden="1" x14ac:dyDescent="0.25">
      <c r="A717" s="246" t="s">
        <v>7439</v>
      </c>
      <c r="B717" s="247" t="s">
        <v>89</v>
      </c>
      <c r="C717" s="247" t="s">
        <v>488</v>
      </c>
      <c r="D717" s="247"/>
      <c r="E717" s="247">
        <v>10017873380</v>
      </c>
      <c r="F717" t="s">
        <v>4501</v>
      </c>
      <c r="G717" s="246" t="s">
        <v>1779</v>
      </c>
      <c r="H717" s="247" t="s">
        <v>775</v>
      </c>
      <c r="I717"/>
      <c r="J717" t="s">
        <v>3090</v>
      </c>
      <c r="K717" t="s">
        <v>4505</v>
      </c>
      <c r="L717" t="s">
        <v>3081</v>
      </c>
      <c r="M717" t="s">
        <v>4354</v>
      </c>
      <c r="N717" s="247" t="s">
        <v>489</v>
      </c>
      <c r="O717" s="247"/>
      <c r="Q717" t="s">
        <v>4355</v>
      </c>
      <c r="R717" t="s">
        <v>4355</v>
      </c>
      <c r="S717" s="247"/>
      <c r="T717" s="247" t="s">
        <v>3271</v>
      </c>
      <c r="V717" s="247" t="s">
        <v>3191</v>
      </c>
      <c r="W717" s="247" t="s">
        <v>3272</v>
      </c>
      <c r="X717" s="247" t="s">
        <v>3152</v>
      </c>
      <c r="Y717" s="247"/>
      <c r="Z717"/>
      <c r="AA717" s="247" t="s">
        <v>776</v>
      </c>
      <c r="AB717" t="s">
        <v>4355</v>
      </c>
      <c r="AC717" t="s">
        <v>4355</v>
      </c>
      <c r="AD717"/>
      <c r="AE717" t="s">
        <v>4355</v>
      </c>
      <c r="AF717" t="s">
        <v>4357</v>
      </c>
      <c r="AG717"/>
      <c r="AH717"/>
      <c r="AI717"/>
      <c r="AJ717"/>
      <c r="AK717"/>
      <c r="AL717"/>
      <c r="AM717" t="s">
        <v>4358</v>
      </c>
      <c r="AN717" t="s">
        <v>4358</v>
      </c>
      <c r="AO717"/>
      <c r="AP717"/>
      <c r="AQ717" s="247" t="s">
        <v>1423</v>
      </c>
      <c r="AR717"/>
      <c r="AS717" s="247" t="s">
        <v>960</v>
      </c>
      <c r="AT717"/>
    </row>
    <row r="718" spans="1:46" ht="15" hidden="1" x14ac:dyDescent="0.25">
      <c r="A718" s="246" t="s">
        <v>7439</v>
      </c>
      <c r="B718" s="247" t="s">
        <v>788</v>
      </c>
      <c r="C718" s="247" t="s">
        <v>490</v>
      </c>
      <c r="D718" s="247"/>
      <c r="E718" s="247">
        <v>10017873390</v>
      </c>
      <c r="F718" t="s">
        <v>4501</v>
      </c>
      <c r="G718" s="246" t="s">
        <v>1779</v>
      </c>
      <c r="H718" s="247" t="s">
        <v>113</v>
      </c>
      <c r="I718"/>
      <c r="J718" t="s">
        <v>3152</v>
      </c>
      <c r="K718" t="s">
        <v>4505</v>
      </c>
      <c r="L718" t="s">
        <v>3081</v>
      </c>
      <c r="M718" t="s">
        <v>4354</v>
      </c>
      <c r="N718" s="247" t="s">
        <v>491</v>
      </c>
      <c r="O718" s="247"/>
      <c r="Q718" t="s">
        <v>4355</v>
      </c>
      <c r="R718" t="s">
        <v>4355</v>
      </c>
      <c r="S718" s="247"/>
      <c r="T718" s="247" t="s">
        <v>5551</v>
      </c>
      <c r="V718" s="247" t="s">
        <v>3191</v>
      </c>
      <c r="W718" s="247"/>
      <c r="X718" s="247" t="s">
        <v>3178</v>
      </c>
      <c r="Y718" s="247" t="s">
        <v>3306</v>
      </c>
      <c r="Z718"/>
      <c r="AA718" s="247" t="s">
        <v>115</v>
      </c>
      <c r="AB718" t="s">
        <v>4355</v>
      </c>
      <c r="AC718" t="s">
        <v>4355</v>
      </c>
      <c r="AD718"/>
      <c r="AE718" t="s">
        <v>4355</v>
      </c>
      <c r="AF718" t="s">
        <v>4357</v>
      </c>
      <c r="AG718"/>
      <c r="AH718"/>
      <c r="AI718"/>
      <c r="AJ718"/>
      <c r="AK718"/>
      <c r="AL718"/>
      <c r="AM718" t="s">
        <v>4358</v>
      </c>
      <c r="AN718" t="s">
        <v>4358</v>
      </c>
      <c r="AO718"/>
      <c r="AP718"/>
      <c r="AQ718" s="247" t="s">
        <v>1343</v>
      </c>
      <c r="AR718"/>
      <c r="AS718" s="247" t="s">
        <v>492</v>
      </c>
      <c r="AT718">
        <v>10017873390</v>
      </c>
    </row>
    <row r="719" spans="1:46" ht="15" hidden="1" x14ac:dyDescent="0.25">
      <c r="A719" s="246" t="s">
        <v>7439</v>
      </c>
      <c r="B719" s="247" t="s">
        <v>915</v>
      </c>
      <c r="C719" s="247" t="s">
        <v>916</v>
      </c>
      <c r="D719" s="247"/>
      <c r="E719" s="247">
        <v>10017875651</v>
      </c>
      <c r="F719" t="s">
        <v>4501</v>
      </c>
      <c r="G719" s="246" t="s">
        <v>1779</v>
      </c>
      <c r="H719" s="247" t="s">
        <v>775</v>
      </c>
      <c r="I719"/>
      <c r="J719" t="s">
        <v>3272</v>
      </c>
      <c r="K719" t="s">
        <v>5038</v>
      </c>
      <c r="L719" t="s">
        <v>3081</v>
      </c>
      <c r="M719" t="s">
        <v>4354</v>
      </c>
      <c r="N719" s="247" t="s">
        <v>966</v>
      </c>
      <c r="O719" s="247"/>
      <c r="Q719" t="s">
        <v>4355</v>
      </c>
      <c r="R719" t="s">
        <v>4355</v>
      </c>
      <c r="S719" s="247"/>
      <c r="T719" s="247" t="s">
        <v>5028</v>
      </c>
      <c r="V719" s="247"/>
      <c r="W719" s="247"/>
      <c r="X719" s="247" t="s">
        <v>3178</v>
      </c>
      <c r="Y719" s="247" t="s">
        <v>3152</v>
      </c>
      <c r="Z719"/>
      <c r="AA719" s="247" t="s">
        <v>776</v>
      </c>
      <c r="AB719" t="s">
        <v>4355</v>
      </c>
      <c r="AC719" t="s">
        <v>4355</v>
      </c>
      <c r="AD719"/>
      <c r="AE719" t="s">
        <v>4355</v>
      </c>
      <c r="AF719" t="s">
        <v>4357</v>
      </c>
      <c r="AG719"/>
      <c r="AH719"/>
      <c r="AI719"/>
      <c r="AJ719"/>
      <c r="AK719"/>
      <c r="AL719"/>
      <c r="AM719" t="s">
        <v>4358</v>
      </c>
      <c r="AN719" t="s">
        <v>4358</v>
      </c>
      <c r="AO719"/>
      <c r="AP719"/>
      <c r="AQ719" s="247" t="s">
        <v>1292</v>
      </c>
      <c r="AR719"/>
      <c r="AS719" s="247" t="s">
        <v>5646</v>
      </c>
      <c r="AT719"/>
    </row>
    <row r="720" spans="1:46" ht="15" hidden="1" x14ac:dyDescent="0.25">
      <c r="A720" s="246" t="s">
        <v>7439</v>
      </c>
      <c r="B720" s="247" t="s">
        <v>35</v>
      </c>
      <c r="C720" s="247" t="s">
        <v>218</v>
      </c>
      <c r="D720" s="247"/>
      <c r="E720" s="247">
        <v>10017870155</v>
      </c>
      <c r="F720" t="s">
        <v>4501</v>
      </c>
      <c r="G720" s="246" t="s">
        <v>1779</v>
      </c>
      <c r="H720" s="247" t="s">
        <v>775</v>
      </c>
      <c r="I720"/>
      <c r="J720" t="s">
        <v>3090</v>
      </c>
      <c r="K720" t="s">
        <v>4502</v>
      </c>
      <c r="L720" t="s">
        <v>3081</v>
      </c>
      <c r="M720" t="s">
        <v>4354</v>
      </c>
      <c r="N720" s="247" t="s">
        <v>219</v>
      </c>
      <c r="O720" s="247"/>
      <c r="Q720" t="s">
        <v>4355</v>
      </c>
      <c r="R720" t="s">
        <v>4355</v>
      </c>
      <c r="S720" s="247"/>
      <c r="T720" s="247" t="s">
        <v>3269</v>
      </c>
      <c r="V720" s="247" t="s">
        <v>3191</v>
      </c>
      <c r="W720" s="247" t="s">
        <v>3247</v>
      </c>
      <c r="X720" s="247" t="s">
        <v>3248</v>
      </c>
      <c r="Y720" s="247"/>
      <c r="Z720"/>
      <c r="AA720" s="247" t="s">
        <v>776</v>
      </c>
      <c r="AB720" t="s">
        <v>4355</v>
      </c>
      <c r="AC720" t="s">
        <v>4355</v>
      </c>
      <c r="AD720"/>
      <c r="AE720" t="s">
        <v>4355</v>
      </c>
      <c r="AF720" t="s">
        <v>4357</v>
      </c>
      <c r="AG720"/>
      <c r="AH720"/>
      <c r="AI720"/>
      <c r="AJ720"/>
      <c r="AK720"/>
      <c r="AL720"/>
      <c r="AM720" t="s">
        <v>4358</v>
      </c>
      <c r="AN720" t="s">
        <v>4358</v>
      </c>
      <c r="AO720"/>
      <c r="AP720"/>
      <c r="AQ720" s="247" t="s">
        <v>220</v>
      </c>
      <c r="AR720"/>
      <c r="AS720" s="247" t="s">
        <v>956</v>
      </c>
      <c r="AT720"/>
    </row>
    <row r="721" spans="1:46" ht="15" hidden="1" x14ac:dyDescent="0.25">
      <c r="A721" s="246" t="s">
        <v>7439</v>
      </c>
      <c r="B721" s="247" t="s">
        <v>786</v>
      </c>
      <c r="C721" s="247" t="s">
        <v>482</v>
      </c>
      <c r="D721" s="247"/>
      <c r="E721" s="247">
        <v>10017873360</v>
      </c>
      <c r="F721" t="s">
        <v>4501</v>
      </c>
      <c r="G721" s="246" t="s">
        <v>1779</v>
      </c>
      <c r="H721" s="247" t="s">
        <v>113</v>
      </c>
      <c r="I721"/>
      <c r="J721" t="s">
        <v>3178</v>
      </c>
      <c r="K721" t="s">
        <v>4505</v>
      </c>
      <c r="L721" t="s">
        <v>3081</v>
      </c>
      <c r="M721" t="s">
        <v>4354</v>
      </c>
      <c r="N721" s="247" t="s">
        <v>483</v>
      </c>
      <c r="O721" s="247"/>
      <c r="Q721" t="s">
        <v>4355</v>
      </c>
      <c r="R721" t="s">
        <v>4355</v>
      </c>
      <c r="S721" s="247"/>
      <c r="T721" s="247" t="s">
        <v>5910</v>
      </c>
      <c r="V721" s="247" t="s">
        <v>3191</v>
      </c>
      <c r="W721" s="247"/>
      <c r="X721" s="247" t="s">
        <v>3215</v>
      </c>
      <c r="Y721" s="247" t="s">
        <v>3307</v>
      </c>
      <c r="Z721"/>
      <c r="AA721" s="247" t="s">
        <v>115</v>
      </c>
      <c r="AB721" t="s">
        <v>4355</v>
      </c>
      <c r="AC721" t="s">
        <v>4355</v>
      </c>
      <c r="AD721"/>
      <c r="AE721" t="s">
        <v>4355</v>
      </c>
      <c r="AF721" t="s">
        <v>4357</v>
      </c>
      <c r="AG721"/>
      <c r="AH721"/>
      <c r="AI721"/>
      <c r="AJ721"/>
      <c r="AK721"/>
      <c r="AL721"/>
      <c r="AM721" t="s">
        <v>4358</v>
      </c>
      <c r="AN721" t="s">
        <v>4358</v>
      </c>
      <c r="AO721"/>
      <c r="AP721"/>
      <c r="AQ721" s="247" t="s">
        <v>1341</v>
      </c>
      <c r="AR721"/>
      <c r="AS721" s="247" t="s">
        <v>484</v>
      </c>
      <c r="AT721">
        <v>10017873360</v>
      </c>
    </row>
    <row r="722" spans="1:46" ht="15" hidden="1" x14ac:dyDescent="0.25">
      <c r="A722" s="246" t="s">
        <v>7439</v>
      </c>
      <c r="B722" s="247" t="s">
        <v>787</v>
      </c>
      <c r="C722" s="247" t="s">
        <v>485</v>
      </c>
      <c r="D722" s="247"/>
      <c r="E722" s="247">
        <v>10017873370</v>
      </c>
      <c r="F722" t="s">
        <v>4501</v>
      </c>
      <c r="G722" s="246" t="s">
        <v>1779</v>
      </c>
      <c r="H722" s="247" t="s">
        <v>113</v>
      </c>
      <c r="I722"/>
      <c r="J722" t="s">
        <v>3248</v>
      </c>
      <c r="K722" t="s">
        <v>4505</v>
      </c>
      <c r="L722" t="s">
        <v>3081</v>
      </c>
      <c r="M722" t="s">
        <v>4354</v>
      </c>
      <c r="N722" s="247" t="s">
        <v>486</v>
      </c>
      <c r="O722" s="247"/>
      <c r="Q722" t="s">
        <v>4355</v>
      </c>
      <c r="R722" t="s">
        <v>4355</v>
      </c>
      <c r="S722" s="247"/>
      <c r="T722" s="247" t="s">
        <v>4356</v>
      </c>
      <c r="V722" s="247" t="s">
        <v>3191</v>
      </c>
      <c r="W722" s="247"/>
      <c r="X722" s="247" t="s">
        <v>3267</v>
      </c>
      <c r="Y722" s="247" t="s">
        <v>3276</v>
      </c>
      <c r="Z722"/>
      <c r="AA722" s="247" t="s">
        <v>115</v>
      </c>
      <c r="AB722" t="s">
        <v>4355</v>
      </c>
      <c r="AC722" t="s">
        <v>4355</v>
      </c>
      <c r="AD722"/>
      <c r="AE722" t="s">
        <v>4355</v>
      </c>
      <c r="AF722" t="s">
        <v>4357</v>
      </c>
      <c r="AG722"/>
      <c r="AH722"/>
      <c r="AI722"/>
      <c r="AJ722"/>
      <c r="AK722"/>
      <c r="AL722"/>
      <c r="AM722" t="s">
        <v>4358</v>
      </c>
      <c r="AN722" t="s">
        <v>4358</v>
      </c>
      <c r="AO722"/>
      <c r="AP722"/>
      <c r="AQ722" s="247" t="s">
        <v>1342</v>
      </c>
      <c r="AR722"/>
      <c r="AS722" s="247" t="s">
        <v>487</v>
      </c>
      <c r="AT722">
        <v>10017873370</v>
      </c>
    </row>
    <row r="723" spans="1:46" ht="15" hidden="1" x14ac:dyDescent="0.25">
      <c r="A723" s="246" t="s">
        <v>7439</v>
      </c>
      <c r="B723" s="247" t="s">
        <v>785</v>
      </c>
      <c r="C723" s="247" t="s">
        <v>479</v>
      </c>
      <c r="D723" s="247"/>
      <c r="E723" s="247">
        <v>10017873350</v>
      </c>
      <c r="F723" t="s">
        <v>4501</v>
      </c>
      <c r="G723" s="246" t="s">
        <v>1779</v>
      </c>
      <c r="H723" s="247" t="s">
        <v>113</v>
      </c>
      <c r="I723"/>
      <c r="J723" t="s">
        <v>3267</v>
      </c>
      <c r="K723" t="s">
        <v>4505</v>
      </c>
      <c r="L723" t="s">
        <v>3081</v>
      </c>
      <c r="M723" t="s">
        <v>4354</v>
      </c>
      <c r="N723" s="247" t="s">
        <v>480</v>
      </c>
      <c r="O723" s="247"/>
      <c r="Q723" t="s">
        <v>4355</v>
      </c>
      <c r="R723" t="s">
        <v>4355</v>
      </c>
      <c r="S723" s="247"/>
      <c r="T723" s="247" t="s">
        <v>5700</v>
      </c>
      <c r="V723" s="247" t="s">
        <v>3191</v>
      </c>
      <c r="W723" s="247"/>
      <c r="X723" s="247" t="s">
        <v>3105</v>
      </c>
      <c r="Y723" s="247" t="s">
        <v>3306</v>
      </c>
      <c r="Z723"/>
      <c r="AA723" s="247" t="s">
        <v>115</v>
      </c>
      <c r="AB723" t="s">
        <v>4355</v>
      </c>
      <c r="AC723" t="s">
        <v>4355</v>
      </c>
      <c r="AD723"/>
      <c r="AE723" t="s">
        <v>4355</v>
      </c>
      <c r="AF723" t="s">
        <v>4357</v>
      </c>
      <c r="AG723"/>
      <c r="AH723"/>
      <c r="AI723"/>
      <c r="AJ723"/>
      <c r="AK723"/>
      <c r="AL723"/>
      <c r="AM723" t="s">
        <v>4358</v>
      </c>
      <c r="AN723" t="s">
        <v>4358</v>
      </c>
      <c r="AO723"/>
      <c r="AP723"/>
      <c r="AQ723" s="247" t="s">
        <v>1340</v>
      </c>
      <c r="AR723"/>
      <c r="AS723" s="247" t="s">
        <v>481</v>
      </c>
      <c r="AT723">
        <v>10017873350</v>
      </c>
    </row>
    <row r="724" spans="1:46" ht="15" hidden="1" x14ac:dyDescent="0.25">
      <c r="A724" s="246" t="s">
        <v>7439</v>
      </c>
      <c r="B724" s="247" t="s">
        <v>781</v>
      </c>
      <c r="C724" s="247" t="s">
        <v>229</v>
      </c>
      <c r="D724" s="247"/>
      <c r="E724" s="247">
        <v>10017870163</v>
      </c>
      <c r="F724" t="s">
        <v>4501</v>
      </c>
      <c r="G724" s="246" t="s">
        <v>1779</v>
      </c>
      <c r="H724" s="247" t="s">
        <v>113</v>
      </c>
      <c r="I724"/>
      <c r="J724" t="s">
        <v>3105</v>
      </c>
      <c r="K724" t="s">
        <v>4985</v>
      </c>
      <c r="L724" t="s">
        <v>3081</v>
      </c>
      <c r="M724" t="s">
        <v>4354</v>
      </c>
      <c r="N724" s="247" t="s">
        <v>230</v>
      </c>
      <c r="O724" s="247"/>
      <c r="Q724" t="s">
        <v>4355</v>
      </c>
      <c r="R724" t="s">
        <v>4355</v>
      </c>
      <c r="S724" s="247"/>
      <c r="T724" s="247" t="s">
        <v>5909</v>
      </c>
      <c r="V724" s="247" t="s">
        <v>3191</v>
      </c>
      <c r="W724" s="247"/>
      <c r="X724" s="247" t="s">
        <v>3105</v>
      </c>
      <c r="Y724" s="247" t="s">
        <v>3152</v>
      </c>
      <c r="Z724"/>
      <c r="AA724" s="247" t="s">
        <v>115</v>
      </c>
      <c r="AB724" t="s">
        <v>4355</v>
      </c>
      <c r="AC724" t="s">
        <v>4355</v>
      </c>
      <c r="AD724"/>
      <c r="AE724" t="s">
        <v>4355</v>
      </c>
      <c r="AF724" t="s">
        <v>4357</v>
      </c>
      <c r="AG724"/>
      <c r="AH724"/>
      <c r="AI724"/>
      <c r="AJ724"/>
      <c r="AK724"/>
      <c r="AL724"/>
      <c r="AM724" t="s">
        <v>4358</v>
      </c>
      <c r="AN724" t="s">
        <v>4358</v>
      </c>
      <c r="AO724"/>
      <c r="AP724"/>
      <c r="AQ724" s="247" t="s">
        <v>1336</v>
      </c>
      <c r="AR724"/>
      <c r="AS724" s="247" t="s">
        <v>231</v>
      </c>
      <c r="AT724">
        <v>10017870163</v>
      </c>
    </row>
    <row r="725" spans="1:46" ht="15" hidden="1" x14ac:dyDescent="0.25">
      <c r="A725" s="246" t="s">
        <v>7439</v>
      </c>
      <c r="B725" s="247" t="s">
        <v>784</v>
      </c>
      <c r="C725" s="247" t="s">
        <v>477</v>
      </c>
      <c r="D725" s="247"/>
      <c r="E725" s="247">
        <v>10017873340</v>
      </c>
      <c r="F725" t="s">
        <v>4501</v>
      </c>
      <c r="G725" s="246" t="s">
        <v>1779</v>
      </c>
      <c r="H725" s="247" t="s">
        <v>775</v>
      </c>
      <c r="I725"/>
      <c r="J725" t="s">
        <v>3250</v>
      </c>
      <c r="K725" t="s">
        <v>5027</v>
      </c>
      <c r="L725" t="s">
        <v>3081</v>
      </c>
      <c r="M725" t="s">
        <v>4354</v>
      </c>
      <c r="N725" s="247" t="s">
        <v>478</v>
      </c>
      <c r="O725" s="247"/>
      <c r="Q725" t="s">
        <v>4355</v>
      </c>
      <c r="R725" t="s">
        <v>4355</v>
      </c>
      <c r="S725" s="247"/>
      <c r="T725" s="247" t="s">
        <v>3903</v>
      </c>
      <c r="V725" s="247" t="s">
        <v>3191</v>
      </c>
      <c r="W725" s="247"/>
      <c r="X725" s="247" t="s">
        <v>3105</v>
      </c>
      <c r="Y725" s="247" t="s">
        <v>3105</v>
      </c>
      <c r="Z725"/>
      <c r="AA725" s="247" t="s">
        <v>776</v>
      </c>
      <c r="AB725" t="s">
        <v>4355</v>
      </c>
      <c r="AC725" t="s">
        <v>4355</v>
      </c>
      <c r="AD725"/>
      <c r="AE725" t="s">
        <v>4355</v>
      </c>
      <c r="AF725" t="s">
        <v>4357</v>
      </c>
      <c r="AG725"/>
      <c r="AH725"/>
      <c r="AI725"/>
      <c r="AJ725"/>
      <c r="AK725"/>
      <c r="AL725"/>
      <c r="AM725" t="s">
        <v>4358</v>
      </c>
      <c r="AN725" t="s">
        <v>4358</v>
      </c>
      <c r="AO725"/>
      <c r="AP725"/>
      <c r="AQ725" s="247" t="s">
        <v>1339</v>
      </c>
      <c r="AR725"/>
      <c r="AS725" s="247" t="s">
        <v>3639</v>
      </c>
      <c r="AT725"/>
    </row>
    <row r="726" spans="1:46" ht="15" hidden="1" x14ac:dyDescent="0.25">
      <c r="A726" s="246" t="s">
        <v>7439</v>
      </c>
      <c r="B726" s="247" t="s">
        <v>783</v>
      </c>
      <c r="C726" s="247" t="s">
        <v>472</v>
      </c>
      <c r="D726" s="247"/>
      <c r="E726" s="247">
        <v>10017873320</v>
      </c>
      <c r="F726" t="s">
        <v>4501</v>
      </c>
      <c r="G726" s="246" t="s">
        <v>1779</v>
      </c>
      <c r="H726" s="247" t="s">
        <v>113</v>
      </c>
      <c r="I726"/>
      <c r="J726" t="s">
        <v>3176</v>
      </c>
      <c r="K726" t="s">
        <v>4504</v>
      </c>
      <c r="L726" t="s">
        <v>3081</v>
      </c>
      <c r="M726" t="s">
        <v>4354</v>
      </c>
      <c r="N726" s="247" t="s">
        <v>473</v>
      </c>
      <c r="O726" s="247"/>
      <c r="Q726" t="s">
        <v>4355</v>
      </c>
      <c r="R726" t="s">
        <v>4355</v>
      </c>
      <c r="S726" s="247"/>
      <c r="T726" s="247" t="s">
        <v>5912</v>
      </c>
      <c r="V726" s="247" t="s">
        <v>3191</v>
      </c>
      <c r="W726" s="247"/>
      <c r="X726" s="247" t="s">
        <v>3176</v>
      </c>
      <c r="Y726" s="247" t="s">
        <v>3178</v>
      </c>
      <c r="Z726"/>
      <c r="AA726" s="247" t="s">
        <v>115</v>
      </c>
      <c r="AB726" t="s">
        <v>4355</v>
      </c>
      <c r="AC726" t="s">
        <v>4355</v>
      </c>
      <c r="AD726"/>
      <c r="AE726" t="s">
        <v>4355</v>
      </c>
      <c r="AF726" t="s">
        <v>4357</v>
      </c>
      <c r="AG726"/>
      <c r="AH726"/>
      <c r="AI726"/>
      <c r="AJ726"/>
      <c r="AK726"/>
      <c r="AL726"/>
      <c r="AM726" t="s">
        <v>4358</v>
      </c>
      <c r="AN726" t="s">
        <v>4358</v>
      </c>
      <c r="AO726"/>
      <c r="AP726"/>
      <c r="AQ726" s="247" t="s">
        <v>1338</v>
      </c>
      <c r="AR726"/>
      <c r="AS726" s="247" t="s">
        <v>474</v>
      </c>
      <c r="AT726">
        <v>10017873320</v>
      </c>
    </row>
    <row r="727" spans="1:46" ht="15" hidden="1" x14ac:dyDescent="0.25">
      <c r="A727" s="246" t="s">
        <v>7439</v>
      </c>
      <c r="B727" s="247" t="s">
        <v>912</v>
      </c>
      <c r="C727" s="247" t="s">
        <v>913</v>
      </c>
      <c r="D727" s="247"/>
      <c r="E727" s="247">
        <v>10017875650</v>
      </c>
      <c r="F727" t="s">
        <v>4501</v>
      </c>
      <c r="G727" s="246" t="s">
        <v>1779</v>
      </c>
      <c r="H727" s="247" t="s">
        <v>113</v>
      </c>
      <c r="I727"/>
      <c r="J727" t="s">
        <v>3206</v>
      </c>
      <c r="K727" t="s">
        <v>5034</v>
      </c>
      <c r="L727" t="s">
        <v>3081</v>
      </c>
      <c r="M727" t="s">
        <v>4354</v>
      </c>
      <c r="N727" s="247" t="s">
        <v>965</v>
      </c>
      <c r="O727" s="247"/>
      <c r="Q727" t="s">
        <v>4355</v>
      </c>
      <c r="R727" t="s">
        <v>4355</v>
      </c>
      <c r="S727" s="247"/>
      <c r="T727" s="247" t="s">
        <v>5550</v>
      </c>
      <c r="V727" s="247"/>
      <c r="W727" s="247"/>
      <c r="X727" s="247" t="s">
        <v>3176</v>
      </c>
      <c r="Y727" s="247" t="s">
        <v>3176</v>
      </c>
      <c r="Z727"/>
      <c r="AA727" s="247" t="s">
        <v>115</v>
      </c>
      <c r="AB727" t="s">
        <v>4355</v>
      </c>
      <c r="AC727" t="s">
        <v>4355</v>
      </c>
      <c r="AD727"/>
      <c r="AE727" t="s">
        <v>4355</v>
      </c>
      <c r="AF727" t="s">
        <v>4357</v>
      </c>
      <c r="AG727"/>
      <c r="AH727"/>
      <c r="AI727"/>
      <c r="AJ727"/>
      <c r="AK727"/>
      <c r="AL727"/>
      <c r="AM727" t="s">
        <v>4358</v>
      </c>
      <c r="AN727" t="s">
        <v>4358</v>
      </c>
      <c r="AO727"/>
      <c r="AP727"/>
      <c r="AQ727" s="247" t="s">
        <v>1291</v>
      </c>
      <c r="AR727"/>
      <c r="AS727" s="247" t="s">
        <v>914</v>
      </c>
      <c r="AT727">
        <v>10017875650</v>
      </c>
    </row>
    <row r="728" spans="1:46" ht="15" hidden="1" x14ac:dyDescent="0.25">
      <c r="A728" s="246" t="s">
        <v>7439</v>
      </c>
      <c r="B728" s="247" t="s">
        <v>88</v>
      </c>
      <c r="C728" s="247" t="s">
        <v>475</v>
      </c>
      <c r="D728" s="247"/>
      <c r="E728" s="247">
        <v>10017873330</v>
      </c>
      <c r="F728" t="s">
        <v>4501</v>
      </c>
      <c r="G728" s="246" t="s">
        <v>1779</v>
      </c>
      <c r="H728" s="247" t="s">
        <v>775</v>
      </c>
      <c r="I728"/>
      <c r="J728" t="s">
        <v>3090</v>
      </c>
      <c r="K728" t="s">
        <v>4504</v>
      </c>
      <c r="L728" t="s">
        <v>3081</v>
      </c>
      <c r="M728" t="s">
        <v>4354</v>
      </c>
      <c r="N728" s="247" t="s">
        <v>476</v>
      </c>
      <c r="O728" s="247"/>
      <c r="Q728" t="s">
        <v>4355</v>
      </c>
      <c r="R728" t="s">
        <v>4355</v>
      </c>
      <c r="S728" s="247"/>
      <c r="T728" s="247" t="s">
        <v>3270</v>
      </c>
      <c r="V728" s="247" t="s">
        <v>3191</v>
      </c>
      <c r="W728" s="247" t="s">
        <v>3176</v>
      </c>
      <c r="X728" s="247" t="s">
        <v>3105</v>
      </c>
      <c r="Y728" s="247"/>
      <c r="Z728"/>
      <c r="AA728" s="247" t="s">
        <v>776</v>
      </c>
      <c r="AB728" t="s">
        <v>4355</v>
      </c>
      <c r="AC728" t="s">
        <v>4355</v>
      </c>
      <c r="AD728"/>
      <c r="AE728" t="s">
        <v>4355</v>
      </c>
      <c r="AF728" t="s">
        <v>4357</v>
      </c>
      <c r="AG728"/>
      <c r="AH728"/>
      <c r="AI728"/>
      <c r="AJ728"/>
      <c r="AK728"/>
      <c r="AL728"/>
      <c r="AM728" t="s">
        <v>4358</v>
      </c>
      <c r="AN728" t="s">
        <v>4358</v>
      </c>
      <c r="AO728"/>
      <c r="AP728"/>
      <c r="AQ728" s="247" t="s">
        <v>1423</v>
      </c>
      <c r="AR728"/>
      <c r="AS728" s="247" t="s">
        <v>959</v>
      </c>
      <c r="AT728"/>
    </row>
    <row r="729" spans="1:46" ht="15" hidden="1" x14ac:dyDescent="0.25">
      <c r="A729" s="246" t="s">
        <v>7439</v>
      </c>
      <c r="B729" s="247" t="s">
        <v>780</v>
      </c>
      <c r="C729" s="247" t="s">
        <v>221</v>
      </c>
      <c r="D729" s="247"/>
      <c r="E729" s="247">
        <v>10017870157</v>
      </c>
      <c r="F729" t="s">
        <v>4501</v>
      </c>
      <c r="G729" s="246" t="s">
        <v>1779</v>
      </c>
      <c r="H729" s="247" t="s">
        <v>113</v>
      </c>
      <c r="I729"/>
      <c r="J729" t="s">
        <v>3247</v>
      </c>
      <c r="K729" t="s">
        <v>4961</v>
      </c>
      <c r="L729" t="s">
        <v>3081</v>
      </c>
      <c r="M729" t="s">
        <v>4354</v>
      </c>
      <c r="N729" s="247" t="s">
        <v>222</v>
      </c>
      <c r="O729" s="247"/>
      <c r="Q729" t="s">
        <v>4355</v>
      </c>
      <c r="R729" t="s">
        <v>4355</v>
      </c>
      <c r="S729" s="247" t="s">
        <v>3090</v>
      </c>
      <c r="T729" s="247" t="s">
        <v>5908</v>
      </c>
      <c r="V729" s="247" t="s">
        <v>3191</v>
      </c>
      <c r="W729" s="247"/>
      <c r="X729" s="247" t="s">
        <v>3206</v>
      </c>
      <c r="Y729" s="247" t="s">
        <v>3152</v>
      </c>
      <c r="Z729"/>
      <c r="AA729" s="247" t="s">
        <v>776</v>
      </c>
      <c r="AB729" t="s">
        <v>4355</v>
      </c>
      <c r="AC729" t="s">
        <v>4355</v>
      </c>
      <c r="AD729"/>
      <c r="AE729" t="s">
        <v>4869</v>
      </c>
      <c r="AF729" t="s">
        <v>4357</v>
      </c>
      <c r="AG729"/>
      <c r="AH729"/>
      <c r="AI729"/>
      <c r="AJ729"/>
      <c r="AK729"/>
      <c r="AL729"/>
      <c r="AM729" t="s">
        <v>4358</v>
      </c>
      <c r="AN729" t="s">
        <v>4358</v>
      </c>
      <c r="AO729"/>
      <c r="AP729"/>
      <c r="AQ729" s="247" t="s">
        <v>1335</v>
      </c>
      <c r="AR729"/>
      <c r="AS729" s="247" t="s">
        <v>223</v>
      </c>
      <c r="AT729">
        <v>10017870157</v>
      </c>
    </row>
    <row r="730" spans="1:46" ht="15" hidden="1" x14ac:dyDescent="0.25">
      <c r="A730" s="246" t="s">
        <v>7439</v>
      </c>
      <c r="B730" s="247" t="s">
        <v>782</v>
      </c>
      <c r="C730" s="247" t="s">
        <v>469</v>
      </c>
      <c r="D730" s="247"/>
      <c r="E730" s="247">
        <v>10017873310</v>
      </c>
      <c r="F730" t="s">
        <v>4501</v>
      </c>
      <c r="G730" s="246" t="s">
        <v>1779</v>
      </c>
      <c r="H730" s="247" t="s">
        <v>113</v>
      </c>
      <c r="I730"/>
      <c r="J730" t="s">
        <v>3106</v>
      </c>
      <c r="K730" t="s">
        <v>4504</v>
      </c>
      <c r="L730" t="s">
        <v>3081</v>
      </c>
      <c r="M730" t="s">
        <v>4354</v>
      </c>
      <c r="N730" s="247" t="s">
        <v>470</v>
      </c>
      <c r="O730" s="247"/>
      <c r="Q730" t="s">
        <v>4355</v>
      </c>
      <c r="R730" t="s">
        <v>4355</v>
      </c>
      <c r="S730" s="247"/>
      <c r="T730" s="247" t="s">
        <v>5701</v>
      </c>
      <c r="V730" s="247" t="s">
        <v>3191</v>
      </c>
      <c r="W730" s="247"/>
      <c r="X730" s="247" t="s">
        <v>3206</v>
      </c>
      <c r="Y730" s="247" t="s">
        <v>3105</v>
      </c>
      <c r="Z730"/>
      <c r="AA730" s="247" t="s">
        <v>115</v>
      </c>
      <c r="AB730" t="s">
        <v>4355</v>
      </c>
      <c r="AC730" t="s">
        <v>4355</v>
      </c>
      <c r="AD730"/>
      <c r="AE730" t="s">
        <v>4355</v>
      </c>
      <c r="AF730" t="s">
        <v>4357</v>
      </c>
      <c r="AG730"/>
      <c r="AH730"/>
      <c r="AI730"/>
      <c r="AJ730"/>
      <c r="AK730"/>
      <c r="AL730"/>
      <c r="AM730" t="s">
        <v>4358</v>
      </c>
      <c r="AN730" t="s">
        <v>4358</v>
      </c>
      <c r="AO730"/>
      <c r="AP730"/>
      <c r="AQ730" s="247" t="s">
        <v>1337</v>
      </c>
      <c r="AR730"/>
      <c r="AS730" s="247" t="s">
        <v>471</v>
      </c>
      <c r="AT730">
        <v>10017873310</v>
      </c>
    </row>
    <row r="731" spans="1:46" ht="15" hidden="1" x14ac:dyDescent="0.25">
      <c r="A731" s="246" t="s">
        <v>7439</v>
      </c>
      <c r="B731" s="247" t="s">
        <v>809</v>
      </c>
      <c r="C731" s="247" t="s">
        <v>567</v>
      </c>
      <c r="D731" s="247"/>
      <c r="E731" s="247">
        <v>10017873650</v>
      </c>
      <c r="F731" t="s">
        <v>4501</v>
      </c>
      <c r="G731" s="246" t="s">
        <v>1779</v>
      </c>
      <c r="H731" s="247" t="s">
        <v>113</v>
      </c>
      <c r="I731"/>
      <c r="J731" t="s">
        <v>3185</v>
      </c>
      <c r="K731" t="s">
        <v>5031</v>
      </c>
      <c r="L731" t="s">
        <v>3081</v>
      </c>
      <c r="M731" t="s">
        <v>4354</v>
      </c>
      <c r="N731" s="247" t="s">
        <v>568</v>
      </c>
      <c r="O731" s="247"/>
      <c r="Q731" t="s">
        <v>4355</v>
      </c>
      <c r="R731" t="s">
        <v>4355</v>
      </c>
      <c r="S731" s="247"/>
      <c r="T731" s="247" t="s">
        <v>5701</v>
      </c>
      <c r="V731" s="247" t="s">
        <v>3191</v>
      </c>
      <c r="W731" s="247"/>
      <c r="X731" s="247" t="s">
        <v>3247</v>
      </c>
      <c r="Y731" s="247" t="s">
        <v>3105</v>
      </c>
      <c r="Z731"/>
      <c r="AA731" s="247" t="s">
        <v>115</v>
      </c>
      <c r="AB731" t="s">
        <v>4355</v>
      </c>
      <c r="AC731" t="s">
        <v>4355</v>
      </c>
      <c r="AD731"/>
      <c r="AE731" t="s">
        <v>4355</v>
      </c>
      <c r="AF731" t="s">
        <v>4357</v>
      </c>
      <c r="AG731"/>
      <c r="AH731"/>
      <c r="AI731"/>
      <c r="AJ731"/>
      <c r="AK731"/>
      <c r="AL731"/>
      <c r="AM731" t="s">
        <v>4358</v>
      </c>
      <c r="AN731" t="s">
        <v>4358</v>
      </c>
      <c r="AO731"/>
      <c r="AP731"/>
      <c r="AQ731" s="247" t="s">
        <v>1368</v>
      </c>
      <c r="AR731"/>
      <c r="AS731" s="247" t="s">
        <v>569</v>
      </c>
      <c r="AT731">
        <v>10017873650</v>
      </c>
    </row>
    <row r="732" spans="1:46" ht="15" hidden="1" x14ac:dyDescent="0.25">
      <c r="A732" s="246" t="s">
        <v>7439</v>
      </c>
      <c r="B732" s="247" t="s">
        <v>808</v>
      </c>
      <c r="C732" s="247" t="s">
        <v>564</v>
      </c>
      <c r="D732" s="247"/>
      <c r="E732" s="247">
        <v>10017873640</v>
      </c>
      <c r="F732" t="s">
        <v>4501</v>
      </c>
      <c r="G732" s="246" t="s">
        <v>1779</v>
      </c>
      <c r="H732" s="247" t="s">
        <v>113</v>
      </c>
      <c r="I732"/>
      <c r="J732" t="s">
        <v>3134</v>
      </c>
      <c r="K732" t="s">
        <v>5031</v>
      </c>
      <c r="L732" t="s">
        <v>3081</v>
      </c>
      <c r="M732" t="s">
        <v>4354</v>
      </c>
      <c r="N732" s="247" t="s">
        <v>565</v>
      </c>
      <c r="O732" s="247"/>
      <c r="Q732" t="s">
        <v>4355</v>
      </c>
      <c r="R732" t="s">
        <v>4355</v>
      </c>
      <c r="S732" s="247"/>
      <c r="T732" s="247" t="s">
        <v>5916</v>
      </c>
      <c r="V732" s="247" t="s">
        <v>3191</v>
      </c>
      <c r="W732" s="247"/>
      <c r="X732" s="247" t="s">
        <v>3106</v>
      </c>
      <c r="Y732" s="247" t="s">
        <v>3152</v>
      </c>
      <c r="Z732"/>
      <c r="AA732" s="247" t="s">
        <v>115</v>
      </c>
      <c r="AB732" t="s">
        <v>4355</v>
      </c>
      <c r="AC732" t="s">
        <v>4355</v>
      </c>
      <c r="AD732"/>
      <c r="AE732" t="s">
        <v>4355</v>
      </c>
      <c r="AF732" t="s">
        <v>4357</v>
      </c>
      <c r="AG732"/>
      <c r="AH732"/>
      <c r="AI732"/>
      <c r="AJ732"/>
      <c r="AK732"/>
      <c r="AL732"/>
      <c r="AM732" t="s">
        <v>4358</v>
      </c>
      <c r="AN732" t="s">
        <v>4358</v>
      </c>
      <c r="AO732"/>
      <c r="AP732"/>
      <c r="AQ732" s="247" t="s">
        <v>1367</v>
      </c>
      <c r="AR732"/>
      <c r="AS732" s="247" t="s">
        <v>566</v>
      </c>
      <c r="AT732">
        <v>10017873640</v>
      </c>
    </row>
    <row r="733" spans="1:46" ht="15" hidden="1" x14ac:dyDescent="0.25">
      <c r="A733" s="246" t="s">
        <v>7439</v>
      </c>
      <c r="B733" s="247" t="s">
        <v>909</v>
      </c>
      <c r="C733" s="247" t="s">
        <v>910</v>
      </c>
      <c r="D733" s="247"/>
      <c r="E733" s="247">
        <v>10017875649</v>
      </c>
      <c r="F733" t="s">
        <v>4501</v>
      </c>
      <c r="G733" s="246" t="s">
        <v>1779</v>
      </c>
      <c r="H733" s="247" t="s">
        <v>113</v>
      </c>
      <c r="I733"/>
      <c r="J733" t="s">
        <v>3132</v>
      </c>
      <c r="K733" t="s">
        <v>5032</v>
      </c>
      <c r="L733" t="s">
        <v>3081</v>
      </c>
      <c r="M733" t="s">
        <v>4354</v>
      </c>
      <c r="N733" s="247" t="s">
        <v>964</v>
      </c>
      <c r="O733" s="247"/>
      <c r="Q733" t="s">
        <v>4355</v>
      </c>
      <c r="R733" t="s">
        <v>4355</v>
      </c>
      <c r="S733" s="247"/>
      <c r="T733" s="247" t="s">
        <v>5549</v>
      </c>
      <c r="V733" s="247"/>
      <c r="W733" s="247"/>
      <c r="X733" s="247" t="s">
        <v>3106</v>
      </c>
      <c r="Y733" s="247" t="s">
        <v>3105</v>
      </c>
      <c r="Z733"/>
      <c r="AA733" s="247" t="s">
        <v>115</v>
      </c>
      <c r="AB733" t="s">
        <v>4355</v>
      </c>
      <c r="AC733" t="s">
        <v>4355</v>
      </c>
      <c r="AD733"/>
      <c r="AE733" t="s">
        <v>4355</v>
      </c>
      <c r="AF733" t="s">
        <v>4357</v>
      </c>
      <c r="AG733"/>
      <c r="AH733"/>
      <c r="AI733"/>
      <c r="AJ733"/>
      <c r="AK733"/>
      <c r="AL733"/>
      <c r="AM733" t="s">
        <v>4358</v>
      </c>
      <c r="AN733" t="s">
        <v>4358</v>
      </c>
      <c r="AO733"/>
      <c r="AP733"/>
      <c r="AQ733" s="247" t="s">
        <v>1290</v>
      </c>
      <c r="AR733"/>
      <c r="AS733" s="247" t="s">
        <v>911</v>
      </c>
      <c r="AT733">
        <v>10017875649</v>
      </c>
    </row>
    <row r="734" spans="1:46" ht="15" hidden="1" x14ac:dyDescent="0.25">
      <c r="A734" s="246" t="s">
        <v>7439</v>
      </c>
      <c r="B734" s="247" t="s">
        <v>807</v>
      </c>
      <c r="C734" s="247" t="s">
        <v>561</v>
      </c>
      <c r="D734" s="247"/>
      <c r="E734" s="247">
        <v>10017873630</v>
      </c>
      <c r="F734" t="s">
        <v>4501</v>
      </c>
      <c r="G734" s="246" t="s">
        <v>1779</v>
      </c>
      <c r="H734" s="247" t="s">
        <v>113</v>
      </c>
      <c r="I734"/>
      <c r="J734" t="s">
        <v>3128</v>
      </c>
      <c r="K734" t="s">
        <v>5031</v>
      </c>
      <c r="L734" t="s">
        <v>3081</v>
      </c>
      <c r="M734" t="s">
        <v>4354</v>
      </c>
      <c r="N734" s="247" t="s">
        <v>562</v>
      </c>
      <c r="O734" s="247"/>
      <c r="Q734" t="s">
        <v>4355</v>
      </c>
      <c r="R734" t="s">
        <v>4355</v>
      </c>
      <c r="S734" s="247"/>
      <c r="T734" s="247" t="s">
        <v>5915</v>
      </c>
      <c r="V734" s="247" t="s">
        <v>3191</v>
      </c>
      <c r="W734" s="247"/>
      <c r="X734" s="247" t="s">
        <v>3106</v>
      </c>
      <c r="Y734" s="247" t="s">
        <v>3176</v>
      </c>
      <c r="Z734"/>
      <c r="AA734" s="247" t="s">
        <v>115</v>
      </c>
      <c r="AB734" t="s">
        <v>4355</v>
      </c>
      <c r="AC734" t="s">
        <v>4355</v>
      </c>
      <c r="AD734"/>
      <c r="AE734" t="s">
        <v>4355</v>
      </c>
      <c r="AF734" t="s">
        <v>4357</v>
      </c>
      <c r="AG734"/>
      <c r="AH734"/>
      <c r="AI734"/>
      <c r="AJ734"/>
      <c r="AK734"/>
      <c r="AL734"/>
      <c r="AM734" t="s">
        <v>4358</v>
      </c>
      <c r="AN734" t="s">
        <v>4358</v>
      </c>
      <c r="AO734"/>
      <c r="AP734"/>
      <c r="AQ734" s="247" t="s">
        <v>1366</v>
      </c>
      <c r="AR734"/>
      <c r="AS734" s="247" t="s">
        <v>563</v>
      </c>
      <c r="AT734">
        <v>10017873630</v>
      </c>
    </row>
    <row r="735" spans="1:46" ht="15" hidden="1" x14ac:dyDescent="0.25">
      <c r="A735" s="246" t="s">
        <v>7439</v>
      </c>
      <c r="B735" s="247" t="s">
        <v>7970</v>
      </c>
      <c r="C735" s="247" t="s">
        <v>7971</v>
      </c>
      <c r="D735" s="247" t="s">
        <v>7967</v>
      </c>
      <c r="E735" s="247">
        <v>10017892692</v>
      </c>
      <c r="F735"/>
      <c r="G735" s="246" t="s">
        <v>7972</v>
      </c>
      <c r="H735" s="247" t="s">
        <v>113</v>
      </c>
      <c r="I735"/>
      <c r="J735" t="s">
        <v>3120</v>
      </c>
      <c r="K735" t="s">
        <v>7969</v>
      </c>
      <c r="L735" t="s">
        <v>4493</v>
      </c>
      <c r="M735" t="s">
        <v>4882</v>
      </c>
      <c r="N735" s="247"/>
      <c r="O735" s="247" t="s">
        <v>7540</v>
      </c>
      <c r="Q735" t="s">
        <v>4355</v>
      </c>
      <c r="R735" t="s">
        <v>4355</v>
      </c>
      <c r="S735" s="247"/>
      <c r="T735" s="247" t="s">
        <v>5923</v>
      </c>
      <c r="V735" s="247"/>
      <c r="W735" s="247"/>
      <c r="X735" s="247"/>
      <c r="Y735" s="247"/>
      <c r="Z735" t="s">
        <v>4883</v>
      </c>
      <c r="AA735" s="247" t="s">
        <v>115</v>
      </c>
      <c r="AB735" t="s">
        <v>4355</v>
      </c>
      <c r="AC735" t="s">
        <v>4355</v>
      </c>
      <c r="AD735"/>
      <c r="AE735" t="s">
        <v>4355</v>
      </c>
      <c r="AF735" t="s">
        <v>4357</v>
      </c>
      <c r="AG735"/>
      <c r="AH735"/>
      <c r="AI735"/>
      <c r="AJ735"/>
      <c r="AK735"/>
      <c r="AL735"/>
      <c r="AM735" t="s">
        <v>4358</v>
      </c>
      <c r="AN735" t="s">
        <v>4358</v>
      </c>
      <c r="AO735"/>
      <c r="AP735"/>
      <c r="AQ735" s="247"/>
      <c r="AR735"/>
      <c r="AS735" s="247" t="s">
        <v>7542</v>
      </c>
      <c r="AT735"/>
    </row>
    <row r="736" spans="1:46" ht="15" hidden="1" x14ac:dyDescent="0.25">
      <c r="A736" s="246" t="s">
        <v>7439</v>
      </c>
      <c r="B736" s="247" t="s">
        <v>7966</v>
      </c>
      <c r="C736" s="247" t="s">
        <v>7538</v>
      </c>
      <c r="D736" s="247" t="s">
        <v>7967</v>
      </c>
      <c r="E736" s="247">
        <v>10017892691</v>
      </c>
      <c r="F736"/>
      <c r="G736" s="246" t="s">
        <v>7968</v>
      </c>
      <c r="H736" s="247" t="s">
        <v>113</v>
      </c>
      <c r="I736"/>
      <c r="J736" t="s">
        <v>3081</v>
      </c>
      <c r="K736" t="s">
        <v>7969</v>
      </c>
      <c r="L736" t="s">
        <v>4493</v>
      </c>
      <c r="M736" t="s">
        <v>4882</v>
      </c>
      <c r="N736" s="247"/>
      <c r="O736" s="247" t="s">
        <v>7540</v>
      </c>
      <c r="Q736" t="s">
        <v>4355</v>
      </c>
      <c r="R736" t="s">
        <v>4355</v>
      </c>
      <c r="S736" s="247"/>
      <c r="T736" s="247" t="s">
        <v>5923</v>
      </c>
      <c r="V736" s="247"/>
      <c r="W736" s="247"/>
      <c r="X736" s="247"/>
      <c r="Y736" s="247"/>
      <c r="Z736" t="s">
        <v>4883</v>
      </c>
      <c r="AA736" s="247" t="s">
        <v>115</v>
      </c>
      <c r="AB736" t="s">
        <v>4355</v>
      </c>
      <c r="AC736" t="s">
        <v>4355</v>
      </c>
      <c r="AD736"/>
      <c r="AE736" t="s">
        <v>4355</v>
      </c>
      <c r="AF736" t="s">
        <v>4357</v>
      </c>
      <c r="AG736"/>
      <c r="AH736"/>
      <c r="AI736"/>
      <c r="AJ736"/>
      <c r="AK736"/>
      <c r="AL736"/>
      <c r="AM736" t="s">
        <v>4358</v>
      </c>
      <c r="AN736" t="s">
        <v>4358</v>
      </c>
      <c r="AO736"/>
      <c r="AP736"/>
      <c r="AQ736" s="247"/>
      <c r="AR736"/>
      <c r="AS736" s="247" t="s">
        <v>7542</v>
      </c>
      <c r="AT736"/>
    </row>
    <row r="737" spans="1:46" ht="15" hidden="1" x14ac:dyDescent="0.25">
      <c r="A737" s="246" t="s">
        <v>7439</v>
      </c>
      <c r="B737" s="247" t="s">
        <v>7537</v>
      </c>
      <c r="C737" s="247" t="s">
        <v>7538</v>
      </c>
      <c r="D737" s="247"/>
      <c r="E737" s="247">
        <v>10017892672</v>
      </c>
      <c r="F737"/>
      <c r="G737" s="246"/>
      <c r="H737" s="247" t="s">
        <v>113</v>
      </c>
      <c r="I737"/>
      <c r="J737" t="s">
        <v>3132</v>
      </c>
      <c r="K737" t="s">
        <v>7539</v>
      </c>
      <c r="L737" t="s">
        <v>4493</v>
      </c>
      <c r="M737" t="s">
        <v>4354</v>
      </c>
      <c r="N737" s="247" t="s">
        <v>7540</v>
      </c>
      <c r="O737" s="247"/>
      <c r="Q737" t="s">
        <v>4355</v>
      </c>
      <c r="R737" t="s">
        <v>4355</v>
      </c>
      <c r="S737" s="247"/>
      <c r="T737" s="247" t="s">
        <v>5923</v>
      </c>
      <c r="V737" s="247"/>
      <c r="W737" s="247"/>
      <c r="X737" s="247"/>
      <c r="Y737" s="247"/>
      <c r="Z737"/>
      <c r="AA737" s="247" t="s">
        <v>115</v>
      </c>
      <c r="AB737" t="s">
        <v>4355</v>
      </c>
      <c r="AC737" t="s">
        <v>4355</v>
      </c>
      <c r="AD737"/>
      <c r="AE737" t="s">
        <v>4355</v>
      </c>
      <c r="AF737" t="s">
        <v>4357</v>
      </c>
      <c r="AG737"/>
      <c r="AH737"/>
      <c r="AI737"/>
      <c r="AJ737"/>
      <c r="AK737"/>
      <c r="AL737"/>
      <c r="AM737" t="s">
        <v>4358</v>
      </c>
      <c r="AN737" t="s">
        <v>4358</v>
      </c>
      <c r="AO737"/>
      <c r="AP737"/>
      <c r="AQ737" s="247" t="s">
        <v>7541</v>
      </c>
      <c r="AR737"/>
      <c r="AS737" s="247" t="s">
        <v>7542</v>
      </c>
      <c r="AT737"/>
    </row>
    <row r="738" spans="1:46" ht="15" hidden="1" x14ac:dyDescent="0.25">
      <c r="A738" s="246" t="s">
        <v>7439</v>
      </c>
      <c r="B738" s="247" t="s">
        <v>8152</v>
      </c>
      <c r="C738" s="247" t="s">
        <v>8153</v>
      </c>
      <c r="D738" s="247" t="s">
        <v>8154</v>
      </c>
      <c r="E738" s="247">
        <v>10017892810</v>
      </c>
      <c r="F738"/>
      <c r="G738" s="246" t="s">
        <v>8155</v>
      </c>
      <c r="H738" s="247" t="s">
        <v>113</v>
      </c>
      <c r="I738"/>
      <c r="J738" t="s">
        <v>3081</v>
      </c>
      <c r="K738" t="s">
        <v>8156</v>
      </c>
      <c r="L738" t="s">
        <v>4493</v>
      </c>
      <c r="M738" t="s">
        <v>4882</v>
      </c>
      <c r="N738" s="247"/>
      <c r="O738" s="247" t="s">
        <v>7703</v>
      </c>
      <c r="Q738" t="s">
        <v>4355</v>
      </c>
      <c r="R738" t="s">
        <v>4355</v>
      </c>
      <c r="S738" s="247"/>
      <c r="T738" s="247" t="s">
        <v>7607</v>
      </c>
      <c r="V738" s="247"/>
      <c r="W738" s="247"/>
      <c r="X738" s="247"/>
      <c r="Y738" s="247"/>
      <c r="Z738" t="s">
        <v>4883</v>
      </c>
      <c r="AA738" s="247" t="s">
        <v>115</v>
      </c>
      <c r="AB738" t="s">
        <v>4355</v>
      </c>
      <c r="AC738" t="s">
        <v>4355</v>
      </c>
      <c r="AD738"/>
      <c r="AE738" t="s">
        <v>4355</v>
      </c>
      <c r="AF738" t="s">
        <v>4357</v>
      </c>
      <c r="AG738"/>
      <c r="AH738"/>
      <c r="AI738"/>
      <c r="AJ738"/>
      <c r="AK738"/>
      <c r="AL738"/>
      <c r="AM738" t="s">
        <v>4358</v>
      </c>
      <c r="AN738" t="s">
        <v>4358</v>
      </c>
      <c r="AO738"/>
      <c r="AP738"/>
      <c r="AQ738" s="247"/>
      <c r="AR738"/>
      <c r="AS738" s="247" t="s">
        <v>7705</v>
      </c>
      <c r="AT738"/>
    </row>
    <row r="739" spans="1:46" ht="15" hidden="1" x14ac:dyDescent="0.25">
      <c r="A739" s="246" t="s">
        <v>7439</v>
      </c>
      <c r="B739" s="247" t="s">
        <v>7700</v>
      </c>
      <c r="C739" s="247" t="s">
        <v>7701</v>
      </c>
      <c r="D739" s="247"/>
      <c r="E739" s="247">
        <v>10017892809</v>
      </c>
      <c r="F739"/>
      <c r="G739" s="246"/>
      <c r="H739" s="247" t="s">
        <v>113</v>
      </c>
      <c r="I739"/>
      <c r="J739" t="s">
        <v>3230</v>
      </c>
      <c r="K739" t="s">
        <v>7702</v>
      </c>
      <c r="L739" t="s">
        <v>4493</v>
      </c>
      <c r="M739" t="s">
        <v>4354</v>
      </c>
      <c r="N739" s="247" t="s">
        <v>7703</v>
      </c>
      <c r="O739" s="247"/>
      <c r="Q739" t="s">
        <v>4355</v>
      </c>
      <c r="R739" t="s">
        <v>4355</v>
      </c>
      <c r="S739" s="247"/>
      <c r="T739" s="247" t="s">
        <v>7607</v>
      </c>
      <c r="V739" s="247"/>
      <c r="W739" s="247"/>
      <c r="X739" s="247"/>
      <c r="Y739" s="247"/>
      <c r="Z739"/>
      <c r="AA739" s="247" t="s">
        <v>115</v>
      </c>
      <c r="AB739" t="s">
        <v>4355</v>
      </c>
      <c r="AC739" t="s">
        <v>4355</v>
      </c>
      <c r="AD739"/>
      <c r="AE739" t="s">
        <v>4355</v>
      </c>
      <c r="AF739" t="s">
        <v>4357</v>
      </c>
      <c r="AG739"/>
      <c r="AH739"/>
      <c r="AI739"/>
      <c r="AJ739"/>
      <c r="AK739"/>
      <c r="AL739"/>
      <c r="AM739" t="s">
        <v>4358</v>
      </c>
      <c r="AN739" t="s">
        <v>4358</v>
      </c>
      <c r="AO739"/>
      <c r="AP739"/>
      <c r="AQ739" s="247" t="s">
        <v>7704</v>
      </c>
      <c r="AR739"/>
      <c r="AS739" s="247" t="s">
        <v>7705</v>
      </c>
      <c r="AT739"/>
    </row>
    <row r="740" spans="1:46" ht="15" hidden="1" x14ac:dyDescent="0.25">
      <c r="A740" s="246" t="s">
        <v>7439</v>
      </c>
      <c r="B740" s="247" t="s">
        <v>8162</v>
      </c>
      <c r="C740" s="247" t="s">
        <v>8163</v>
      </c>
      <c r="D740" s="247" t="s">
        <v>8164</v>
      </c>
      <c r="E740" s="247">
        <v>10017892817</v>
      </c>
      <c r="F740"/>
      <c r="G740" s="246" t="s">
        <v>8165</v>
      </c>
      <c r="H740" s="247" t="s">
        <v>113</v>
      </c>
      <c r="I740"/>
      <c r="J740" t="s">
        <v>3081</v>
      </c>
      <c r="K740" t="s">
        <v>8166</v>
      </c>
      <c r="L740" t="s">
        <v>4493</v>
      </c>
      <c r="M740" t="s">
        <v>4882</v>
      </c>
      <c r="N740" s="247"/>
      <c r="O740" s="247" t="s">
        <v>7715</v>
      </c>
      <c r="Q740" t="s">
        <v>4355</v>
      </c>
      <c r="R740" t="s">
        <v>4355</v>
      </c>
      <c r="S740" s="247"/>
      <c r="T740" s="247" t="s">
        <v>7607</v>
      </c>
      <c r="V740" s="247"/>
      <c r="W740" s="247"/>
      <c r="X740" s="247"/>
      <c r="Y740" s="247"/>
      <c r="Z740" t="s">
        <v>4883</v>
      </c>
      <c r="AA740" s="247" t="s">
        <v>115</v>
      </c>
      <c r="AB740" t="s">
        <v>4355</v>
      </c>
      <c r="AC740" t="s">
        <v>4355</v>
      </c>
      <c r="AD740"/>
      <c r="AE740" t="s">
        <v>4355</v>
      </c>
      <c r="AF740" t="s">
        <v>4357</v>
      </c>
      <c r="AG740"/>
      <c r="AH740"/>
      <c r="AI740"/>
      <c r="AJ740"/>
      <c r="AK740"/>
      <c r="AL740"/>
      <c r="AM740" t="s">
        <v>4358</v>
      </c>
      <c r="AN740" t="s">
        <v>4358</v>
      </c>
      <c r="AO740"/>
      <c r="AP740"/>
      <c r="AQ740" s="247"/>
      <c r="AR740"/>
      <c r="AS740" s="247" t="s">
        <v>7717</v>
      </c>
      <c r="AT740"/>
    </row>
    <row r="741" spans="1:46" ht="15" hidden="1" x14ac:dyDescent="0.25">
      <c r="A741" s="246" t="s">
        <v>7439</v>
      </c>
      <c r="B741" s="247" t="s">
        <v>7712</v>
      </c>
      <c r="C741" s="247" t="s">
        <v>7713</v>
      </c>
      <c r="D741" s="247"/>
      <c r="E741" s="247">
        <v>10017892816</v>
      </c>
      <c r="F741"/>
      <c r="G741" s="246"/>
      <c r="H741" s="247" t="s">
        <v>113</v>
      </c>
      <c r="I741"/>
      <c r="J741" t="s">
        <v>3202</v>
      </c>
      <c r="K741" t="s">
        <v>7714</v>
      </c>
      <c r="L741" t="s">
        <v>4493</v>
      </c>
      <c r="M741" t="s">
        <v>4354</v>
      </c>
      <c r="N741" s="247" t="s">
        <v>7715</v>
      </c>
      <c r="O741" s="247"/>
      <c r="Q741" t="s">
        <v>4355</v>
      </c>
      <c r="R741" t="s">
        <v>4355</v>
      </c>
      <c r="S741" s="247"/>
      <c r="T741" s="247" t="s">
        <v>7607</v>
      </c>
      <c r="V741" s="247"/>
      <c r="W741" s="247"/>
      <c r="X741" s="247"/>
      <c r="Y741" s="247"/>
      <c r="Z741"/>
      <c r="AA741" s="247" t="s">
        <v>115</v>
      </c>
      <c r="AB741" t="s">
        <v>4355</v>
      </c>
      <c r="AC741" t="s">
        <v>4355</v>
      </c>
      <c r="AD741"/>
      <c r="AE741" t="s">
        <v>4355</v>
      </c>
      <c r="AF741" t="s">
        <v>4357</v>
      </c>
      <c r="AG741"/>
      <c r="AH741"/>
      <c r="AI741"/>
      <c r="AJ741"/>
      <c r="AK741"/>
      <c r="AL741"/>
      <c r="AM741" t="s">
        <v>4358</v>
      </c>
      <c r="AN741" t="s">
        <v>4358</v>
      </c>
      <c r="AO741"/>
      <c r="AP741"/>
      <c r="AQ741" s="247" t="s">
        <v>7716</v>
      </c>
      <c r="AR741"/>
      <c r="AS741" s="247" t="s">
        <v>7717</v>
      </c>
      <c r="AT741"/>
    </row>
    <row r="742" spans="1:46" ht="15" hidden="1" x14ac:dyDescent="0.25">
      <c r="A742" s="246" t="s">
        <v>7439</v>
      </c>
      <c r="B742" s="247" t="s">
        <v>7963</v>
      </c>
      <c r="C742" s="247" t="s">
        <v>7964</v>
      </c>
      <c r="D742" s="247" t="s">
        <v>7960</v>
      </c>
      <c r="E742" s="247">
        <v>10017892675</v>
      </c>
      <c r="F742"/>
      <c r="G742" s="246" t="s">
        <v>7965</v>
      </c>
      <c r="H742" s="247" t="s">
        <v>113</v>
      </c>
      <c r="I742"/>
      <c r="J742" t="s">
        <v>3120</v>
      </c>
      <c r="K742" t="s">
        <v>7962</v>
      </c>
      <c r="L742" t="s">
        <v>4493</v>
      </c>
      <c r="M742" t="s">
        <v>4882</v>
      </c>
      <c r="N742" s="247"/>
      <c r="O742" s="247" t="s">
        <v>7534</v>
      </c>
      <c r="Q742" t="s">
        <v>4355</v>
      </c>
      <c r="R742" t="s">
        <v>4355</v>
      </c>
      <c r="S742" s="247"/>
      <c r="T742" s="247" t="s">
        <v>5923</v>
      </c>
      <c r="V742" s="247"/>
      <c r="W742" s="247"/>
      <c r="X742" s="247"/>
      <c r="Y742" s="247"/>
      <c r="Z742" t="s">
        <v>4883</v>
      </c>
      <c r="AA742" s="247" t="s">
        <v>115</v>
      </c>
      <c r="AB742" t="s">
        <v>4355</v>
      </c>
      <c r="AC742" t="s">
        <v>4355</v>
      </c>
      <c r="AD742"/>
      <c r="AE742" t="s">
        <v>4355</v>
      </c>
      <c r="AF742" t="s">
        <v>4357</v>
      </c>
      <c r="AG742"/>
      <c r="AH742"/>
      <c r="AI742"/>
      <c r="AJ742"/>
      <c r="AK742"/>
      <c r="AL742"/>
      <c r="AM742" t="s">
        <v>4358</v>
      </c>
      <c r="AN742" t="s">
        <v>4358</v>
      </c>
      <c r="AO742"/>
      <c r="AP742"/>
      <c r="AQ742" s="247"/>
      <c r="AR742"/>
      <c r="AS742" s="247" t="s">
        <v>7536</v>
      </c>
      <c r="AT742"/>
    </row>
    <row r="743" spans="1:46" ht="15" hidden="1" x14ac:dyDescent="0.25">
      <c r="A743" s="246" t="s">
        <v>7439</v>
      </c>
      <c r="B743" s="247" t="s">
        <v>7959</v>
      </c>
      <c r="C743" s="247" t="s">
        <v>7532</v>
      </c>
      <c r="D743" s="247" t="s">
        <v>7960</v>
      </c>
      <c r="E743" s="247">
        <v>10017892674</v>
      </c>
      <c r="F743"/>
      <c r="G743" s="246" t="s">
        <v>7961</v>
      </c>
      <c r="H743" s="247" t="s">
        <v>113</v>
      </c>
      <c r="I743"/>
      <c r="J743" t="s">
        <v>3081</v>
      </c>
      <c r="K743" t="s">
        <v>7962</v>
      </c>
      <c r="L743" t="s">
        <v>4493</v>
      </c>
      <c r="M743" t="s">
        <v>4882</v>
      </c>
      <c r="N743" s="247"/>
      <c r="O743" s="247" t="s">
        <v>7534</v>
      </c>
      <c r="Q743" t="s">
        <v>4355</v>
      </c>
      <c r="R743" t="s">
        <v>4355</v>
      </c>
      <c r="S743" s="247"/>
      <c r="T743" s="247" t="s">
        <v>5923</v>
      </c>
      <c r="V743" s="247"/>
      <c r="W743" s="247"/>
      <c r="X743" s="247"/>
      <c r="Y743" s="247"/>
      <c r="Z743" t="s">
        <v>4883</v>
      </c>
      <c r="AA743" s="247" t="s">
        <v>115</v>
      </c>
      <c r="AB743" t="s">
        <v>4355</v>
      </c>
      <c r="AC743" t="s">
        <v>4355</v>
      </c>
      <c r="AD743"/>
      <c r="AE743" t="s">
        <v>4355</v>
      </c>
      <c r="AF743" t="s">
        <v>4357</v>
      </c>
      <c r="AG743"/>
      <c r="AH743"/>
      <c r="AI743"/>
      <c r="AJ743"/>
      <c r="AK743"/>
      <c r="AL743"/>
      <c r="AM743" t="s">
        <v>4358</v>
      </c>
      <c r="AN743" t="s">
        <v>4358</v>
      </c>
      <c r="AO743"/>
      <c r="AP743"/>
      <c r="AQ743" s="247"/>
      <c r="AR743"/>
      <c r="AS743" s="247" t="s">
        <v>7536</v>
      </c>
      <c r="AT743"/>
    </row>
    <row r="744" spans="1:46" ht="15" hidden="1" x14ac:dyDescent="0.25">
      <c r="A744" s="246" t="s">
        <v>7439</v>
      </c>
      <c r="B744" s="247" t="s">
        <v>7531</v>
      </c>
      <c r="C744" s="247" t="s">
        <v>7532</v>
      </c>
      <c r="D744" s="247"/>
      <c r="E744" s="247">
        <v>10017892669</v>
      </c>
      <c r="F744"/>
      <c r="G744" s="246"/>
      <c r="H744" s="247" t="s">
        <v>113</v>
      </c>
      <c r="I744"/>
      <c r="J744" t="s">
        <v>3128</v>
      </c>
      <c r="K744" t="s">
        <v>7533</v>
      </c>
      <c r="L744" t="s">
        <v>4493</v>
      </c>
      <c r="M744" t="s">
        <v>4354</v>
      </c>
      <c r="N744" s="247" t="s">
        <v>7534</v>
      </c>
      <c r="O744" s="247"/>
      <c r="Q744" t="s">
        <v>4355</v>
      </c>
      <c r="R744" t="s">
        <v>4355</v>
      </c>
      <c r="S744" s="247"/>
      <c r="T744" s="247" t="s">
        <v>5923</v>
      </c>
      <c r="V744" s="247"/>
      <c r="W744" s="247"/>
      <c r="X744" s="247"/>
      <c r="Y744" s="247"/>
      <c r="Z744"/>
      <c r="AA744" s="247" t="s">
        <v>115</v>
      </c>
      <c r="AB744" t="s">
        <v>4355</v>
      </c>
      <c r="AC744" t="s">
        <v>4355</v>
      </c>
      <c r="AD744"/>
      <c r="AE744" t="s">
        <v>4355</v>
      </c>
      <c r="AF744" t="s">
        <v>4357</v>
      </c>
      <c r="AG744"/>
      <c r="AH744"/>
      <c r="AI744"/>
      <c r="AJ744"/>
      <c r="AK744"/>
      <c r="AL744"/>
      <c r="AM744" t="s">
        <v>4358</v>
      </c>
      <c r="AN744" t="s">
        <v>4358</v>
      </c>
      <c r="AO744"/>
      <c r="AP744"/>
      <c r="AQ744" s="247" t="s">
        <v>7535</v>
      </c>
      <c r="AR744"/>
      <c r="AS744" s="247" t="s">
        <v>7536</v>
      </c>
      <c r="AT744"/>
    </row>
    <row r="745" spans="1:46" ht="15" hidden="1" x14ac:dyDescent="0.25">
      <c r="A745" s="246" t="s">
        <v>7439</v>
      </c>
      <c r="B745" s="247" t="s">
        <v>8157</v>
      </c>
      <c r="C745" s="247" t="s">
        <v>8158</v>
      </c>
      <c r="D745" s="247" t="s">
        <v>8159</v>
      </c>
      <c r="E745" s="247">
        <v>10017892813</v>
      </c>
      <c r="F745"/>
      <c r="G745" s="246" t="s">
        <v>8160</v>
      </c>
      <c r="H745" s="247" t="s">
        <v>113</v>
      </c>
      <c r="I745"/>
      <c r="J745" t="s">
        <v>3081</v>
      </c>
      <c r="K745" t="s">
        <v>8161</v>
      </c>
      <c r="L745" t="s">
        <v>4493</v>
      </c>
      <c r="M745" t="s">
        <v>4882</v>
      </c>
      <c r="N745" s="247"/>
      <c r="O745" s="247" t="s">
        <v>7709</v>
      </c>
      <c r="Q745" t="s">
        <v>4355</v>
      </c>
      <c r="R745" t="s">
        <v>4355</v>
      </c>
      <c r="S745" s="247"/>
      <c r="T745" s="247" t="s">
        <v>7607</v>
      </c>
      <c r="V745" s="247"/>
      <c r="W745" s="247"/>
      <c r="X745" s="247"/>
      <c r="Y745" s="247"/>
      <c r="Z745" t="s">
        <v>4883</v>
      </c>
      <c r="AA745" s="247" t="s">
        <v>115</v>
      </c>
      <c r="AB745" t="s">
        <v>4355</v>
      </c>
      <c r="AC745" t="s">
        <v>4355</v>
      </c>
      <c r="AD745"/>
      <c r="AE745" t="s">
        <v>4355</v>
      </c>
      <c r="AF745" t="s">
        <v>4357</v>
      </c>
      <c r="AG745"/>
      <c r="AH745"/>
      <c r="AI745"/>
      <c r="AJ745"/>
      <c r="AK745"/>
      <c r="AL745"/>
      <c r="AM745" t="s">
        <v>4358</v>
      </c>
      <c r="AN745" t="s">
        <v>4358</v>
      </c>
      <c r="AO745"/>
      <c r="AP745"/>
      <c r="AQ745" s="247"/>
      <c r="AR745"/>
      <c r="AS745" s="247" t="s">
        <v>7711</v>
      </c>
      <c r="AT745"/>
    </row>
    <row r="746" spans="1:46" ht="15" hidden="1" x14ac:dyDescent="0.25">
      <c r="A746" s="246" t="s">
        <v>7439</v>
      </c>
      <c r="B746" s="247" t="s">
        <v>7706</v>
      </c>
      <c r="C746" s="247" t="s">
        <v>7707</v>
      </c>
      <c r="D746" s="247"/>
      <c r="E746" s="247">
        <v>10017892811</v>
      </c>
      <c r="F746"/>
      <c r="G746" s="246"/>
      <c r="H746" s="247" t="s">
        <v>113</v>
      </c>
      <c r="I746"/>
      <c r="J746" t="s">
        <v>4369</v>
      </c>
      <c r="K746" t="s">
        <v>7708</v>
      </c>
      <c r="L746" t="s">
        <v>4493</v>
      </c>
      <c r="M746" t="s">
        <v>4354</v>
      </c>
      <c r="N746" s="247" t="s">
        <v>7709</v>
      </c>
      <c r="O746" s="247"/>
      <c r="Q746" t="s">
        <v>4355</v>
      </c>
      <c r="R746" t="s">
        <v>4355</v>
      </c>
      <c r="S746" s="247"/>
      <c r="T746" s="247" t="s">
        <v>7607</v>
      </c>
      <c r="V746" s="247"/>
      <c r="W746" s="247"/>
      <c r="X746" s="247"/>
      <c r="Y746" s="247"/>
      <c r="Z746"/>
      <c r="AA746" s="247" t="s">
        <v>115</v>
      </c>
      <c r="AB746" t="s">
        <v>4355</v>
      </c>
      <c r="AC746" t="s">
        <v>4355</v>
      </c>
      <c r="AD746"/>
      <c r="AE746" t="s">
        <v>4355</v>
      </c>
      <c r="AF746" t="s">
        <v>4357</v>
      </c>
      <c r="AG746"/>
      <c r="AH746"/>
      <c r="AI746"/>
      <c r="AJ746"/>
      <c r="AK746"/>
      <c r="AL746"/>
      <c r="AM746" t="s">
        <v>4358</v>
      </c>
      <c r="AN746" t="s">
        <v>4358</v>
      </c>
      <c r="AO746"/>
      <c r="AP746"/>
      <c r="AQ746" s="247" t="s">
        <v>7710</v>
      </c>
      <c r="AR746"/>
      <c r="AS746" s="247" t="s">
        <v>7711</v>
      </c>
      <c r="AT746"/>
    </row>
    <row r="747" spans="1:46" ht="15" hidden="1" x14ac:dyDescent="0.25">
      <c r="A747" s="246" t="s">
        <v>7439</v>
      </c>
      <c r="B747" s="247" t="s">
        <v>8148</v>
      </c>
      <c r="C747" s="247" t="s">
        <v>7695</v>
      </c>
      <c r="D747" s="247" t="s">
        <v>8149</v>
      </c>
      <c r="E747" s="247">
        <v>10017892818</v>
      </c>
      <c r="F747"/>
      <c r="G747" s="246" t="s">
        <v>8150</v>
      </c>
      <c r="H747" s="247" t="s">
        <v>113</v>
      </c>
      <c r="I747"/>
      <c r="J747" t="s">
        <v>3081</v>
      </c>
      <c r="K747" t="s">
        <v>8151</v>
      </c>
      <c r="L747" t="s">
        <v>4493</v>
      </c>
      <c r="M747" t="s">
        <v>4882</v>
      </c>
      <c r="N747" s="247"/>
      <c r="O747" s="247" t="s">
        <v>7697</v>
      </c>
      <c r="Q747" t="s">
        <v>4355</v>
      </c>
      <c r="R747" t="s">
        <v>4355</v>
      </c>
      <c r="S747" s="247"/>
      <c r="T747" s="247" t="s">
        <v>7607</v>
      </c>
      <c r="V747" s="247"/>
      <c r="W747" s="247"/>
      <c r="X747" s="247"/>
      <c r="Y747" s="247"/>
      <c r="Z747" t="s">
        <v>4883</v>
      </c>
      <c r="AA747" s="247" t="s">
        <v>115</v>
      </c>
      <c r="AB747" t="s">
        <v>4355</v>
      </c>
      <c r="AC747" t="s">
        <v>4355</v>
      </c>
      <c r="AD747"/>
      <c r="AE747" t="s">
        <v>4355</v>
      </c>
      <c r="AF747" t="s">
        <v>4357</v>
      </c>
      <c r="AG747"/>
      <c r="AH747"/>
      <c r="AI747"/>
      <c r="AJ747"/>
      <c r="AK747"/>
      <c r="AL747"/>
      <c r="AM747" t="s">
        <v>4358</v>
      </c>
      <c r="AN747" t="s">
        <v>4358</v>
      </c>
      <c r="AO747"/>
      <c r="AP747"/>
      <c r="AQ747" s="247"/>
      <c r="AR747"/>
      <c r="AS747" s="247" t="s">
        <v>7699</v>
      </c>
      <c r="AT747"/>
    </row>
    <row r="748" spans="1:46" ht="15" hidden="1" x14ac:dyDescent="0.25">
      <c r="A748" s="246" t="s">
        <v>7439</v>
      </c>
      <c r="B748" s="247" t="s">
        <v>7694</v>
      </c>
      <c r="C748" s="247" t="s">
        <v>7695</v>
      </c>
      <c r="D748" s="247"/>
      <c r="E748" s="247">
        <v>10017892807</v>
      </c>
      <c r="F748"/>
      <c r="G748" s="246"/>
      <c r="H748" s="247" t="s">
        <v>113</v>
      </c>
      <c r="I748"/>
      <c r="J748" t="s">
        <v>4363</v>
      </c>
      <c r="K748" t="s">
        <v>7696</v>
      </c>
      <c r="L748" t="s">
        <v>4493</v>
      </c>
      <c r="M748" t="s">
        <v>4354</v>
      </c>
      <c r="N748" s="247" t="s">
        <v>7697</v>
      </c>
      <c r="O748" s="247"/>
      <c r="Q748" t="s">
        <v>4355</v>
      </c>
      <c r="R748" t="s">
        <v>4355</v>
      </c>
      <c r="S748" s="247"/>
      <c r="T748" s="247" t="s">
        <v>7607</v>
      </c>
      <c r="V748" s="247"/>
      <c r="W748" s="247"/>
      <c r="X748" s="247"/>
      <c r="Y748" s="247"/>
      <c r="Z748"/>
      <c r="AA748" s="247" t="s">
        <v>115</v>
      </c>
      <c r="AB748" t="s">
        <v>4355</v>
      </c>
      <c r="AC748" t="s">
        <v>4355</v>
      </c>
      <c r="AD748"/>
      <c r="AE748" t="s">
        <v>4355</v>
      </c>
      <c r="AF748" t="s">
        <v>4357</v>
      </c>
      <c r="AG748"/>
      <c r="AH748"/>
      <c r="AI748"/>
      <c r="AJ748"/>
      <c r="AK748"/>
      <c r="AL748"/>
      <c r="AM748" t="s">
        <v>4358</v>
      </c>
      <c r="AN748" t="s">
        <v>4358</v>
      </c>
      <c r="AO748"/>
      <c r="AP748"/>
      <c r="AQ748" s="247" t="s">
        <v>7698</v>
      </c>
      <c r="AR748"/>
      <c r="AS748" s="247" t="s">
        <v>7699</v>
      </c>
      <c r="AT748"/>
    </row>
    <row r="749" spans="1:46" ht="15" hidden="1" x14ac:dyDescent="0.25">
      <c r="A749" s="246" t="s">
        <v>7439</v>
      </c>
      <c r="B749" s="247" t="s">
        <v>7956</v>
      </c>
      <c r="C749" s="247" t="s">
        <v>7957</v>
      </c>
      <c r="D749" s="247" t="s">
        <v>7953</v>
      </c>
      <c r="E749" s="247">
        <v>10017892668</v>
      </c>
      <c r="F749"/>
      <c r="G749" s="246" t="s">
        <v>7958</v>
      </c>
      <c r="H749" s="247" t="s">
        <v>113</v>
      </c>
      <c r="I749"/>
      <c r="J749" t="s">
        <v>3120</v>
      </c>
      <c r="K749" t="s">
        <v>7955</v>
      </c>
      <c r="L749" t="s">
        <v>4493</v>
      </c>
      <c r="M749" t="s">
        <v>4882</v>
      </c>
      <c r="N749" s="247"/>
      <c r="O749" s="247" t="s">
        <v>7528</v>
      </c>
      <c r="Q749" t="s">
        <v>4355</v>
      </c>
      <c r="R749" t="s">
        <v>4355</v>
      </c>
      <c r="S749" s="247"/>
      <c r="T749" s="247" t="s">
        <v>5923</v>
      </c>
      <c r="V749" s="247"/>
      <c r="W749" s="247"/>
      <c r="X749" s="247"/>
      <c r="Y749" s="247"/>
      <c r="Z749" t="s">
        <v>4883</v>
      </c>
      <c r="AA749" s="247" t="s">
        <v>115</v>
      </c>
      <c r="AB749" t="s">
        <v>4355</v>
      </c>
      <c r="AC749" t="s">
        <v>4355</v>
      </c>
      <c r="AD749"/>
      <c r="AE749" t="s">
        <v>4355</v>
      </c>
      <c r="AF749" t="s">
        <v>4357</v>
      </c>
      <c r="AG749"/>
      <c r="AH749"/>
      <c r="AI749"/>
      <c r="AJ749"/>
      <c r="AK749"/>
      <c r="AL749"/>
      <c r="AM749" t="s">
        <v>4358</v>
      </c>
      <c r="AN749" t="s">
        <v>4358</v>
      </c>
      <c r="AO749"/>
      <c r="AP749"/>
      <c r="AQ749" s="247"/>
      <c r="AR749"/>
      <c r="AS749" s="247" t="s">
        <v>7530</v>
      </c>
      <c r="AT749"/>
    </row>
    <row r="750" spans="1:46" ht="15" hidden="1" x14ac:dyDescent="0.25">
      <c r="A750" s="246" t="s">
        <v>7439</v>
      </c>
      <c r="B750" s="247" t="s">
        <v>7952</v>
      </c>
      <c r="C750" s="247" t="s">
        <v>7526</v>
      </c>
      <c r="D750" s="247" t="s">
        <v>7953</v>
      </c>
      <c r="E750" s="247">
        <v>10017892667</v>
      </c>
      <c r="F750"/>
      <c r="G750" s="246" t="s">
        <v>7954</v>
      </c>
      <c r="H750" s="247" t="s">
        <v>113</v>
      </c>
      <c r="I750"/>
      <c r="J750" t="s">
        <v>3081</v>
      </c>
      <c r="K750" t="s">
        <v>7955</v>
      </c>
      <c r="L750" t="s">
        <v>4493</v>
      </c>
      <c r="M750" t="s">
        <v>4882</v>
      </c>
      <c r="N750" s="247"/>
      <c r="O750" s="247" t="s">
        <v>7528</v>
      </c>
      <c r="Q750" t="s">
        <v>4355</v>
      </c>
      <c r="R750" t="s">
        <v>4355</v>
      </c>
      <c r="S750" s="247"/>
      <c r="T750" s="247" t="s">
        <v>5923</v>
      </c>
      <c r="V750" s="247"/>
      <c r="W750" s="247"/>
      <c r="X750" s="247"/>
      <c r="Y750" s="247"/>
      <c r="Z750" t="s">
        <v>4883</v>
      </c>
      <c r="AA750" s="247" t="s">
        <v>115</v>
      </c>
      <c r="AB750" t="s">
        <v>4355</v>
      </c>
      <c r="AC750" t="s">
        <v>4355</v>
      </c>
      <c r="AD750"/>
      <c r="AE750" t="s">
        <v>4355</v>
      </c>
      <c r="AF750" t="s">
        <v>4357</v>
      </c>
      <c r="AG750"/>
      <c r="AH750"/>
      <c r="AI750"/>
      <c r="AJ750"/>
      <c r="AK750"/>
      <c r="AL750"/>
      <c r="AM750" t="s">
        <v>4358</v>
      </c>
      <c r="AN750" t="s">
        <v>4358</v>
      </c>
      <c r="AO750"/>
      <c r="AP750"/>
      <c r="AQ750" s="247"/>
      <c r="AR750"/>
      <c r="AS750" s="247" t="s">
        <v>7530</v>
      </c>
      <c r="AT750"/>
    </row>
    <row r="751" spans="1:46" ht="15" hidden="1" x14ac:dyDescent="0.25">
      <c r="A751" s="246" t="s">
        <v>7439</v>
      </c>
      <c r="B751" s="247" t="s">
        <v>7525</v>
      </c>
      <c r="C751" s="247" t="s">
        <v>7526</v>
      </c>
      <c r="D751" s="247"/>
      <c r="E751" s="247">
        <v>10017892650</v>
      </c>
      <c r="F751"/>
      <c r="G751" s="246"/>
      <c r="H751" s="247" t="s">
        <v>113</v>
      </c>
      <c r="I751"/>
      <c r="J751" t="s">
        <v>3125</v>
      </c>
      <c r="K751" t="s">
        <v>7527</v>
      </c>
      <c r="L751" t="s">
        <v>4493</v>
      </c>
      <c r="M751" t="s">
        <v>4354</v>
      </c>
      <c r="N751" s="247" t="s">
        <v>7528</v>
      </c>
      <c r="O751" s="247"/>
      <c r="Q751" t="s">
        <v>4355</v>
      </c>
      <c r="R751" t="s">
        <v>4355</v>
      </c>
      <c r="S751" s="247"/>
      <c r="T751" s="247" t="s">
        <v>5923</v>
      </c>
      <c r="V751" s="247"/>
      <c r="W751" s="247"/>
      <c r="X751" s="247"/>
      <c r="Y751" s="247"/>
      <c r="Z751"/>
      <c r="AA751" s="247" t="s">
        <v>115</v>
      </c>
      <c r="AB751" t="s">
        <v>4355</v>
      </c>
      <c r="AC751" t="s">
        <v>4355</v>
      </c>
      <c r="AD751"/>
      <c r="AE751" t="s">
        <v>4355</v>
      </c>
      <c r="AF751" t="s">
        <v>4357</v>
      </c>
      <c r="AG751"/>
      <c r="AH751"/>
      <c r="AI751"/>
      <c r="AJ751"/>
      <c r="AK751"/>
      <c r="AL751"/>
      <c r="AM751" t="s">
        <v>4358</v>
      </c>
      <c r="AN751" t="s">
        <v>4358</v>
      </c>
      <c r="AO751"/>
      <c r="AP751"/>
      <c r="AQ751" s="247" t="s">
        <v>7529</v>
      </c>
      <c r="AR751"/>
      <c r="AS751" s="247" t="s">
        <v>7530</v>
      </c>
      <c r="AT751"/>
    </row>
    <row r="752" spans="1:46" ht="15" hidden="1" x14ac:dyDescent="0.25">
      <c r="A752" s="246" t="s">
        <v>7439</v>
      </c>
      <c r="B752" s="247" t="s">
        <v>8144</v>
      </c>
      <c r="C752" s="247" t="s">
        <v>7689</v>
      </c>
      <c r="D752" s="247" t="s">
        <v>8145</v>
      </c>
      <c r="E752" s="247">
        <v>10017892806</v>
      </c>
      <c r="F752"/>
      <c r="G752" s="246" t="s">
        <v>8146</v>
      </c>
      <c r="H752" s="247" t="s">
        <v>113</v>
      </c>
      <c r="I752"/>
      <c r="J752" t="s">
        <v>3081</v>
      </c>
      <c r="K752" t="s">
        <v>8147</v>
      </c>
      <c r="L752" t="s">
        <v>4493</v>
      </c>
      <c r="M752" t="s">
        <v>4882</v>
      </c>
      <c r="N752" s="247"/>
      <c r="O752" s="247" t="s">
        <v>7691</v>
      </c>
      <c r="Q752" t="s">
        <v>4355</v>
      </c>
      <c r="R752" t="s">
        <v>4355</v>
      </c>
      <c r="S752" s="247"/>
      <c r="T752" s="247" t="s">
        <v>7607</v>
      </c>
      <c r="V752" s="247"/>
      <c r="W752" s="247"/>
      <c r="X752" s="247"/>
      <c r="Y752" s="247"/>
      <c r="Z752" t="s">
        <v>4883</v>
      </c>
      <c r="AA752" s="247" t="s">
        <v>115</v>
      </c>
      <c r="AB752" t="s">
        <v>4355</v>
      </c>
      <c r="AC752" t="s">
        <v>4355</v>
      </c>
      <c r="AD752"/>
      <c r="AE752" t="s">
        <v>4355</v>
      </c>
      <c r="AF752" t="s">
        <v>4357</v>
      </c>
      <c r="AG752"/>
      <c r="AH752"/>
      <c r="AI752"/>
      <c r="AJ752"/>
      <c r="AK752"/>
      <c r="AL752"/>
      <c r="AM752" t="s">
        <v>4358</v>
      </c>
      <c r="AN752" t="s">
        <v>4358</v>
      </c>
      <c r="AO752"/>
      <c r="AP752"/>
      <c r="AQ752" s="247"/>
      <c r="AR752"/>
      <c r="AS752" s="247" t="s">
        <v>7693</v>
      </c>
      <c r="AT752"/>
    </row>
    <row r="753" spans="1:46" ht="15" hidden="1" x14ac:dyDescent="0.25">
      <c r="A753" s="246" t="s">
        <v>7439</v>
      </c>
      <c r="B753" s="247" t="s">
        <v>7688</v>
      </c>
      <c r="C753" s="247" t="s">
        <v>7689</v>
      </c>
      <c r="D753" s="247"/>
      <c r="E753" s="247">
        <v>10017892796</v>
      </c>
      <c r="F753"/>
      <c r="G753" s="246"/>
      <c r="H753" s="247" t="s">
        <v>113</v>
      </c>
      <c r="I753"/>
      <c r="J753" t="s">
        <v>3181</v>
      </c>
      <c r="K753" t="s">
        <v>7690</v>
      </c>
      <c r="L753" t="s">
        <v>4493</v>
      </c>
      <c r="M753" t="s">
        <v>4354</v>
      </c>
      <c r="N753" s="247" t="s">
        <v>7691</v>
      </c>
      <c r="O753" s="247"/>
      <c r="Q753" t="s">
        <v>4355</v>
      </c>
      <c r="R753" t="s">
        <v>4355</v>
      </c>
      <c r="S753" s="247"/>
      <c r="T753" s="247" t="s">
        <v>7607</v>
      </c>
      <c r="V753" s="247"/>
      <c r="W753" s="247"/>
      <c r="X753" s="247"/>
      <c r="Y753" s="247"/>
      <c r="Z753"/>
      <c r="AA753" s="247" t="s">
        <v>115</v>
      </c>
      <c r="AB753" t="s">
        <v>4355</v>
      </c>
      <c r="AC753" t="s">
        <v>4355</v>
      </c>
      <c r="AD753"/>
      <c r="AE753" t="s">
        <v>4355</v>
      </c>
      <c r="AF753" t="s">
        <v>4357</v>
      </c>
      <c r="AG753"/>
      <c r="AH753"/>
      <c r="AI753"/>
      <c r="AJ753"/>
      <c r="AK753"/>
      <c r="AL753"/>
      <c r="AM753" t="s">
        <v>4358</v>
      </c>
      <c r="AN753" t="s">
        <v>4358</v>
      </c>
      <c r="AO753"/>
      <c r="AP753"/>
      <c r="AQ753" s="247" t="s">
        <v>7692</v>
      </c>
      <c r="AR753"/>
      <c r="AS753" s="247" t="s">
        <v>7693</v>
      </c>
      <c r="AT753"/>
    </row>
    <row r="754" spans="1:46" ht="15" hidden="1" x14ac:dyDescent="0.25">
      <c r="A754" s="246" t="s">
        <v>7439</v>
      </c>
      <c r="B754" s="247" t="s">
        <v>8140</v>
      </c>
      <c r="C754" s="247" t="s">
        <v>7683</v>
      </c>
      <c r="D754" s="247" t="s">
        <v>8141</v>
      </c>
      <c r="E754" s="247">
        <v>10017892805</v>
      </c>
      <c r="F754"/>
      <c r="G754" s="246" t="s">
        <v>8142</v>
      </c>
      <c r="H754" s="247" t="s">
        <v>113</v>
      </c>
      <c r="I754"/>
      <c r="J754" t="s">
        <v>3081</v>
      </c>
      <c r="K754" t="s">
        <v>8143</v>
      </c>
      <c r="L754" t="s">
        <v>4493</v>
      </c>
      <c r="M754" t="s">
        <v>4882</v>
      </c>
      <c r="N754" s="247"/>
      <c r="O754" s="247" t="s">
        <v>7685</v>
      </c>
      <c r="Q754" t="s">
        <v>4355</v>
      </c>
      <c r="R754" t="s">
        <v>4355</v>
      </c>
      <c r="S754" s="247"/>
      <c r="T754" s="247" t="s">
        <v>7607</v>
      </c>
      <c r="V754" s="247"/>
      <c r="W754" s="247"/>
      <c r="X754" s="247"/>
      <c r="Y754" s="247"/>
      <c r="Z754" t="s">
        <v>4883</v>
      </c>
      <c r="AA754" s="247" t="s">
        <v>115</v>
      </c>
      <c r="AB754" t="s">
        <v>4355</v>
      </c>
      <c r="AC754" t="s">
        <v>4355</v>
      </c>
      <c r="AD754"/>
      <c r="AE754" t="s">
        <v>4355</v>
      </c>
      <c r="AF754" t="s">
        <v>4357</v>
      </c>
      <c r="AG754"/>
      <c r="AH754"/>
      <c r="AI754"/>
      <c r="AJ754"/>
      <c r="AK754"/>
      <c r="AL754"/>
      <c r="AM754" t="s">
        <v>4358</v>
      </c>
      <c r="AN754" t="s">
        <v>4358</v>
      </c>
      <c r="AO754"/>
      <c r="AP754"/>
      <c r="AQ754" s="247"/>
      <c r="AR754"/>
      <c r="AS754" s="247" t="s">
        <v>7687</v>
      </c>
      <c r="AT754"/>
    </row>
    <row r="755" spans="1:46" ht="15" hidden="1" x14ac:dyDescent="0.25">
      <c r="A755" s="246" t="s">
        <v>7439</v>
      </c>
      <c r="B755" s="247" t="s">
        <v>7682</v>
      </c>
      <c r="C755" s="247" t="s">
        <v>7683</v>
      </c>
      <c r="D755" s="247"/>
      <c r="E755" s="247">
        <v>10017892793</v>
      </c>
      <c r="F755"/>
      <c r="G755" s="246"/>
      <c r="H755" s="247" t="s">
        <v>113</v>
      </c>
      <c r="I755"/>
      <c r="J755" t="s">
        <v>3277</v>
      </c>
      <c r="K755" t="s">
        <v>7684</v>
      </c>
      <c r="L755" t="s">
        <v>4493</v>
      </c>
      <c r="M755" t="s">
        <v>4354</v>
      </c>
      <c r="N755" s="247" t="s">
        <v>7685</v>
      </c>
      <c r="O755" s="247"/>
      <c r="Q755" t="s">
        <v>4355</v>
      </c>
      <c r="R755" t="s">
        <v>4355</v>
      </c>
      <c r="S755" s="247"/>
      <c r="T755" s="247" t="s">
        <v>7607</v>
      </c>
      <c r="V755" s="247"/>
      <c r="W755" s="247"/>
      <c r="X755" s="247"/>
      <c r="Y755" s="247"/>
      <c r="Z755"/>
      <c r="AA755" s="247" t="s">
        <v>115</v>
      </c>
      <c r="AB755" t="s">
        <v>4355</v>
      </c>
      <c r="AC755" t="s">
        <v>4355</v>
      </c>
      <c r="AD755"/>
      <c r="AE755" t="s">
        <v>4355</v>
      </c>
      <c r="AF755" t="s">
        <v>4357</v>
      </c>
      <c r="AG755"/>
      <c r="AH755"/>
      <c r="AI755"/>
      <c r="AJ755"/>
      <c r="AK755"/>
      <c r="AL755"/>
      <c r="AM755" t="s">
        <v>4358</v>
      </c>
      <c r="AN755" t="s">
        <v>4358</v>
      </c>
      <c r="AO755"/>
      <c r="AP755"/>
      <c r="AQ755" s="247" t="s">
        <v>7686</v>
      </c>
      <c r="AR755"/>
      <c r="AS755" s="247" t="s">
        <v>7687</v>
      </c>
      <c r="AT755"/>
    </row>
    <row r="756" spans="1:46" ht="15" hidden="1" x14ac:dyDescent="0.25">
      <c r="A756" s="246" t="s">
        <v>7439</v>
      </c>
      <c r="B756" s="247" t="s">
        <v>7949</v>
      </c>
      <c r="C756" s="247" t="s">
        <v>7950</v>
      </c>
      <c r="D756" s="247" t="s">
        <v>7946</v>
      </c>
      <c r="E756" s="247">
        <v>10017892664</v>
      </c>
      <c r="F756"/>
      <c r="G756" s="246" t="s">
        <v>7951</v>
      </c>
      <c r="H756" s="247" t="s">
        <v>113</v>
      </c>
      <c r="I756"/>
      <c r="J756" t="s">
        <v>3120</v>
      </c>
      <c r="K756" t="s">
        <v>7948</v>
      </c>
      <c r="L756" t="s">
        <v>4493</v>
      </c>
      <c r="M756" t="s">
        <v>4882</v>
      </c>
      <c r="N756" s="247"/>
      <c r="O756" s="247" t="s">
        <v>7522</v>
      </c>
      <c r="Q756" t="s">
        <v>4355</v>
      </c>
      <c r="R756" t="s">
        <v>4355</v>
      </c>
      <c r="S756" s="247"/>
      <c r="T756" s="247" t="s">
        <v>5923</v>
      </c>
      <c r="V756" s="247"/>
      <c r="W756" s="247"/>
      <c r="X756" s="247"/>
      <c r="Y756" s="247"/>
      <c r="Z756" t="s">
        <v>4883</v>
      </c>
      <c r="AA756" s="247" t="s">
        <v>115</v>
      </c>
      <c r="AB756" t="s">
        <v>4355</v>
      </c>
      <c r="AC756" t="s">
        <v>4355</v>
      </c>
      <c r="AD756"/>
      <c r="AE756" t="s">
        <v>4355</v>
      </c>
      <c r="AF756" t="s">
        <v>4357</v>
      </c>
      <c r="AG756"/>
      <c r="AH756"/>
      <c r="AI756"/>
      <c r="AJ756"/>
      <c r="AK756"/>
      <c r="AL756"/>
      <c r="AM756" t="s">
        <v>4358</v>
      </c>
      <c r="AN756" t="s">
        <v>4358</v>
      </c>
      <c r="AO756"/>
      <c r="AP756"/>
      <c r="AQ756" s="247"/>
      <c r="AR756"/>
      <c r="AS756" s="247" t="s">
        <v>7524</v>
      </c>
      <c r="AT756"/>
    </row>
    <row r="757" spans="1:46" ht="15" hidden="1" x14ac:dyDescent="0.25">
      <c r="A757" s="246" t="s">
        <v>7439</v>
      </c>
      <c r="B757" s="247" t="s">
        <v>7945</v>
      </c>
      <c r="C757" s="247" t="s">
        <v>7520</v>
      </c>
      <c r="D757" s="247" t="s">
        <v>7946</v>
      </c>
      <c r="E757" s="247">
        <v>10017892663</v>
      </c>
      <c r="F757"/>
      <c r="G757" s="246" t="s">
        <v>7947</v>
      </c>
      <c r="H757" s="247" t="s">
        <v>113</v>
      </c>
      <c r="I757"/>
      <c r="J757" t="s">
        <v>3081</v>
      </c>
      <c r="K757" t="s">
        <v>7948</v>
      </c>
      <c r="L757" t="s">
        <v>4493</v>
      </c>
      <c r="M757" t="s">
        <v>4882</v>
      </c>
      <c r="N757" s="247"/>
      <c r="O757" s="247" t="s">
        <v>7522</v>
      </c>
      <c r="Q757" t="s">
        <v>4355</v>
      </c>
      <c r="R757" t="s">
        <v>4355</v>
      </c>
      <c r="S757" s="247"/>
      <c r="T757" s="247" t="s">
        <v>5923</v>
      </c>
      <c r="V757" s="247"/>
      <c r="W757" s="247"/>
      <c r="X757" s="247"/>
      <c r="Y757" s="247"/>
      <c r="Z757" t="s">
        <v>4883</v>
      </c>
      <c r="AA757" s="247" t="s">
        <v>115</v>
      </c>
      <c r="AB757" t="s">
        <v>4355</v>
      </c>
      <c r="AC757" t="s">
        <v>4355</v>
      </c>
      <c r="AD757"/>
      <c r="AE757" t="s">
        <v>4355</v>
      </c>
      <c r="AF757" t="s">
        <v>4357</v>
      </c>
      <c r="AG757"/>
      <c r="AH757"/>
      <c r="AI757"/>
      <c r="AJ757"/>
      <c r="AK757"/>
      <c r="AL757"/>
      <c r="AM757" t="s">
        <v>4358</v>
      </c>
      <c r="AN757" t="s">
        <v>4358</v>
      </c>
      <c r="AO757"/>
      <c r="AP757"/>
      <c r="AQ757" s="247"/>
      <c r="AR757"/>
      <c r="AS757" s="247" t="s">
        <v>7524</v>
      </c>
      <c r="AT757"/>
    </row>
    <row r="758" spans="1:46" ht="15" hidden="1" x14ac:dyDescent="0.25">
      <c r="A758" s="246" t="s">
        <v>7439</v>
      </c>
      <c r="B758" s="247" t="s">
        <v>7519</v>
      </c>
      <c r="C758" s="247" t="s">
        <v>7520</v>
      </c>
      <c r="D758" s="247"/>
      <c r="E758" s="247">
        <v>10017892647</v>
      </c>
      <c r="F758"/>
      <c r="G758" s="246"/>
      <c r="H758" s="247" t="s">
        <v>113</v>
      </c>
      <c r="I758"/>
      <c r="J758" t="s">
        <v>3113</v>
      </c>
      <c r="K758" t="s">
        <v>7521</v>
      </c>
      <c r="L758" t="s">
        <v>4493</v>
      </c>
      <c r="M758" t="s">
        <v>4354</v>
      </c>
      <c r="N758" s="247" t="s">
        <v>7522</v>
      </c>
      <c r="O758" s="247"/>
      <c r="Q758" t="s">
        <v>4355</v>
      </c>
      <c r="R758" t="s">
        <v>4355</v>
      </c>
      <c r="S758" s="247"/>
      <c r="T758" s="247" t="s">
        <v>5923</v>
      </c>
      <c r="V758" s="247"/>
      <c r="W758" s="247"/>
      <c r="X758" s="247"/>
      <c r="Y758" s="247"/>
      <c r="Z758"/>
      <c r="AA758" s="247" t="s">
        <v>115</v>
      </c>
      <c r="AB758" t="s">
        <v>4355</v>
      </c>
      <c r="AC758" t="s">
        <v>4355</v>
      </c>
      <c r="AD758"/>
      <c r="AE758" t="s">
        <v>4355</v>
      </c>
      <c r="AF758" t="s">
        <v>4357</v>
      </c>
      <c r="AG758"/>
      <c r="AH758"/>
      <c r="AI758"/>
      <c r="AJ758"/>
      <c r="AK758"/>
      <c r="AL758"/>
      <c r="AM758" t="s">
        <v>4358</v>
      </c>
      <c r="AN758" t="s">
        <v>4358</v>
      </c>
      <c r="AO758"/>
      <c r="AP758"/>
      <c r="AQ758" s="247" t="s">
        <v>7523</v>
      </c>
      <c r="AR758"/>
      <c r="AS758" s="247" t="s">
        <v>7524</v>
      </c>
      <c r="AT758"/>
    </row>
    <row r="759" spans="1:46" ht="15" hidden="1" x14ac:dyDescent="0.25">
      <c r="A759" s="246" t="s">
        <v>7439</v>
      </c>
      <c r="B759" s="247" t="s">
        <v>8136</v>
      </c>
      <c r="C759" s="247" t="s">
        <v>7677</v>
      </c>
      <c r="D759" s="247" t="s">
        <v>8137</v>
      </c>
      <c r="E759" s="247">
        <v>10017892803</v>
      </c>
      <c r="F759"/>
      <c r="G759" s="246" t="s">
        <v>8138</v>
      </c>
      <c r="H759" s="247" t="s">
        <v>113</v>
      </c>
      <c r="I759"/>
      <c r="J759" t="s">
        <v>3081</v>
      </c>
      <c r="K759" t="s">
        <v>8139</v>
      </c>
      <c r="L759" t="s">
        <v>4493</v>
      </c>
      <c r="M759" t="s">
        <v>4882</v>
      </c>
      <c r="N759" s="247"/>
      <c r="O759" s="247" t="s">
        <v>7679</v>
      </c>
      <c r="Q759" t="s">
        <v>4355</v>
      </c>
      <c r="R759" t="s">
        <v>4355</v>
      </c>
      <c r="S759" s="247"/>
      <c r="T759" s="247" t="s">
        <v>7607</v>
      </c>
      <c r="V759" s="247"/>
      <c r="W759" s="247"/>
      <c r="X759" s="247"/>
      <c r="Y759" s="247"/>
      <c r="Z759" t="s">
        <v>4883</v>
      </c>
      <c r="AA759" s="247" t="s">
        <v>115</v>
      </c>
      <c r="AB759" t="s">
        <v>4355</v>
      </c>
      <c r="AC759" t="s">
        <v>4355</v>
      </c>
      <c r="AD759"/>
      <c r="AE759" t="s">
        <v>4355</v>
      </c>
      <c r="AF759" t="s">
        <v>4357</v>
      </c>
      <c r="AG759"/>
      <c r="AH759"/>
      <c r="AI759"/>
      <c r="AJ759"/>
      <c r="AK759"/>
      <c r="AL759"/>
      <c r="AM759" t="s">
        <v>4358</v>
      </c>
      <c r="AN759" t="s">
        <v>4358</v>
      </c>
      <c r="AO759"/>
      <c r="AP759"/>
      <c r="AQ759" s="247"/>
      <c r="AR759"/>
      <c r="AS759" s="247" t="s">
        <v>7681</v>
      </c>
      <c r="AT759"/>
    </row>
    <row r="760" spans="1:46" ht="15" hidden="1" x14ac:dyDescent="0.25">
      <c r="A760" s="246" t="s">
        <v>7439</v>
      </c>
      <c r="B760" s="247" t="s">
        <v>7676</v>
      </c>
      <c r="C760" s="247" t="s">
        <v>7677</v>
      </c>
      <c r="D760" s="247"/>
      <c r="E760" s="247">
        <v>10017892790</v>
      </c>
      <c r="F760"/>
      <c r="G760" s="246"/>
      <c r="H760" s="247" t="s">
        <v>113</v>
      </c>
      <c r="I760"/>
      <c r="J760" t="s">
        <v>3303</v>
      </c>
      <c r="K760" t="s">
        <v>7678</v>
      </c>
      <c r="L760" t="s">
        <v>4493</v>
      </c>
      <c r="M760" t="s">
        <v>4354</v>
      </c>
      <c r="N760" s="247" t="s">
        <v>7679</v>
      </c>
      <c r="O760" s="247"/>
      <c r="Q760" t="s">
        <v>4355</v>
      </c>
      <c r="R760" t="s">
        <v>4355</v>
      </c>
      <c r="S760" s="247"/>
      <c r="T760" s="247" t="s">
        <v>7607</v>
      </c>
      <c r="V760" s="247"/>
      <c r="W760" s="247"/>
      <c r="X760" s="247"/>
      <c r="Y760" s="247"/>
      <c r="Z760"/>
      <c r="AA760" s="247" t="s">
        <v>115</v>
      </c>
      <c r="AB760" t="s">
        <v>4355</v>
      </c>
      <c r="AC760" t="s">
        <v>4355</v>
      </c>
      <c r="AD760"/>
      <c r="AE760" t="s">
        <v>4355</v>
      </c>
      <c r="AF760" t="s">
        <v>4357</v>
      </c>
      <c r="AG760"/>
      <c r="AH760"/>
      <c r="AI760"/>
      <c r="AJ760"/>
      <c r="AK760"/>
      <c r="AL760"/>
      <c r="AM760" t="s">
        <v>4358</v>
      </c>
      <c r="AN760" t="s">
        <v>4358</v>
      </c>
      <c r="AO760"/>
      <c r="AP760"/>
      <c r="AQ760" s="247" t="s">
        <v>7680</v>
      </c>
      <c r="AR760"/>
      <c r="AS760" s="247" t="s">
        <v>7681</v>
      </c>
      <c r="AT760"/>
    </row>
    <row r="761" spans="1:46" ht="15" hidden="1" x14ac:dyDescent="0.25">
      <c r="A761" s="246" t="s">
        <v>7439</v>
      </c>
      <c r="B761" s="247" t="s">
        <v>8133</v>
      </c>
      <c r="C761" s="247" t="s">
        <v>8134</v>
      </c>
      <c r="D761" s="247" t="s">
        <v>8130</v>
      </c>
      <c r="E761" s="247">
        <v>10017892802</v>
      </c>
      <c r="F761"/>
      <c r="G761" s="246" t="s">
        <v>8135</v>
      </c>
      <c r="H761" s="247" t="s">
        <v>113</v>
      </c>
      <c r="I761"/>
      <c r="J761" t="s">
        <v>3120</v>
      </c>
      <c r="K761" t="s">
        <v>8132</v>
      </c>
      <c r="L761" t="s">
        <v>4493</v>
      </c>
      <c r="M761" t="s">
        <v>4882</v>
      </c>
      <c r="N761" s="247"/>
      <c r="O761" s="247" t="s">
        <v>7673</v>
      </c>
      <c r="Q761" t="s">
        <v>4355</v>
      </c>
      <c r="R761" t="s">
        <v>4355</v>
      </c>
      <c r="S761" s="247"/>
      <c r="T761" s="247" t="s">
        <v>7607</v>
      </c>
      <c r="V761" s="247"/>
      <c r="W761" s="247"/>
      <c r="X761" s="247"/>
      <c r="Y761" s="247"/>
      <c r="Z761" t="s">
        <v>4883</v>
      </c>
      <c r="AA761" s="247" t="s">
        <v>115</v>
      </c>
      <c r="AB761" t="s">
        <v>4355</v>
      </c>
      <c r="AC761" t="s">
        <v>4355</v>
      </c>
      <c r="AD761"/>
      <c r="AE761" t="s">
        <v>4355</v>
      </c>
      <c r="AF761" t="s">
        <v>4357</v>
      </c>
      <c r="AG761"/>
      <c r="AH761"/>
      <c r="AI761"/>
      <c r="AJ761"/>
      <c r="AK761"/>
      <c r="AL761"/>
      <c r="AM761" t="s">
        <v>4358</v>
      </c>
      <c r="AN761" t="s">
        <v>4358</v>
      </c>
      <c r="AO761"/>
      <c r="AP761"/>
      <c r="AQ761" s="247"/>
      <c r="AR761"/>
      <c r="AS761" s="247" t="s">
        <v>7675</v>
      </c>
      <c r="AT761"/>
    </row>
    <row r="762" spans="1:46" ht="15" hidden="1" x14ac:dyDescent="0.25">
      <c r="A762" s="246" t="s">
        <v>7439</v>
      </c>
      <c r="B762" s="247" t="s">
        <v>8129</v>
      </c>
      <c r="C762" s="247" t="s">
        <v>7671</v>
      </c>
      <c r="D762" s="247" t="s">
        <v>8130</v>
      </c>
      <c r="E762" s="247">
        <v>10017892801</v>
      </c>
      <c r="F762"/>
      <c r="G762" s="246" t="s">
        <v>8131</v>
      </c>
      <c r="H762" s="247" t="s">
        <v>113</v>
      </c>
      <c r="I762"/>
      <c r="J762" t="s">
        <v>3081</v>
      </c>
      <c r="K762" t="s">
        <v>8132</v>
      </c>
      <c r="L762" t="s">
        <v>4493</v>
      </c>
      <c r="M762" t="s">
        <v>4882</v>
      </c>
      <c r="N762" s="247"/>
      <c r="O762" s="247" t="s">
        <v>7673</v>
      </c>
      <c r="Q762" t="s">
        <v>4355</v>
      </c>
      <c r="R762" t="s">
        <v>4355</v>
      </c>
      <c r="S762" s="247"/>
      <c r="T762" s="247" t="s">
        <v>7607</v>
      </c>
      <c r="V762" s="247"/>
      <c r="W762" s="247"/>
      <c r="X762" s="247"/>
      <c r="Y762" s="247"/>
      <c r="Z762" t="s">
        <v>4883</v>
      </c>
      <c r="AA762" s="247" t="s">
        <v>115</v>
      </c>
      <c r="AB762" t="s">
        <v>4355</v>
      </c>
      <c r="AC762" t="s">
        <v>4355</v>
      </c>
      <c r="AD762"/>
      <c r="AE762" t="s">
        <v>4355</v>
      </c>
      <c r="AF762" t="s">
        <v>4357</v>
      </c>
      <c r="AG762"/>
      <c r="AH762"/>
      <c r="AI762"/>
      <c r="AJ762"/>
      <c r="AK762"/>
      <c r="AL762"/>
      <c r="AM762" t="s">
        <v>4358</v>
      </c>
      <c r="AN762" t="s">
        <v>4358</v>
      </c>
      <c r="AO762"/>
      <c r="AP762"/>
      <c r="AQ762" s="247"/>
      <c r="AR762"/>
      <c r="AS762" s="247" t="s">
        <v>7675</v>
      </c>
      <c r="AT762"/>
    </row>
    <row r="763" spans="1:46" ht="15" hidden="1" x14ac:dyDescent="0.25">
      <c r="A763" s="246" t="s">
        <v>7439</v>
      </c>
      <c r="B763" s="247" t="s">
        <v>7670</v>
      </c>
      <c r="C763" s="247" t="s">
        <v>7671</v>
      </c>
      <c r="D763" s="247"/>
      <c r="E763" s="247">
        <v>10017892787</v>
      </c>
      <c r="F763"/>
      <c r="G763" s="246"/>
      <c r="H763" s="247" t="s">
        <v>113</v>
      </c>
      <c r="I763"/>
      <c r="J763" t="s">
        <v>3103</v>
      </c>
      <c r="K763" t="s">
        <v>7672</v>
      </c>
      <c r="L763" t="s">
        <v>4493</v>
      </c>
      <c r="M763" t="s">
        <v>4354</v>
      </c>
      <c r="N763" s="247" t="s">
        <v>7673</v>
      </c>
      <c r="O763" s="247"/>
      <c r="Q763" t="s">
        <v>4355</v>
      </c>
      <c r="R763" t="s">
        <v>4355</v>
      </c>
      <c r="S763" s="247"/>
      <c r="T763" s="247" t="s">
        <v>7607</v>
      </c>
      <c r="V763" s="247"/>
      <c r="W763" s="247"/>
      <c r="X763" s="247"/>
      <c r="Y763" s="247"/>
      <c r="Z763"/>
      <c r="AA763" s="247" t="s">
        <v>115</v>
      </c>
      <c r="AB763" t="s">
        <v>4355</v>
      </c>
      <c r="AC763" t="s">
        <v>4355</v>
      </c>
      <c r="AD763"/>
      <c r="AE763" t="s">
        <v>4355</v>
      </c>
      <c r="AF763" t="s">
        <v>4357</v>
      </c>
      <c r="AG763"/>
      <c r="AH763"/>
      <c r="AI763"/>
      <c r="AJ763"/>
      <c r="AK763"/>
      <c r="AL763"/>
      <c r="AM763" t="s">
        <v>4358</v>
      </c>
      <c r="AN763" t="s">
        <v>4358</v>
      </c>
      <c r="AO763"/>
      <c r="AP763"/>
      <c r="AQ763" s="247" t="s">
        <v>7674</v>
      </c>
      <c r="AR763"/>
      <c r="AS763" s="247" t="s">
        <v>7675</v>
      </c>
      <c r="AT763"/>
    </row>
    <row r="764" spans="1:46" ht="15" hidden="1" x14ac:dyDescent="0.25">
      <c r="A764" s="246" t="s">
        <v>7439</v>
      </c>
      <c r="B764" s="247" t="s">
        <v>7942</v>
      </c>
      <c r="C764" s="247" t="s">
        <v>7943</v>
      </c>
      <c r="D764" s="247" t="s">
        <v>7939</v>
      </c>
      <c r="E764" s="247">
        <v>10017892662</v>
      </c>
      <c r="F764"/>
      <c r="G764" s="246" t="s">
        <v>7944</v>
      </c>
      <c r="H764" s="247" t="s">
        <v>113</v>
      </c>
      <c r="I764"/>
      <c r="J764" t="s">
        <v>3120</v>
      </c>
      <c r="K764" t="s">
        <v>7941</v>
      </c>
      <c r="L764" t="s">
        <v>4493</v>
      </c>
      <c r="M764" t="s">
        <v>4882</v>
      </c>
      <c r="N764" s="247"/>
      <c r="O764" s="247" t="s">
        <v>7516</v>
      </c>
      <c r="Q764" t="s">
        <v>4355</v>
      </c>
      <c r="R764" t="s">
        <v>4355</v>
      </c>
      <c r="S764" s="247"/>
      <c r="T764" s="247" t="s">
        <v>5923</v>
      </c>
      <c r="V764" s="247"/>
      <c r="W764" s="247"/>
      <c r="X764" s="247"/>
      <c r="Y764" s="247"/>
      <c r="Z764" t="s">
        <v>4883</v>
      </c>
      <c r="AA764" s="247" t="s">
        <v>115</v>
      </c>
      <c r="AB764" t="s">
        <v>4355</v>
      </c>
      <c r="AC764" t="s">
        <v>4355</v>
      </c>
      <c r="AD764"/>
      <c r="AE764" t="s">
        <v>4355</v>
      </c>
      <c r="AF764" t="s">
        <v>4357</v>
      </c>
      <c r="AG764"/>
      <c r="AH764"/>
      <c r="AI764"/>
      <c r="AJ764"/>
      <c r="AK764"/>
      <c r="AL764"/>
      <c r="AM764" t="s">
        <v>4358</v>
      </c>
      <c r="AN764" t="s">
        <v>4358</v>
      </c>
      <c r="AO764"/>
      <c r="AP764"/>
      <c r="AQ764" s="247"/>
      <c r="AR764"/>
      <c r="AS764" s="247" t="s">
        <v>7518</v>
      </c>
      <c r="AT764"/>
    </row>
    <row r="765" spans="1:46" ht="15" hidden="1" x14ac:dyDescent="0.25">
      <c r="A765" s="246" t="s">
        <v>7439</v>
      </c>
      <c r="B765" s="247" t="s">
        <v>7938</v>
      </c>
      <c r="C765" s="247" t="s">
        <v>7514</v>
      </c>
      <c r="D765" s="247" t="s">
        <v>7939</v>
      </c>
      <c r="E765" s="247">
        <v>10017892661</v>
      </c>
      <c r="F765"/>
      <c r="G765" s="246" t="s">
        <v>7940</v>
      </c>
      <c r="H765" s="247" t="s">
        <v>113</v>
      </c>
      <c r="I765"/>
      <c r="J765" t="s">
        <v>3081</v>
      </c>
      <c r="K765" t="s">
        <v>7941</v>
      </c>
      <c r="L765" t="s">
        <v>4493</v>
      </c>
      <c r="M765" t="s">
        <v>4882</v>
      </c>
      <c r="N765" s="247"/>
      <c r="O765" s="247" t="s">
        <v>7516</v>
      </c>
      <c r="Q765" t="s">
        <v>4355</v>
      </c>
      <c r="R765" t="s">
        <v>4355</v>
      </c>
      <c r="S765" s="247"/>
      <c r="T765" s="247" t="s">
        <v>5923</v>
      </c>
      <c r="V765" s="247"/>
      <c r="W765" s="247"/>
      <c r="X765" s="247"/>
      <c r="Y765" s="247"/>
      <c r="Z765" t="s">
        <v>4883</v>
      </c>
      <c r="AA765" s="247" t="s">
        <v>115</v>
      </c>
      <c r="AB765" t="s">
        <v>4355</v>
      </c>
      <c r="AC765" t="s">
        <v>4355</v>
      </c>
      <c r="AD765"/>
      <c r="AE765" t="s">
        <v>4355</v>
      </c>
      <c r="AF765" t="s">
        <v>4357</v>
      </c>
      <c r="AG765"/>
      <c r="AH765"/>
      <c r="AI765"/>
      <c r="AJ765"/>
      <c r="AK765"/>
      <c r="AL765"/>
      <c r="AM765" t="s">
        <v>4358</v>
      </c>
      <c r="AN765" t="s">
        <v>4358</v>
      </c>
      <c r="AO765"/>
      <c r="AP765"/>
      <c r="AQ765" s="247"/>
      <c r="AR765"/>
      <c r="AS765" s="247" t="s">
        <v>7518</v>
      </c>
      <c r="AT765"/>
    </row>
    <row r="766" spans="1:46" ht="15" hidden="1" x14ac:dyDescent="0.25">
      <c r="A766" s="246" t="s">
        <v>7439</v>
      </c>
      <c r="B766" s="247" t="s">
        <v>7513</v>
      </c>
      <c r="C766" s="247" t="s">
        <v>7514</v>
      </c>
      <c r="D766" s="247"/>
      <c r="E766" s="247">
        <v>10017892644</v>
      </c>
      <c r="F766"/>
      <c r="G766" s="246"/>
      <c r="H766" s="247" t="s">
        <v>113</v>
      </c>
      <c r="I766"/>
      <c r="J766" t="s">
        <v>3116</v>
      </c>
      <c r="K766" t="s">
        <v>7515</v>
      </c>
      <c r="L766" t="s">
        <v>4493</v>
      </c>
      <c r="M766" t="s">
        <v>4354</v>
      </c>
      <c r="N766" s="247" t="s">
        <v>7516</v>
      </c>
      <c r="O766" s="247"/>
      <c r="Q766" t="s">
        <v>4355</v>
      </c>
      <c r="R766" t="s">
        <v>4355</v>
      </c>
      <c r="S766" s="247"/>
      <c r="T766" s="247" t="s">
        <v>5923</v>
      </c>
      <c r="V766" s="247"/>
      <c r="W766" s="247"/>
      <c r="X766" s="247"/>
      <c r="Y766" s="247"/>
      <c r="Z766"/>
      <c r="AA766" s="247" t="s">
        <v>115</v>
      </c>
      <c r="AB766" t="s">
        <v>4355</v>
      </c>
      <c r="AC766" t="s">
        <v>4355</v>
      </c>
      <c r="AD766"/>
      <c r="AE766" t="s">
        <v>4355</v>
      </c>
      <c r="AF766" t="s">
        <v>4357</v>
      </c>
      <c r="AG766"/>
      <c r="AH766"/>
      <c r="AI766"/>
      <c r="AJ766"/>
      <c r="AK766"/>
      <c r="AL766"/>
      <c r="AM766" t="s">
        <v>4358</v>
      </c>
      <c r="AN766" t="s">
        <v>4358</v>
      </c>
      <c r="AO766"/>
      <c r="AP766"/>
      <c r="AQ766" s="247" t="s">
        <v>7517</v>
      </c>
      <c r="AR766"/>
      <c r="AS766" s="247" t="s">
        <v>7518</v>
      </c>
      <c r="AT766"/>
    </row>
    <row r="767" spans="1:46" ht="15" hidden="1" x14ac:dyDescent="0.25">
      <c r="A767" s="246" t="s">
        <v>7439</v>
      </c>
      <c r="B767" s="247" t="s">
        <v>8125</v>
      </c>
      <c r="C767" s="247" t="s">
        <v>8126</v>
      </c>
      <c r="D767" s="247" t="s">
        <v>8122</v>
      </c>
      <c r="E767" s="247">
        <v>10017892800</v>
      </c>
      <c r="F767"/>
      <c r="G767" s="246" t="s">
        <v>8127</v>
      </c>
      <c r="H767" s="247" t="s">
        <v>113</v>
      </c>
      <c r="I767"/>
      <c r="J767" t="s">
        <v>3120</v>
      </c>
      <c r="K767" t="s">
        <v>8128</v>
      </c>
      <c r="L767" t="s">
        <v>4493</v>
      </c>
      <c r="M767" t="s">
        <v>4882</v>
      </c>
      <c r="N767" s="247"/>
      <c r="O767" s="247" t="s">
        <v>7667</v>
      </c>
      <c r="Q767" t="s">
        <v>4355</v>
      </c>
      <c r="R767" t="s">
        <v>4355</v>
      </c>
      <c r="S767" s="247"/>
      <c r="T767" s="247" t="s">
        <v>7607</v>
      </c>
      <c r="V767" s="247"/>
      <c r="W767" s="247"/>
      <c r="X767" s="247"/>
      <c r="Y767" s="247"/>
      <c r="Z767" t="s">
        <v>4883</v>
      </c>
      <c r="AA767" s="247" t="s">
        <v>115</v>
      </c>
      <c r="AB767" t="s">
        <v>4355</v>
      </c>
      <c r="AC767" t="s">
        <v>4355</v>
      </c>
      <c r="AD767"/>
      <c r="AE767" t="s">
        <v>4355</v>
      </c>
      <c r="AF767" t="s">
        <v>4357</v>
      </c>
      <c r="AG767"/>
      <c r="AH767"/>
      <c r="AI767"/>
      <c r="AJ767"/>
      <c r="AK767"/>
      <c r="AL767"/>
      <c r="AM767" t="s">
        <v>4358</v>
      </c>
      <c r="AN767" t="s">
        <v>4358</v>
      </c>
      <c r="AO767"/>
      <c r="AP767"/>
      <c r="AQ767" s="247"/>
      <c r="AR767"/>
      <c r="AS767" s="247" t="s">
        <v>7669</v>
      </c>
      <c r="AT767"/>
    </row>
    <row r="768" spans="1:46" ht="15" hidden="1" x14ac:dyDescent="0.25">
      <c r="A768" s="246" t="s">
        <v>7439</v>
      </c>
      <c r="B768" s="247" t="s">
        <v>8121</v>
      </c>
      <c r="C768" s="247" t="s">
        <v>7665</v>
      </c>
      <c r="D768" s="247" t="s">
        <v>8122</v>
      </c>
      <c r="E768" s="247">
        <v>10017892799</v>
      </c>
      <c r="F768"/>
      <c r="G768" s="246" t="s">
        <v>8123</v>
      </c>
      <c r="H768" s="247" t="s">
        <v>113</v>
      </c>
      <c r="I768"/>
      <c r="J768" t="s">
        <v>3081</v>
      </c>
      <c r="K768" t="s">
        <v>8124</v>
      </c>
      <c r="L768" t="s">
        <v>4493</v>
      </c>
      <c r="M768" t="s">
        <v>4882</v>
      </c>
      <c r="N768" s="247"/>
      <c r="O768" s="247" t="s">
        <v>7667</v>
      </c>
      <c r="Q768" t="s">
        <v>4355</v>
      </c>
      <c r="R768" t="s">
        <v>4355</v>
      </c>
      <c r="S768" s="247"/>
      <c r="T768" s="247" t="s">
        <v>7607</v>
      </c>
      <c r="V768" s="247"/>
      <c r="W768" s="247"/>
      <c r="X768" s="247"/>
      <c r="Y768" s="247"/>
      <c r="Z768" t="s">
        <v>4883</v>
      </c>
      <c r="AA768" s="247" t="s">
        <v>115</v>
      </c>
      <c r="AB768" t="s">
        <v>4355</v>
      </c>
      <c r="AC768" t="s">
        <v>4355</v>
      </c>
      <c r="AD768"/>
      <c r="AE768" t="s">
        <v>4355</v>
      </c>
      <c r="AF768" t="s">
        <v>4357</v>
      </c>
      <c r="AG768"/>
      <c r="AH768"/>
      <c r="AI768"/>
      <c r="AJ768"/>
      <c r="AK768"/>
      <c r="AL768"/>
      <c r="AM768" t="s">
        <v>4358</v>
      </c>
      <c r="AN768" t="s">
        <v>4358</v>
      </c>
      <c r="AO768"/>
      <c r="AP768"/>
      <c r="AQ768" s="247"/>
      <c r="AR768"/>
      <c r="AS768" s="247" t="s">
        <v>7669</v>
      </c>
      <c r="AT768"/>
    </row>
    <row r="769" spans="1:46" ht="15" hidden="1" x14ac:dyDescent="0.25">
      <c r="A769" s="246" t="s">
        <v>7439</v>
      </c>
      <c r="B769" s="247" t="s">
        <v>7664</v>
      </c>
      <c r="C769" s="247" t="s">
        <v>7665</v>
      </c>
      <c r="D769" s="247"/>
      <c r="E769" s="247">
        <v>10017892784</v>
      </c>
      <c r="F769"/>
      <c r="G769" s="246"/>
      <c r="H769" s="247" t="s">
        <v>113</v>
      </c>
      <c r="I769"/>
      <c r="J769" t="s">
        <v>4374</v>
      </c>
      <c r="K769" t="s">
        <v>7666</v>
      </c>
      <c r="L769" t="s">
        <v>4493</v>
      </c>
      <c r="M769" t="s">
        <v>4354</v>
      </c>
      <c r="N769" s="247" t="s">
        <v>7667</v>
      </c>
      <c r="O769" s="247"/>
      <c r="Q769" t="s">
        <v>4355</v>
      </c>
      <c r="R769" t="s">
        <v>4355</v>
      </c>
      <c r="S769" s="247"/>
      <c r="T769" s="247" t="s">
        <v>7607</v>
      </c>
      <c r="V769" s="247"/>
      <c r="W769" s="247"/>
      <c r="X769" s="247"/>
      <c r="Y769" s="247"/>
      <c r="Z769"/>
      <c r="AA769" s="247" t="s">
        <v>115</v>
      </c>
      <c r="AB769" t="s">
        <v>4355</v>
      </c>
      <c r="AC769" t="s">
        <v>4355</v>
      </c>
      <c r="AD769"/>
      <c r="AE769" t="s">
        <v>4355</v>
      </c>
      <c r="AF769" t="s">
        <v>4357</v>
      </c>
      <c r="AG769"/>
      <c r="AH769"/>
      <c r="AI769"/>
      <c r="AJ769"/>
      <c r="AK769"/>
      <c r="AL769"/>
      <c r="AM769" t="s">
        <v>4358</v>
      </c>
      <c r="AN769" t="s">
        <v>4358</v>
      </c>
      <c r="AO769"/>
      <c r="AP769"/>
      <c r="AQ769" s="247" t="s">
        <v>7668</v>
      </c>
      <c r="AR769"/>
      <c r="AS769" s="247" t="s">
        <v>7669</v>
      </c>
      <c r="AT769"/>
    </row>
    <row r="770" spans="1:46" ht="15" hidden="1" x14ac:dyDescent="0.25">
      <c r="A770" s="246" t="s">
        <v>7439</v>
      </c>
      <c r="B770" s="247" t="s">
        <v>8117</v>
      </c>
      <c r="C770" s="247" t="s">
        <v>8118</v>
      </c>
      <c r="D770" s="247" t="s">
        <v>8114</v>
      </c>
      <c r="E770" s="247">
        <v>10017892783</v>
      </c>
      <c r="F770"/>
      <c r="G770" s="246" t="s">
        <v>8119</v>
      </c>
      <c r="H770" s="247" t="s">
        <v>113</v>
      </c>
      <c r="I770"/>
      <c r="J770" t="s">
        <v>3120</v>
      </c>
      <c r="K770" t="s">
        <v>8120</v>
      </c>
      <c r="L770" t="s">
        <v>4493</v>
      </c>
      <c r="M770" t="s">
        <v>4882</v>
      </c>
      <c r="N770" s="247"/>
      <c r="O770" s="247" t="s">
        <v>7661</v>
      </c>
      <c r="Q770" t="s">
        <v>4355</v>
      </c>
      <c r="R770" t="s">
        <v>4355</v>
      </c>
      <c r="S770" s="247"/>
      <c r="T770" s="247" t="s">
        <v>7607</v>
      </c>
      <c r="V770" s="247"/>
      <c r="W770" s="247"/>
      <c r="X770" s="247"/>
      <c r="Y770" s="247"/>
      <c r="Z770" t="s">
        <v>4883</v>
      </c>
      <c r="AA770" s="247" t="s">
        <v>115</v>
      </c>
      <c r="AB770" t="s">
        <v>4355</v>
      </c>
      <c r="AC770" t="s">
        <v>4355</v>
      </c>
      <c r="AD770"/>
      <c r="AE770" t="s">
        <v>4355</v>
      </c>
      <c r="AF770" t="s">
        <v>4357</v>
      </c>
      <c r="AG770"/>
      <c r="AH770"/>
      <c r="AI770"/>
      <c r="AJ770"/>
      <c r="AK770"/>
      <c r="AL770"/>
      <c r="AM770" t="s">
        <v>4358</v>
      </c>
      <c r="AN770" t="s">
        <v>4358</v>
      </c>
      <c r="AO770"/>
      <c r="AP770"/>
      <c r="AQ770" s="247"/>
      <c r="AR770"/>
      <c r="AS770" s="247" t="s">
        <v>7663</v>
      </c>
      <c r="AT770"/>
    </row>
    <row r="771" spans="1:46" ht="15" hidden="1" x14ac:dyDescent="0.25">
      <c r="A771" s="246" t="s">
        <v>7439</v>
      </c>
      <c r="B771" s="247" t="s">
        <v>8113</v>
      </c>
      <c r="C771" s="247" t="s">
        <v>7659</v>
      </c>
      <c r="D771" s="247" t="s">
        <v>8114</v>
      </c>
      <c r="E771" s="247">
        <v>10017892782</v>
      </c>
      <c r="F771"/>
      <c r="G771" s="246" t="s">
        <v>8115</v>
      </c>
      <c r="H771" s="247" t="s">
        <v>113</v>
      </c>
      <c r="I771"/>
      <c r="J771" t="s">
        <v>3081</v>
      </c>
      <c r="K771" t="s">
        <v>8116</v>
      </c>
      <c r="L771" t="s">
        <v>4493</v>
      </c>
      <c r="M771" t="s">
        <v>4882</v>
      </c>
      <c r="N771" s="247"/>
      <c r="O771" s="247" t="s">
        <v>7661</v>
      </c>
      <c r="Q771" t="s">
        <v>4355</v>
      </c>
      <c r="R771" t="s">
        <v>4355</v>
      </c>
      <c r="S771" s="247"/>
      <c r="T771" s="247" t="s">
        <v>7607</v>
      </c>
      <c r="V771" s="247"/>
      <c r="W771" s="247"/>
      <c r="X771" s="247"/>
      <c r="Y771" s="247"/>
      <c r="Z771" t="s">
        <v>4883</v>
      </c>
      <c r="AA771" s="247" t="s">
        <v>115</v>
      </c>
      <c r="AB771" t="s">
        <v>4355</v>
      </c>
      <c r="AC771" t="s">
        <v>4355</v>
      </c>
      <c r="AD771"/>
      <c r="AE771" t="s">
        <v>4355</v>
      </c>
      <c r="AF771" t="s">
        <v>4357</v>
      </c>
      <c r="AG771"/>
      <c r="AH771"/>
      <c r="AI771"/>
      <c r="AJ771"/>
      <c r="AK771"/>
      <c r="AL771"/>
      <c r="AM771" t="s">
        <v>4358</v>
      </c>
      <c r="AN771" t="s">
        <v>4358</v>
      </c>
      <c r="AO771"/>
      <c r="AP771"/>
      <c r="AQ771" s="247"/>
      <c r="AR771"/>
      <c r="AS771" s="247" t="s">
        <v>7663</v>
      </c>
      <c r="AT771"/>
    </row>
    <row r="772" spans="1:46" ht="15" hidden="1" x14ac:dyDescent="0.25">
      <c r="A772" s="246" t="s">
        <v>7439</v>
      </c>
      <c r="B772" s="247" t="s">
        <v>7658</v>
      </c>
      <c r="C772" s="247" t="s">
        <v>7659</v>
      </c>
      <c r="D772" s="247"/>
      <c r="E772" s="247">
        <v>10017892770</v>
      </c>
      <c r="F772"/>
      <c r="G772" s="246"/>
      <c r="H772" s="247" t="s">
        <v>113</v>
      </c>
      <c r="I772"/>
      <c r="J772" t="s">
        <v>3229</v>
      </c>
      <c r="K772" t="s">
        <v>7660</v>
      </c>
      <c r="L772" t="s">
        <v>4493</v>
      </c>
      <c r="M772" t="s">
        <v>4354</v>
      </c>
      <c r="N772" s="247" t="s">
        <v>7661</v>
      </c>
      <c r="O772" s="247"/>
      <c r="Q772" t="s">
        <v>4355</v>
      </c>
      <c r="R772" t="s">
        <v>4355</v>
      </c>
      <c r="S772" s="247"/>
      <c r="T772" s="247" t="s">
        <v>7607</v>
      </c>
      <c r="V772" s="247"/>
      <c r="W772" s="247"/>
      <c r="X772" s="247"/>
      <c r="Y772" s="247"/>
      <c r="Z772"/>
      <c r="AA772" s="247" t="s">
        <v>115</v>
      </c>
      <c r="AB772" t="s">
        <v>4355</v>
      </c>
      <c r="AC772" t="s">
        <v>4355</v>
      </c>
      <c r="AD772"/>
      <c r="AE772" t="s">
        <v>4355</v>
      </c>
      <c r="AF772" t="s">
        <v>4357</v>
      </c>
      <c r="AG772"/>
      <c r="AH772"/>
      <c r="AI772"/>
      <c r="AJ772"/>
      <c r="AK772"/>
      <c r="AL772"/>
      <c r="AM772" t="s">
        <v>4358</v>
      </c>
      <c r="AN772" t="s">
        <v>4358</v>
      </c>
      <c r="AO772"/>
      <c r="AP772"/>
      <c r="AQ772" s="247" t="s">
        <v>7662</v>
      </c>
      <c r="AR772"/>
      <c r="AS772" s="247" t="s">
        <v>7663</v>
      </c>
      <c r="AT772"/>
    </row>
    <row r="773" spans="1:46" ht="15" hidden="1" x14ac:dyDescent="0.25">
      <c r="A773" s="246" t="s">
        <v>7439</v>
      </c>
      <c r="B773" s="247" t="s">
        <v>7935</v>
      </c>
      <c r="C773" s="247" t="s">
        <v>7936</v>
      </c>
      <c r="D773" s="247" t="s">
        <v>7932</v>
      </c>
      <c r="E773" s="247">
        <v>10017892659</v>
      </c>
      <c r="F773"/>
      <c r="G773" s="246" t="s">
        <v>7937</v>
      </c>
      <c r="H773" s="247" t="s">
        <v>113</v>
      </c>
      <c r="I773"/>
      <c r="J773" t="s">
        <v>3120</v>
      </c>
      <c r="K773" t="s">
        <v>7934</v>
      </c>
      <c r="L773" t="s">
        <v>4493</v>
      </c>
      <c r="M773" t="s">
        <v>4882</v>
      </c>
      <c r="N773" s="247"/>
      <c r="O773" s="247" t="s">
        <v>7510</v>
      </c>
      <c r="Q773" t="s">
        <v>4355</v>
      </c>
      <c r="R773" t="s">
        <v>4355</v>
      </c>
      <c r="S773" s="247"/>
      <c r="T773" s="247" t="s">
        <v>5923</v>
      </c>
      <c r="V773" s="247"/>
      <c r="W773" s="247"/>
      <c r="X773" s="247"/>
      <c r="Y773" s="247"/>
      <c r="Z773" t="s">
        <v>4883</v>
      </c>
      <c r="AA773" s="247" t="s">
        <v>115</v>
      </c>
      <c r="AB773" t="s">
        <v>4355</v>
      </c>
      <c r="AC773" t="s">
        <v>4355</v>
      </c>
      <c r="AD773"/>
      <c r="AE773" t="s">
        <v>4355</v>
      </c>
      <c r="AF773" t="s">
        <v>4357</v>
      </c>
      <c r="AG773"/>
      <c r="AH773"/>
      <c r="AI773"/>
      <c r="AJ773"/>
      <c r="AK773"/>
      <c r="AL773"/>
      <c r="AM773" t="s">
        <v>4358</v>
      </c>
      <c r="AN773" t="s">
        <v>4358</v>
      </c>
      <c r="AO773"/>
      <c r="AP773"/>
      <c r="AQ773" s="247"/>
      <c r="AR773"/>
      <c r="AS773" s="247" t="s">
        <v>7512</v>
      </c>
      <c r="AT773"/>
    </row>
    <row r="774" spans="1:46" ht="15" hidden="1" x14ac:dyDescent="0.25">
      <c r="A774" s="246" t="s">
        <v>7439</v>
      </c>
      <c r="B774" s="247" t="s">
        <v>7930</v>
      </c>
      <c r="C774" s="247" t="s">
        <v>7931</v>
      </c>
      <c r="D774" s="247" t="s">
        <v>7932</v>
      </c>
      <c r="E774" s="247">
        <v>10017892658</v>
      </c>
      <c r="F774"/>
      <c r="G774" s="246" t="s">
        <v>7933</v>
      </c>
      <c r="H774" s="247" t="s">
        <v>113</v>
      </c>
      <c r="I774"/>
      <c r="J774" t="s">
        <v>3081</v>
      </c>
      <c r="K774" t="s">
        <v>7934</v>
      </c>
      <c r="L774" t="s">
        <v>4493</v>
      </c>
      <c r="M774" t="s">
        <v>4882</v>
      </c>
      <c r="N774" s="247"/>
      <c r="O774" s="247" t="s">
        <v>7510</v>
      </c>
      <c r="Q774" t="s">
        <v>4355</v>
      </c>
      <c r="R774" t="s">
        <v>4355</v>
      </c>
      <c r="S774" s="247"/>
      <c r="T774" s="247" t="s">
        <v>5923</v>
      </c>
      <c r="V774" s="247"/>
      <c r="W774" s="247"/>
      <c r="X774" s="247"/>
      <c r="Y774" s="247"/>
      <c r="Z774" t="s">
        <v>4883</v>
      </c>
      <c r="AA774" s="247" t="s">
        <v>115</v>
      </c>
      <c r="AB774" t="s">
        <v>4355</v>
      </c>
      <c r="AC774" t="s">
        <v>4355</v>
      </c>
      <c r="AD774"/>
      <c r="AE774" t="s">
        <v>4355</v>
      </c>
      <c r="AF774" t="s">
        <v>4357</v>
      </c>
      <c r="AG774"/>
      <c r="AH774"/>
      <c r="AI774"/>
      <c r="AJ774"/>
      <c r="AK774"/>
      <c r="AL774"/>
      <c r="AM774" t="s">
        <v>4358</v>
      </c>
      <c r="AN774" t="s">
        <v>4358</v>
      </c>
      <c r="AO774"/>
      <c r="AP774"/>
      <c r="AQ774" s="247"/>
      <c r="AR774"/>
      <c r="AS774" s="247" t="s">
        <v>7512</v>
      </c>
      <c r="AT774"/>
    </row>
    <row r="775" spans="1:46" ht="15" hidden="1" x14ac:dyDescent="0.25">
      <c r="A775" s="246" t="s">
        <v>7439</v>
      </c>
      <c r="B775" s="247" t="s">
        <v>7507</v>
      </c>
      <c r="C775" s="247" t="s">
        <v>7508</v>
      </c>
      <c r="D775" s="247"/>
      <c r="E775" s="247">
        <v>10017892641</v>
      </c>
      <c r="F775"/>
      <c r="G775" s="246"/>
      <c r="H775" s="247" t="s">
        <v>113</v>
      </c>
      <c r="I775"/>
      <c r="J775" t="s">
        <v>3120</v>
      </c>
      <c r="K775" t="s">
        <v>7509</v>
      </c>
      <c r="L775" t="s">
        <v>4493</v>
      </c>
      <c r="M775" t="s">
        <v>4354</v>
      </c>
      <c r="N775" s="247" t="s">
        <v>7510</v>
      </c>
      <c r="O775" s="247"/>
      <c r="Q775" t="s">
        <v>4355</v>
      </c>
      <c r="R775" t="s">
        <v>4355</v>
      </c>
      <c r="S775" s="247"/>
      <c r="T775" s="247" t="s">
        <v>5923</v>
      </c>
      <c r="V775" s="247"/>
      <c r="W775" s="247"/>
      <c r="X775" s="247"/>
      <c r="Y775" s="247"/>
      <c r="Z775"/>
      <c r="AA775" s="247" t="s">
        <v>115</v>
      </c>
      <c r="AB775" t="s">
        <v>4355</v>
      </c>
      <c r="AC775" t="s">
        <v>4355</v>
      </c>
      <c r="AD775"/>
      <c r="AE775" t="s">
        <v>4355</v>
      </c>
      <c r="AF775" t="s">
        <v>4357</v>
      </c>
      <c r="AG775"/>
      <c r="AH775"/>
      <c r="AI775"/>
      <c r="AJ775"/>
      <c r="AK775"/>
      <c r="AL775"/>
      <c r="AM775" t="s">
        <v>4358</v>
      </c>
      <c r="AN775" t="s">
        <v>4358</v>
      </c>
      <c r="AO775"/>
      <c r="AP775"/>
      <c r="AQ775" s="247" t="s">
        <v>7511</v>
      </c>
      <c r="AR775"/>
      <c r="AS775" s="247" t="s">
        <v>7512</v>
      </c>
      <c r="AT775"/>
    </row>
    <row r="776" spans="1:46" ht="15" hidden="1" x14ac:dyDescent="0.25">
      <c r="A776" s="246" t="s">
        <v>7439</v>
      </c>
      <c r="B776" s="247" t="s">
        <v>8109</v>
      </c>
      <c r="C776" s="247" t="s">
        <v>8110</v>
      </c>
      <c r="D776" s="247" t="s">
        <v>8106</v>
      </c>
      <c r="E776" s="247">
        <v>10017892781</v>
      </c>
      <c r="F776"/>
      <c r="G776" s="246" t="s">
        <v>8111</v>
      </c>
      <c r="H776" s="247" t="s">
        <v>113</v>
      </c>
      <c r="I776"/>
      <c r="J776" t="s">
        <v>3120</v>
      </c>
      <c r="K776" t="s">
        <v>8112</v>
      </c>
      <c r="L776" t="s">
        <v>4493</v>
      </c>
      <c r="M776" t="s">
        <v>4882</v>
      </c>
      <c r="N776" s="247"/>
      <c r="O776" s="247" t="s">
        <v>7655</v>
      </c>
      <c r="Q776" t="s">
        <v>4355</v>
      </c>
      <c r="R776" t="s">
        <v>4355</v>
      </c>
      <c r="S776" s="247"/>
      <c r="T776" s="247" t="s">
        <v>7607</v>
      </c>
      <c r="V776" s="247"/>
      <c r="W776" s="247"/>
      <c r="X776" s="247"/>
      <c r="Y776" s="247"/>
      <c r="Z776" t="s">
        <v>4883</v>
      </c>
      <c r="AA776" s="247" t="s">
        <v>115</v>
      </c>
      <c r="AB776" t="s">
        <v>4355</v>
      </c>
      <c r="AC776" t="s">
        <v>4355</v>
      </c>
      <c r="AD776"/>
      <c r="AE776" t="s">
        <v>4355</v>
      </c>
      <c r="AF776" t="s">
        <v>4357</v>
      </c>
      <c r="AG776"/>
      <c r="AH776"/>
      <c r="AI776"/>
      <c r="AJ776"/>
      <c r="AK776"/>
      <c r="AL776"/>
      <c r="AM776" t="s">
        <v>4358</v>
      </c>
      <c r="AN776" t="s">
        <v>4358</v>
      </c>
      <c r="AO776"/>
      <c r="AP776"/>
      <c r="AQ776" s="247"/>
      <c r="AR776"/>
      <c r="AS776" s="247" t="s">
        <v>7657</v>
      </c>
      <c r="AT776"/>
    </row>
    <row r="777" spans="1:46" ht="15" hidden="1" x14ac:dyDescent="0.25">
      <c r="A777" s="246" t="s">
        <v>7439</v>
      </c>
      <c r="B777" s="247" t="s">
        <v>8105</v>
      </c>
      <c r="C777" s="247" t="s">
        <v>7653</v>
      </c>
      <c r="D777" s="247" t="s">
        <v>8106</v>
      </c>
      <c r="E777" s="247">
        <v>10017892780</v>
      </c>
      <c r="F777"/>
      <c r="G777" s="246" t="s">
        <v>8107</v>
      </c>
      <c r="H777" s="247" t="s">
        <v>113</v>
      </c>
      <c r="I777"/>
      <c r="J777" t="s">
        <v>3081</v>
      </c>
      <c r="K777" t="s">
        <v>8108</v>
      </c>
      <c r="L777" t="s">
        <v>4493</v>
      </c>
      <c r="M777" t="s">
        <v>4882</v>
      </c>
      <c r="N777" s="247"/>
      <c r="O777" s="247" t="s">
        <v>7655</v>
      </c>
      <c r="Q777" t="s">
        <v>4355</v>
      </c>
      <c r="R777" t="s">
        <v>4355</v>
      </c>
      <c r="S777" s="247"/>
      <c r="T777" s="247" t="s">
        <v>7607</v>
      </c>
      <c r="V777" s="247"/>
      <c r="W777" s="247"/>
      <c r="X777" s="247"/>
      <c r="Y777" s="247"/>
      <c r="Z777" t="s">
        <v>4883</v>
      </c>
      <c r="AA777" s="247" t="s">
        <v>115</v>
      </c>
      <c r="AB777" t="s">
        <v>4355</v>
      </c>
      <c r="AC777" t="s">
        <v>4355</v>
      </c>
      <c r="AD777"/>
      <c r="AE777" t="s">
        <v>4355</v>
      </c>
      <c r="AF777" t="s">
        <v>4357</v>
      </c>
      <c r="AG777"/>
      <c r="AH777"/>
      <c r="AI777"/>
      <c r="AJ777"/>
      <c r="AK777"/>
      <c r="AL777"/>
      <c r="AM777" t="s">
        <v>4358</v>
      </c>
      <c r="AN777" t="s">
        <v>4358</v>
      </c>
      <c r="AO777"/>
      <c r="AP777"/>
      <c r="AQ777" s="247"/>
      <c r="AR777"/>
      <c r="AS777" s="247" t="s">
        <v>7657</v>
      </c>
      <c r="AT777"/>
    </row>
    <row r="778" spans="1:46" ht="15" hidden="1" x14ac:dyDescent="0.25">
      <c r="A778" s="246" t="s">
        <v>7439</v>
      </c>
      <c r="B778" s="247" t="s">
        <v>7652</v>
      </c>
      <c r="C778" s="247" t="s">
        <v>7653</v>
      </c>
      <c r="D778" s="247"/>
      <c r="E778" s="247">
        <v>10017892767</v>
      </c>
      <c r="F778"/>
      <c r="G778" s="246"/>
      <c r="H778" s="247" t="s">
        <v>113</v>
      </c>
      <c r="I778"/>
      <c r="J778" t="s">
        <v>3304</v>
      </c>
      <c r="K778" t="s">
        <v>7654</v>
      </c>
      <c r="L778" t="s">
        <v>4493</v>
      </c>
      <c r="M778" t="s">
        <v>4354</v>
      </c>
      <c r="N778" s="247" t="s">
        <v>7655</v>
      </c>
      <c r="O778" s="247"/>
      <c r="Q778" t="s">
        <v>4355</v>
      </c>
      <c r="R778" t="s">
        <v>4355</v>
      </c>
      <c r="S778" s="247"/>
      <c r="T778" s="247" t="s">
        <v>7607</v>
      </c>
      <c r="V778" s="247"/>
      <c r="W778" s="247"/>
      <c r="X778" s="247"/>
      <c r="Y778" s="247"/>
      <c r="Z778"/>
      <c r="AA778" s="247" t="s">
        <v>115</v>
      </c>
      <c r="AB778" t="s">
        <v>4355</v>
      </c>
      <c r="AC778" t="s">
        <v>4355</v>
      </c>
      <c r="AD778"/>
      <c r="AE778" t="s">
        <v>4355</v>
      </c>
      <c r="AF778" t="s">
        <v>4357</v>
      </c>
      <c r="AG778"/>
      <c r="AH778"/>
      <c r="AI778"/>
      <c r="AJ778"/>
      <c r="AK778"/>
      <c r="AL778"/>
      <c r="AM778" t="s">
        <v>4358</v>
      </c>
      <c r="AN778" t="s">
        <v>4358</v>
      </c>
      <c r="AO778"/>
      <c r="AP778"/>
      <c r="AQ778" s="247" t="s">
        <v>7656</v>
      </c>
      <c r="AR778"/>
      <c r="AS778" s="247" t="s">
        <v>7657</v>
      </c>
      <c r="AT778"/>
    </row>
    <row r="779" spans="1:46" ht="15" hidden="1" x14ac:dyDescent="0.25">
      <c r="A779" s="246" t="s">
        <v>7439</v>
      </c>
      <c r="B779" s="247" t="s">
        <v>8102</v>
      </c>
      <c r="C779" s="247" t="s">
        <v>8103</v>
      </c>
      <c r="D779" s="247" t="s">
        <v>8099</v>
      </c>
      <c r="E779" s="247">
        <v>10017892779</v>
      </c>
      <c r="F779"/>
      <c r="G779" s="246" t="s">
        <v>8104</v>
      </c>
      <c r="H779" s="247" t="s">
        <v>113</v>
      </c>
      <c r="I779"/>
      <c r="J779" t="s">
        <v>3120</v>
      </c>
      <c r="K779" t="s">
        <v>8101</v>
      </c>
      <c r="L779" t="s">
        <v>4493</v>
      </c>
      <c r="M779" t="s">
        <v>4882</v>
      </c>
      <c r="N779" s="247"/>
      <c r="O779" s="247" t="s">
        <v>7649</v>
      </c>
      <c r="Q779" t="s">
        <v>4355</v>
      </c>
      <c r="R779" t="s">
        <v>4355</v>
      </c>
      <c r="S779" s="247"/>
      <c r="T779" s="247" t="s">
        <v>7607</v>
      </c>
      <c r="V779" s="247"/>
      <c r="W779" s="247"/>
      <c r="X779" s="247"/>
      <c r="Y779" s="247"/>
      <c r="Z779" t="s">
        <v>4883</v>
      </c>
      <c r="AA779" s="247" t="s">
        <v>115</v>
      </c>
      <c r="AB779" t="s">
        <v>4355</v>
      </c>
      <c r="AC779" t="s">
        <v>4355</v>
      </c>
      <c r="AD779"/>
      <c r="AE779" t="s">
        <v>4355</v>
      </c>
      <c r="AF779" t="s">
        <v>4357</v>
      </c>
      <c r="AG779"/>
      <c r="AH779"/>
      <c r="AI779"/>
      <c r="AJ779"/>
      <c r="AK779"/>
      <c r="AL779"/>
      <c r="AM779" t="s">
        <v>4358</v>
      </c>
      <c r="AN779" t="s">
        <v>4358</v>
      </c>
      <c r="AO779"/>
      <c r="AP779"/>
      <c r="AQ779" s="247"/>
      <c r="AR779"/>
      <c r="AS779" s="247" t="s">
        <v>7651</v>
      </c>
      <c r="AT779"/>
    </row>
    <row r="780" spans="1:46" ht="15" hidden="1" x14ac:dyDescent="0.25">
      <c r="A780" s="246" t="s">
        <v>7439</v>
      </c>
      <c r="B780" s="247" t="s">
        <v>8098</v>
      </c>
      <c r="C780" s="247" t="s">
        <v>7647</v>
      </c>
      <c r="D780" s="247" t="s">
        <v>8099</v>
      </c>
      <c r="E780" s="247">
        <v>10017892778</v>
      </c>
      <c r="F780"/>
      <c r="G780" s="246" t="s">
        <v>8100</v>
      </c>
      <c r="H780" s="247" t="s">
        <v>113</v>
      </c>
      <c r="I780"/>
      <c r="J780" t="s">
        <v>3081</v>
      </c>
      <c r="K780" t="s">
        <v>8101</v>
      </c>
      <c r="L780" t="s">
        <v>4493</v>
      </c>
      <c r="M780" t="s">
        <v>4882</v>
      </c>
      <c r="N780" s="247"/>
      <c r="O780" s="247" t="s">
        <v>7649</v>
      </c>
      <c r="Q780" t="s">
        <v>4355</v>
      </c>
      <c r="R780" t="s">
        <v>4355</v>
      </c>
      <c r="S780" s="247"/>
      <c r="T780" s="247" t="s">
        <v>7607</v>
      </c>
      <c r="V780" s="247"/>
      <c r="W780" s="247"/>
      <c r="X780" s="247"/>
      <c r="Y780" s="247"/>
      <c r="Z780" t="s">
        <v>4883</v>
      </c>
      <c r="AA780" s="247" t="s">
        <v>115</v>
      </c>
      <c r="AB780" t="s">
        <v>4355</v>
      </c>
      <c r="AC780" t="s">
        <v>4355</v>
      </c>
      <c r="AD780"/>
      <c r="AE780" t="s">
        <v>4355</v>
      </c>
      <c r="AF780" t="s">
        <v>4357</v>
      </c>
      <c r="AG780"/>
      <c r="AH780"/>
      <c r="AI780"/>
      <c r="AJ780"/>
      <c r="AK780"/>
      <c r="AL780"/>
      <c r="AM780" t="s">
        <v>4358</v>
      </c>
      <c r="AN780" t="s">
        <v>4358</v>
      </c>
      <c r="AO780"/>
      <c r="AP780"/>
      <c r="AQ780" s="247"/>
      <c r="AR780"/>
      <c r="AS780" s="247" t="s">
        <v>7651</v>
      </c>
      <c r="AT780"/>
    </row>
    <row r="781" spans="1:46" ht="15" hidden="1" x14ac:dyDescent="0.25">
      <c r="A781" s="246" t="s">
        <v>7439</v>
      </c>
      <c r="B781" s="247" t="s">
        <v>7646</v>
      </c>
      <c r="C781" s="247" t="s">
        <v>7647</v>
      </c>
      <c r="D781" s="247"/>
      <c r="E781" s="247">
        <v>10017892764</v>
      </c>
      <c r="F781"/>
      <c r="G781" s="246"/>
      <c r="H781" s="247" t="s">
        <v>113</v>
      </c>
      <c r="I781"/>
      <c r="J781" t="s">
        <v>3306</v>
      </c>
      <c r="K781" t="s">
        <v>7648</v>
      </c>
      <c r="L781" t="s">
        <v>4493</v>
      </c>
      <c r="M781" t="s">
        <v>4354</v>
      </c>
      <c r="N781" s="247" t="s">
        <v>7649</v>
      </c>
      <c r="O781" s="247"/>
      <c r="Q781" t="s">
        <v>4355</v>
      </c>
      <c r="R781" t="s">
        <v>4355</v>
      </c>
      <c r="S781" s="247"/>
      <c r="T781" s="247" t="s">
        <v>7607</v>
      </c>
      <c r="V781" s="247"/>
      <c r="W781" s="247"/>
      <c r="X781" s="247"/>
      <c r="Y781" s="247"/>
      <c r="Z781"/>
      <c r="AA781" s="247" t="s">
        <v>115</v>
      </c>
      <c r="AB781" t="s">
        <v>4355</v>
      </c>
      <c r="AC781" t="s">
        <v>4355</v>
      </c>
      <c r="AD781"/>
      <c r="AE781" t="s">
        <v>4355</v>
      </c>
      <c r="AF781" t="s">
        <v>4357</v>
      </c>
      <c r="AG781"/>
      <c r="AH781"/>
      <c r="AI781"/>
      <c r="AJ781"/>
      <c r="AK781"/>
      <c r="AL781"/>
      <c r="AM781" t="s">
        <v>4358</v>
      </c>
      <c r="AN781" t="s">
        <v>4358</v>
      </c>
      <c r="AO781"/>
      <c r="AP781"/>
      <c r="AQ781" s="247" t="s">
        <v>7650</v>
      </c>
      <c r="AR781"/>
      <c r="AS781" s="247" t="s">
        <v>7651</v>
      </c>
      <c r="AT781"/>
    </row>
    <row r="782" spans="1:46" ht="15" hidden="1" x14ac:dyDescent="0.25">
      <c r="A782" s="246" t="s">
        <v>7439</v>
      </c>
      <c r="B782" s="247" t="s">
        <v>8095</v>
      </c>
      <c r="C782" s="247" t="s">
        <v>8096</v>
      </c>
      <c r="D782" s="247" t="s">
        <v>8092</v>
      </c>
      <c r="E782" s="247">
        <v>10017892777</v>
      </c>
      <c r="F782"/>
      <c r="G782" s="246" t="s">
        <v>8097</v>
      </c>
      <c r="H782" s="247" t="s">
        <v>113</v>
      </c>
      <c r="I782"/>
      <c r="J782" t="s">
        <v>3120</v>
      </c>
      <c r="K782" t="s">
        <v>8094</v>
      </c>
      <c r="L782" t="s">
        <v>4493</v>
      </c>
      <c r="M782" t="s">
        <v>4882</v>
      </c>
      <c r="N782" s="247"/>
      <c r="O782" s="247" t="s">
        <v>7643</v>
      </c>
      <c r="Q782" t="s">
        <v>4355</v>
      </c>
      <c r="R782" t="s">
        <v>4355</v>
      </c>
      <c r="S782" s="247"/>
      <c r="T782" s="247" t="s">
        <v>7607</v>
      </c>
      <c r="V782" s="247"/>
      <c r="W782" s="247"/>
      <c r="X782" s="247"/>
      <c r="Y782" s="247"/>
      <c r="Z782" t="s">
        <v>4883</v>
      </c>
      <c r="AA782" s="247" t="s">
        <v>115</v>
      </c>
      <c r="AB782" t="s">
        <v>4355</v>
      </c>
      <c r="AC782" t="s">
        <v>4355</v>
      </c>
      <c r="AD782"/>
      <c r="AE782" t="s">
        <v>4355</v>
      </c>
      <c r="AF782" t="s">
        <v>4357</v>
      </c>
      <c r="AG782"/>
      <c r="AH782"/>
      <c r="AI782"/>
      <c r="AJ782"/>
      <c r="AK782"/>
      <c r="AL782"/>
      <c r="AM782" t="s">
        <v>4358</v>
      </c>
      <c r="AN782" t="s">
        <v>4358</v>
      </c>
      <c r="AO782"/>
      <c r="AP782"/>
      <c r="AQ782" s="247"/>
      <c r="AR782"/>
      <c r="AS782" s="247" t="s">
        <v>7645</v>
      </c>
      <c r="AT782"/>
    </row>
    <row r="783" spans="1:46" ht="15" hidden="1" x14ac:dyDescent="0.25">
      <c r="A783" s="246" t="s">
        <v>7439</v>
      </c>
      <c r="B783" s="247" t="s">
        <v>8091</v>
      </c>
      <c r="C783" s="247" t="s">
        <v>7641</v>
      </c>
      <c r="D783" s="247" t="s">
        <v>8092</v>
      </c>
      <c r="E783" s="247">
        <v>10017892776</v>
      </c>
      <c r="F783"/>
      <c r="G783" s="246" t="s">
        <v>8093</v>
      </c>
      <c r="H783" s="247" t="s">
        <v>113</v>
      </c>
      <c r="I783"/>
      <c r="J783" t="s">
        <v>3081</v>
      </c>
      <c r="K783" t="s">
        <v>8094</v>
      </c>
      <c r="L783" t="s">
        <v>4493</v>
      </c>
      <c r="M783" t="s">
        <v>4882</v>
      </c>
      <c r="N783" s="247"/>
      <c r="O783" s="247" t="s">
        <v>7643</v>
      </c>
      <c r="Q783" t="s">
        <v>4355</v>
      </c>
      <c r="R783" t="s">
        <v>4355</v>
      </c>
      <c r="S783" s="247"/>
      <c r="T783" s="247" t="s">
        <v>7607</v>
      </c>
      <c r="V783" s="247"/>
      <c r="W783" s="247"/>
      <c r="X783" s="247"/>
      <c r="Y783" s="247"/>
      <c r="Z783" t="s">
        <v>4883</v>
      </c>
      <c r="AA783" s="247" t="s">
        <v>115</v>
      </c>
      <c r="AB783" t="s">
        <v>4355</v>
      </c>
      <c r="AC783" t="s">
        <v>4355</v>
      </c>
      <c r="AD783"/>
      <c r="AE783" t="s">
        <v>4355</v>
      </c>
      <c r="AF783" t="s">
        <v>4357</v>
      </c>
      <c r="AG783"/>
      <c r="AH783"/>
      <c r="AI783"/>
      <c r="AJ783"/>
      <c r="AK783"/>
      <c r="AL783"/>
      <c r="AM783" t="s">
        <v>4358</v>
      </c>
      <c r="AN783" t="s">
        <v>4358</v>
      </c>
      <c r="AO783"/>
      <c r="AP783"/>
      <c r="AQ783" s="247"/>
      <c r="AR783"/>
      <c r="AS783" s="247" t="s">
        <v>7645</v>
      </c>
      <c r="AT783"/>
    </row>
    <row r="784" spans="1:46" ht="15" hidden="1" x14ac:dyDescent="0.25">
      <c r="A784" s="246" t="s">
        <v>7439</v>
      </c>
      <c r="B784" s="247" t="s">
        <v>7640</v>
      </c>
      <c r="C784" s="247" t="s">
        <v>7641</v>
      </c>
      <c r="D784" s="247"/>
      <c r="E784" s="247">
        <v>10017892761</v>
      </c>
      <c r="F784"/>
      <c r="G784" s="246"/>
      <c r="H784" s="247" t="s">
        <v>113</v>
      </c>
      <c r="I784"/>
      <c r="J784" t="s">
        <v>3104</v>
      </c>
      <c r="K784" t="s">
        <v>7642</v>
      </c>
      <c r="L784" t="s">
        <v>4493</v>
      </c>
      <c r="M784" t="s">
        <v>4354</v>
      </c>
      <c r="N784" s="247" t="s">
        <v>7643</v>
      </c>
      <c r="O784" s="247"/>
      <c r="Q784" t="s">
        <v>4355</v>
      </c>
      <c r="R784" t="s">
        <v>4355</v>
      </c>
      <c r="S784" s="247"/>
      <c r="T784" s="247" t="s">
        <v>7607</v>
      </c>
      <c r="V784" s="247"/>
      <c r="W784" s="247"/>
      <c r="X784" s="247"/>
      <c r="Y784" s="247"/>
      <c r="Z784"/>
      <c r="AA784" s="247" t="s">
        <v>115</v>
      </c>
      <c r="AB784" t="s">
        <v>4355</v>
      </c>
      <c r="AC784" t="s">
        <v>4355</v>
      </c>
      <c r="AD784"/>
      <c r="AE784" t="s">
        <v>4355</v>
      </c>
      <c r="AF784" t="s">
        <v>4357</v>
      </c>
      <c r="AG784"/>
      <c r="AH784"/>
      <c r="AI784"/>
      <c r="AJ784"/>
      <c r="AK784"/>
      <c r="AL784"/>
      <c r="AM784" t="s">
        <v>4358</v>
      </c>
      <c r="AN784" t="s">
        <v>4358</v>
      </c>
      <c r="AO784"/>
      <c r="AP784"/>
      <c r="AQ784" s="247" t="s">
        <v>7644</v>
      </c>
      <c r="AR784"/>
      <c r="AS784" s="247" t="s">
        <v>7645</v>
      </c>
      <c r="AT784"/>
    </row>
    <row r="785" spans="1:46" ht="15" hidden="1" x14ac:dyDescent="0.25">
      <c r="A785" s="246" t="s">
        <v>7439</v>
      </c>
      <c r="B785" s="247" t="s">
        <v>8088</v>
      </c>
      <c r="C785" s="247" t="s">
        <v>8089</v>
      </c>
      <c r="D785" s="247" t="s">
        <v>8085</v>
      </c>
      <c r="E785" s="247">
        <v>10017892774</v>
      </c>
      <c r="F785"/>
      <c r="G785" s="246" t="s">
        <v>8090</v>
      </c>
      <c r="H785" s="247" t="s">
        <v>113</v>
      </c>
      <c r="I785"/>
      <c r="J785" t="s">
        <v>3120</v>
      </c>
      <c r="K785" t="s">
        <v>8087</v>
      </c>
      <c r="L785" t="s">
        <v>4493</v>
      </c>
      <c r="M785" t="s">
        <v>4882</v>
      </c>
      <c r="N785" s="247"/>
      <c r="O785" s="247" t="s">
        <v>7637</v>
      </c>
      <c r="Q785" t="s">
        <v>4355</v>
      </c>
      <c r="R785" t="s">
        <v>4355</v>
      </c>
      <c r="S785" s="247"/>
      <c r="T785" s="247" t="s">
        <v>7607</v>
      </c>
      <c r="V785" s="247"/>
      <c r="W785" s="247"/>
      <c r="X785" s="247"/>
      <c r="Y785" s="247"/>
      <c r="Z785" t="s">
        <v>4883</v>
      </c>
      <c r="AA785" s="247" t="s">
        <v>115</v>
      </c>
      <c r="AB785" t="s">
        <v>4355</v>
      </c>
      <c r="AC785" t="s">
        <v>4355</v>
      </c>
      <c r="AD785"/>
      <c r="AE785" t="s">
        <v>4355</v>
      </c>
      <c r="AF785" t="s">
        <v>4357</v>
      </c>
      <c r="AG785"/>
      <c r="AH785"/>
      <c r="AI785"/>
      <c r="AJ785"/>
      <c r="AK785"/>
      <c r="AL785"/>
      <c r="AM785" t="s">
        <v>4358</v>
      </c>
      <c r="AN785" t="s">
        <v>4358</v>
      </c>
      <c r="AO785"/>
      <c r="AP785"/>
      <c r="AQ785" s="247"/>
      <c r="AR785"/>
      <c r="AS785" s="247" t="s">
        <v>7639</v>
      </c>
      <c r="AT785"/>
    </row>
    <row r="786" spans="1:46" ht="15" hidden="1" x14ac:dyDescent="0.25">
      <c r="A786" s="246" t="s">
        <v>7439</v>
      </c>
      <c r="B786" s="247" t="s">
        <v>8084</v>
      </c>
      <c r="C786" s="247" t="s">
        <v>7635</v>
      </c>
      <c r="D786" s="247" t="s">
        <v>8085</v>
      </c>
      <c r="E786" s="247">
        <v>10017892773</v>
      </c>
      <c r="F786"/>
      <c r="G786" s="246" t="s">
        <v>8086</v>
      </c>
      <c r="H786" s="247" t="s">
        <v>113</v>
      </c>
      <c r="I786"/>
      <c r="J786" t="s">
        <v>3081</v>
      </c>
      <c r="K786" t="s">
        <v>8087</v>
      </c>
      <c r="L786" t="s">
        <v>4493</v>
      </c>
      <c r="M786" t="s">
        <v>4882</v>
      </c>
      <c r="N786" s="247"/>
      <c r="O786" s="247" t="s">
        <v>7637</v>
      </c>
      <c r="Q786" t="s">
        <v>4355</v>
      </c>
      <c r="R786" t="s">
        <v>4355</v>
      </c>
      <c r="S786" s="247"/>
      <c r="T786" s="247" t="s">
        <v>7607</v>
      </c>
      <c r="V786" s="247"/>
      <c r="W786" s="247"/>
      <c r="X786" s="247"/>
      <c r="Y786" s="247"/>
      <c r="Z786" t="s">
        <v>4883</v>
      </c>
      <c r="AA786" s="247" t="s">
        <v>115</v>
      </c>
      <c r="AB786" t="s">
        <v>4355</v>
      </c>
      <c r="AC786" t="s">
        <v>4355</v>
      </c>
      <c r="AD786"/>
      <c r="AE786" t="s">
        <v>4355</v>
      </c>
      <c r="AF786" t="s">
        <v>4357</v>
      </c>
      <c r="AG786"/>
      <c r="AH786"/>
      <c r="AI786"/>
      <c r="AJ786"/>
      <c r="AK786"/>
      <c r="AL786"/>
      <c r="AM786" t="s">
        <v>4358</v>
      </c>
      <c r="AN786" t="s">
        <v>4358</v>
      </c>
      <c r="AO786"/>
      <c r="AP786"/>
      <c r="AQ786" s="247"/>
      <c r="AR786"/>
      <c r="AS786" s="247" t="s">
        <v>7639</v>
      </c>
      <c r="AT786"/>
    </row>
    <row r="787" spans="1:46" ht="15" hidden="1" x14ac:dyDescent="0.25">
      <c r="A787" s="246" t="s">
        <v>7439</v>
      </c>
      <c r="B787" s="247" t="s">
        <v>7634</v>
      </c>
      <c r="C787" s="247" t="s">
        <v>7635</v>
      </c>
      <c r="D787" s="247"/>
      <c r="E787" s="247">
        <v>10017892758</v>
      </c>
      <c r="F787"/>
      <c r="G787" s="246"/>
      <c r="H787" s="247" t="s">
        <v>113</v>
      </c>
      <c r="I787"/>
      <c r="J787" t="s">
        <v>3308</v>
      </c>
      <c r="K787" t="s">
        <v>7636</v>
      </c>
      <c r="L787" t="s">
        <v>4493</v>
      </c>
      <c r="M787" t="s">
        <v>4354</v>
      </c>
      <c r="N787" s="247" t="s">
        <v>7637</v>
      </c>
      <c r="O787" s="247"/>
      <c r="Q787" t="s">
        <v>4355</v>
      </c>
      <c r="R787" t="s">
        <v>4355</v>
      </c>
      <c r="S787" s="247"/>
      <c r="T787" s="247" t="s">
        <v>7607</v>
      </c>
      <c r="V787" s="247"/>
      <c r="W787" s="247"/>
      <c r="X787" s="247"/>
      <c r="Y787" s="247"/>
      <c r="Z787"/>
      <c r="AA787" s="247" t="s">
        <v>115</v>
      </c>
      <c r="AB787" t="s">
        <v>4355</v>
      </c>
      <c r="AC787" t="s">
        <v>4355</v>
      </c>
      <c r="AD787"/>
      <c r="AE787" t="s">
        <v>4355</v>
      </c>
      <c r="AF787" t="s">
        <v>4357</v>
      </c>
      <c r="AG787"/>
      <c r="AH787"/>
      <c r="AI787"/>
      <c r="AJ787"/>
      <c r="AK787"/>
      <c r="AL787"/>
      <c r="AM787" t="s">
        <v>4358</v>
      </c>
      <c r="AN787" t="s">
        <v>4358</v>
      </c>
      <c r="AO787"/>
      <c r="AP787"/>
      <c r="AQ787" s="247" t="s">
        <v>7638</v>
      </c>
      <c r="AR787"/>
      <c r="AS787" s="247" t="s">
        <v>7639</v>
      </c>
      <c r="AT787"/>
    </row>
    <row r="788" spans="1:46" ht="15" hidden="1" x14ac:dyDescent="0.25">
      <c r="A788" s="246" t="s">
        <v>7439</v>
      </c>
      <c r="B788" s="247" t="s">
        <v>7926</v>
      </c>
      <c r="C788" s="247" t="s">
        <v>7927</v>
      </c>
      <c r="D788" s="247" t="s">
        <v>7923</v>
      </c>
      <c r="E788" s="247">
        <v>10017892654</v>
      </c>
      <c r="F788"/>
      <c r="G788" s="246" t="s">
        <v>7928</v>
      </c>
      <c r="H788" s="247" t="s">
        <v>113</v>
      </c>
      <c r="I788"/>
      <c r="J788" t="s">
        <v>3120</v>
      </c>
      <c r="K788" t="s">
        <v>7929</v>
      </c>
      <c r="L788" t="s">
        <v>4493</v>
      </c>
      <c r="M788" t="s">
        <v>4882</v>
      </c>
      <c r="N788" s="247"/>
      <c r="O788" s="247" t="s">
        <v>7504</v>
      </c>
      <c r="Q788" t="s">
        <v>4355</v>
      </c>
      <c r="R788" t="s">
        <v>4355</v>
      </c>
      <c r="S788" s="247"/>
      <c r="T788" s="247" t="s">
        <v>5923</v>
      </c>
      <c r="V788" s="247"/>
      <c r="W788" s="247"/>
      <c r="X788" s="247"/>
      <c r="Y788" s="247"/>
      <c r="Z788" t="s">
        <v>4883</v>
      </c>
      <c r="AA788" s="247" t="s">
        <v>115</v>
      </c>
      <c r="AB788" t="s">
        <v>4355</v>
      </c>
      <c r="AC788" t="s">
        <v>4355</v>
      </c>
      <c r="AD788"/>
      <c r="AE788" t="s">
        <v>4355</v>
      </c>
      <c r="AF788" t="s">
        <v>4357</v>
      </c>
      <c r="AG788"/>
      <c r="AH788"/>
      <c r="AI788"/>
      <c r="AJ788"/>
      <c r="AK788"/>
      <c r="AL788"/>
      <c r="AM788" t="s">
        <v>4358</v>
      </c>
      <c r="AN788" t="s">
        <v>4358</v>
      </c>
      <c r="AO788"/>
      <c r="AP788"/>
      <c r="AQ788" s="247"/>
      <c r="AR788"/>
      <c r="AS788" s="247" t="s">
        <v>7506</v>
      </c>
      <c r="AT788"/>
    </row>
    <row r="789" spans="1:46" ht="15" hidden="1" x14ac:dyDescent="0.25">
      <c r="A789" s="246" t="s">
        <v>7439</v>
      </c>
      <c r="B789" s="247" t="s">
        <v>7922</v>
      </c>
      <c r="C789" s="247" t="s">
        <v>7502</v>
      </c>
      <c r="D789" s="247" t="s">
        <v>7923</v>
      </c>
      <c r="E789" s="247">
        <v>10017892653</v>
      </c>
      <c r="F789"/>
      <c r="G789" s="246" t="s">
        <v>7924</v>
      </c>
      <c r="H789" s="247" t="s">
        <v>113</v>
      </c>
      <c r="I789"/>
      <c r="J789" t="s">
        <v>3081</v>
      </c>
      <c r="K789" t="s">
        <v>7925</v>
      </c>
      <c r="L789" t="s">
        <v>4493</v>
      </c>
      <c r="M789" t="s">
        <v>4882</v>
      </c>
      <c r="N789" s="247"/>
      <c r="O789" s="247" t="s">
        <v>7504</v>
      </c>
      <c r="Q789" t="s">
        <v>4355</v>
      </c>
      <c r="R789" t="s">
        <v>4355</v>
      </c>
      <c r="S789" s="247"/>
      <c r="T789" s="247" t="s">
        <v>5923</v>
      </c>
      <c r="V789" s="247"/>
      <c r="W789" s="247"/>
      <c r="X789" s="247"/>
      <c r="Y789" s="247"/>
      <c r="Z789" t="s">
        <v>4883</v>
      </c>
      <c r="AA789" s="247" t="s">
        <v>115</v>
      </c>
      <c r="AB789" t="s">
        <v>4355</v>
      </c>
      <c r="AC789" t="s">
        <v>4355</v>
      </c>
      <c r="AD789"/>
      <c r="AE789" t="s">
        <v>4355</v>
      </c>
      <c r="AF789" t="s">
        <v>4357</v>
      </c>
      <c r="AG789"/>
      <c r="AH789"/>
      <c r="AI789"/>
      <c r="AJ789"/>
      <c r="AK789"/>
      <c r="AL789"/>
      <c r="AM789" t="s">
        <v>4358</v>
      </c>
      <c r="AN789" t="s">
        <v>4358</v>
      </c>
      <c r="AO789"/>
      <c r="AP789"/>
      <c r="AQ789" s="247"/>
      <c r="AR789"/>
      <c r="AS789" s="247" t="s">
        <v>7506</v>
      </c>
      <c r="AT789"/>
    </row>
    <row r="790" spans="1:46" ht="15" hidden="1" x14ac:dyDescent="0.25">
      <c r="A790" s="246" t="s">
        <v>7439</v>
      </c>
      <c r="B790" s="247" t="s">
        <v>7501</v>
      </c>
      <c r="C790" s="247" t="s">
        <v>7502</v>
      </c>
      <c r="D790" s="247"/>
      <c r="E790" s="247">
        <v>10017892638</v>
      </c>
      <c r="F790"/>
      <c r="G790" s="246"/>
      <c r="H790" s="247" t="s">
        <v>113</v>
      </c>
      <c r="I790"/>
      <c r="J790" t="s">
        <v>3081</v>
      </c>
      <c r="K790" t="s">
        <v>7503</v>
      </c>
      <c r="L790" t="s">
        <v>4493</v>
      </c>
      <c r="M790" t="s">
        <v>4354</v>
      </c>
      <c r="N790" s="247" t="s">
        <v>7504</v>
      </c>
      <c r="O790" s="247"/>
      <c r="Q790" t="s">
        <v>4355</v>
      </c>
      <c r="R790" t="s">
        <v>4355</v>
      </c>
      <c r="S790" s="247"/>
      <c r="T790" s="247" t="s">
        <v>5923</v>
      </c>
      <c r="V790" s="247"/>
      <c r="W790" s="247"/>
      <c r="X790" s="247"/>
      <c r="Y790" s="247"/>
      <c r="Z790"/>
      <c r="AA790" s="247" t="s">
        <v>115</v>
      </c>
      <c r="AB790" t="s">
        <v>4355</v>
      </c>
      <c r="AC790" t="s">
        <v>4355</v>
      </c>
      <c r="AD790"/>
      <c r="AE790" t="s">
        <v>4355</v>
      </c>
      <c r="AF790" t="s">
        <v>4357</v>
      </c>
      <c r="AG790"/>
      <c r="AH790"/>
      <c r="AI790"/>
      <c r="AJ790"/>
      <c r="AK790"/>
      <c r="AL790"/>
      <c r="AM790" t="s">
        <v>4358</v>
      </c>
      <c r="AN790" t="s">
        <v>4358</v>
      </c>
      <c r="AO790"/>
      <c r="AP790"/>
      <c r="AQ790" s="247" t="s">
        <v>7505</v>
      </c>
      <c r="AR790"/>
      <c r="AS790" s="247" t="s">
        <v>7506</v>
      </c>
      <c r="AT790"/>
    </row>
    <row r="791" spans="1:46" ht="15" hidden="1" x14ac:dyDescent="0.25">
      <c r="A791" s="246" t="s">
        <v>7439</v>
      </c>
      <c r="B791" s="247" t="s">
        <v>8080</v>
      </c>
      <c r="C791" s="247" t="s">
        <v>8081</v>
      </c>
      <c r="D791" s="247" t="s">
        <v>8077</v>
      </c>
      <c r="E791" s="247">
        <v>10017892757</v>
      </c>
      <c r="F791"/>
      <c r="G791" s="246" t="s">
        <v>8082</v>
      </c>
      <c r="H791" s="247" t="s">
        <v>113</v>
      </c>
      <c r="I791"/>
      <c r="J791" t="s">
        <v>3120</v>
      </c>
      <c r="K791" t="s">
        <v>8083</v>
      </c>
      <c r="L791" t="s">
        <v>4493</v>
      </c>
      <c r="M791" t="s">
        <v>4882</v>
      </c>
      <c r="N791" s="247"/>
      <c r="O791" s="247" t="s">
        <v>7631</v>
      </c>
      <c r="Q791" t="s">
        <v>4355</v>
      </c>
      <c r="R791" t="s">
        <v>4355</v>
      </c>
      <c r="S791" s="247"/>
      <c r="T791" s="247" t="s">
        <v>7607</v>
      </c>
      <c r="V791" s="247"/>
      <c r="W791" s="247"/>
      <c r="X791" s="247"/>
      <c r="Y791" s="247"/>
      <c r="Z791" t="s">
        <v>4883</v>
      </c>
      <c r="AA791" s="247" t="s">
        <v>115</v>
      </c>
      <c r="AB791" t="s">
        <v>4355</v>
      </c>
      <c r="AC791" t="s">
        <v>4355</v>
      </c>
      <c r="AD791"/>
      <c r="AE791" t="s">
        <v>4355</v>
      </c>
      <c r="AF791" t="s">
        <v>4357</v>
      </c>
      <c r="AG791"/>
      <c r="AH791"/>
      <c r="AI791"/>
      <c r="AJ791"/>
      <c r="AK791"/>
      <c r="AL791"/>
      <c r="AM791" t="s">
        <v>4358</v>
      </c>
      <c r="AN791" t="s">
        <v>4358</v>
      </c>
      <c r="AO791"/>
      <c r="AP791"/>
      <c r="AQ791" s="247"/>
      <c r="AR791"/>
      <c r="AS791" s="247" t="s">
        <v>7633</v>
      </c>
      <c r="AT791"/>
    </row>
    <row r="792" spans="1:46" ht="15" hidden="1" x14ac:dyDescent="0.25">
      <c r="A792" s="246" t="s">
        <v>7439</v>
      </c>
      <c r="B792" s="247" t="s">
        <v>8076</v>
      </c>
      <c r="C792" s="247" t="s">
        <v>7629</v>
      </c>
      <c r="D792" s="247" t="s">
        <v>8077</v>
      </c>
      <c r="E792" s="247">
        <v>10017892756</v>
      </c>
      <c r="F792"/>
      <c r="G792" s="246" t="s">
        <v>8078</v>
      </c>
      <c r="H792" s="247" t="s">
        <v>113</v>
      </c>
      <c r="I792"/>
      <c r="J792" t="s">
        <v>3081</v>
      </c>
      <c r="K792" t="s">
        <v>8079</v>
      </c>
      <c r="L792" t="s">
        <v>4493</v>
      </c>
      <c r="M792" t="s">
        <v>4882</v>
      </c>
      <c r="N792" s="247"/>
      <c r="O792" s="247" t="s">
        <v>7631</v>
      </c>
      <c r="Q792" t="s">
        <v>4355</v>
      </c>
      <c r="R792" t="s">
        <v>4355</v>
      </c>
      <c r="S792" s="247"/>
      <c r="T792" s="247" t="s">
        <v>7607</v>
      </c>
      <c r="V792" s="247"/>
      <c r="W792" s="247"/>
      <c r="X792" s="247"/>
      <c r="Y792" s="247"/>
      <c r="Z792" t="s">
        <v>4883</v>
      </c>
      <c r="AA792" s="247" t="s">
        <v>115</v>
      </c>
      <c r="AB792" t="s">
        <v>4355</v>
      </c>
      <c r="AC792" t="s">
        <v>4355</v>
      </c>
      <c r="AD792"/>
      <c r="AE792" t="s">
        <v>4355</v>
      </c>
      <c r="AF792" t="s">
        <v>4357</v>
      </c>
      <c r="AG792"/>
      <c r="AH792"/>
      <c r="AI792"/>
      <c r="AJ792"/>
      <c r="AK792"/>
      <c r="AL792"/>
      <c r="AM792" t="s">
        <v>4358</v>
      </c>
      <c r="AN792" t="s">
        <v>4358</v>
      </c>
      <c r="AO792"/>
      <c r="AP792"/>
      <c r="AQ792" s="247"/>
      <c r="AR792"/>
      <c r="AS792" s="247" t="s">
        <v>7633</v>
      </c>
      <c r="AT792"/>
    </row>
    <row r="793" spans="1:46" ht="15" hidden="1" x14ac:dyDescent="0.25">
      <c r="A793" s="246" t="s">
        <v>7439</v>
      </c>
      <c r="B793" s="247" t="s">
        <v>7628</v>
      </c>
      <c r="C793" s="247" t="s">
        <v>7629</v>
      </c>
      <c r="D793" s="247"/>
      <c r="E793" s="247">
        <v>10017892745</v>
      </c>
      <c r="F793"/>
      <c r="G793" s="246"/>
      <c r="H793" s="247" t="s">
        <v>113</v>
      </c>
      <c r="I793"/>
      <c r="J793" t="s">
        <v>3216</v>
      </c>
      <c r="K793" t="s">
        <v>7630</v>
      </c>
      <c r="L793" t="s">
        <v>4493</v>
      </c>
      <c r="M793" t="s">
        <v>4354</v>
      </c>
      <c r="N793" s="247" t="s">
        <v>7631</v>
      </c>
      <c r="O793" s="247"/>
      <c r="Q793" t="s">
        <v>4355</v>
      </c>
      <c r="R793" t="s">
        <v>4355</v>
      </c>
      <c r="S793" s="247"/>
      <c r="T793" s="247" t="s">
        <v>7607</v>
      </c>
      <c r="V793" s="247"/>
      <c r="W793" s="247"/>
      <c r="X793" s="247"/>
      <c r="Y793" s="247"/>
      <c r="Z793"/>
      <c r="AA793" s="247" t="s">
        <v>115</v>
      </c>
      <c r="AB793" t="s">
        <v>4355</v>
      </c>
      <c r="AC793" t="s">
        <v>4355</v>
      </c>
      <c r="AD793"/>
      <c r="AE793" t="s">
        <v>4355</v>
      </c>
      <c r="AF793" t="s">
        <v>4357</v>
      </c>
      <c r="AG793"/>
      <c r="AH793"/>
      <c r="AI793"/>
      <c r="AJ793"/>
      <c r="AK793"/>
      <c r="AL793"/>
      <c r="AM793" t="s">
        <v>4358</v>
      </c>
      <c r="AN793" t="s">
        <v>4358</v>
      </c>
      <c r="AO793"/>
      <c r="AP793"/>
      <c r="AQ793" s="247" t="s">
        <v>7632</v>
      </c>
      <c r="AR793"/>
      <c r="AS793" s="247" t="s">
        <v>7633</v>
      </c>
      <c r="AT793"/>
    </row>
    <row r="794" spans="1:46" ht="15" hidden="1" x14ac:dyDescent="0.25">
      <c r="A794" s="246" t="s">
        <v>7439</v>
      </c>
      <c r="B794" s="247" t="s">
        <v>8073</v>
      </c>
      <c r="C794" s="247" t="s">
        <v>8074</v>
      </c>
      <c r="D794" s="247" t="s">
        <v>8070</v>
      </c>
      <c r="E794" s="247">
        <v>10017892755</v>
      </c>
      <c r="F794"/>
      <c r="G794" s="246" t="s">
        <v>8075</v>
      </c>
      <c r="H794" s="247" t="s">
        <v>113</v>
      </c>
      <c r="I794"/>
      <c r="J794" t="s">
        <v>3120</v>
      </c>
      <c r="K794" t="s">
        <v>8072</v>
      </c>
      <c r="L794" t="s">
        <v>4493</v>
      </c>
      <c r="M794" t="s">
        <v>4882</v>
      </c>
      <c r="N794" s="247"/>
      <c r="O794" s="247" t="s">
        <v>7625</v>
      </c>
      <c r="Q794" t="s">
        <v>4355</v>
      </c>
      <c r="R794" t="s">
        <v>4355</v>
      </c>
      <c r="S794" s="247"/>
      <c r="T794" s="247" t="s">
        <v>7607</v>
      </c>
      <c r="V794" s="247"/>
      <c r="W794" s="247"/>
      <c r="X794" s="247"/>
      <c r="Y794" s="247"/>
      <c r="Z794" t="s">
        <v>4883</v>
      </c>
      <c r="AA794" s="247" t="s">
        <v>115</v>
      </c>
      <c r="AB794" t="s">
        <v>4355</v>
      </c>
      <c r="AC794" t="s">
        <v>4355</v>
      </c>
      <c r="AD794"/>
      <c r="AE794" t="s">
        <v>4355</v>
      </c>
      <c r="AF794" t="s">
        <v>4357</v>
      </c>
      <c r="AG794"/>
      <c r="AH794"/>
      <c r="AI794"/>
      <c r="AJ794"/>
      <c r="AK794"/>
      <c r="AL794"/>
      <c r="AM794" t="s">
        <v>4358</v>
      </c>
      <c r="AN794" t="s">
        <v>4358</v>
      </c>
      <c r="AO794"/>
      <c r="AP794"/>
      <c r="AQ794" s="247"/>
      <c r="AR794"/>
      <c r="AS794" s="247" t="s">
        <v>7627</v>
      </c>
      <c r="AT794"/>
    </row>
    <row r="795" spans="1:46" ht="15" hidden="1" x14ac:dyDescent="0.25">
      <c r="A795" s="246" t="s">
        <v>7439</v>
      </c>
      <c r="B795" s="247" t="s">
        <v>8069</v>
      </c>
      <c r="C795" s="247" t="s">
        <v>7623</v>
      </c>
      <c r="D795" s="247" t="s">
        <v>8070</v>
      </c>
      <c r="E795" s="247">
        <v>10017892754</v>
      </c>
      <c r="F795"/>
      <c r="G795" s="246" t="s">
        <v>8071</v>
      </c>
      <c r="H795" s="247" t="s">
        <v>113</v>
      </c>
      <c r="I795"/>
      <c r="J795" t="s">
        <v>3081</v>
      </c>
      <c r="K795" t="s">
        <v>8072</v>
      </c>
      <c r="L795" t="s">
        <v>4493</v>
      </c>
      <c r="M795" t="s">
        <v>4882</v>
      </c>
      <c r="N795" s="247"/>
      <c r="O795" s="247" t="s">
        <v>7625</v>
      </c>
      <c r="Q795" t="s">
        <v>4355</v>
      </c>
      <c r="R795" t="s">
        <v>4355</v>
      </c>
      <c r="S795" s="247"/>
      <c r="T795" s="247" t="s">
        <v>7607</v>
      </c>
      <c r="V795" s="247"/>
      <c r="W795" s="247"/>
      <c r="X795" s="247"/>
      <c r="Y795" s="247"/>
      <c r="Z795" t="s">
        <v>4883</v>
      </c>
      <c r="AA795" s="247" t="s">
        <v>115</v>
      </c>
      <c r="AB795" t="s">
        <v>4355</v>
      </c>
      <c r="AC795" t="s">
        <v>4355</v>
      </c>
      <c r="AD795"/>
      <c r="AE795" t="s">
        <v>4355</v>
      </c>
      <c r="AF795" t="s">
        <v>4357</v>
      </c>
      <c r="AG795"/>
      <c r="AH795"/>
      <c r="AI795"/>
      <c r="AJ795"/>
      <c r="AK795"/>
      <c r="AL795"/>
      <c r="AM795" t="s">
        <v>4358</v>
      </c>
      <c r="AN795" t="s">
        <v>4358</v>
      </c>
      <c r="AO795"/>
      <c r="AP795"/>
      <c r="AQ795" s="247"/>
      <c r="AR795"/>
      <c r="AS795" s="247" t="s">
        <v>7627</v>
      </c>
      <c r="AT795"/>
    </row>
    <row r="796" spans="1:46" ht="15" hidden="1" x14ac:dyDescent="0.25">
      <c r="A796" s="246" t="s">
        <v>7439</v>
      </c>
      <c r="B796" s="247" t="s">
        <v>7622</v>
      </c>
      <c r="C796" s="247" t="s">
        <v>7623</v>
      </c>
      <c r="D796" s="247"/>
      <c r="E796" s="247">
        <v>10017892742</v>
      </c>
      <c r="F796"/>
      <c r="G796" s="246"/>
      <c r="H796" s="247" t="s">
        <v>113</v>
      </c>
      <c r="I796"/>
      <c r="J796" t="s">
        <v>3275</v>
      </c>
      <c r="K796" t="s">
        <v>7624</v>
      </c>
      <c r="L796" t="s">
        <v>4493</v>
      </c>
      <c r="M796" t="s">
        <v>4354</v>
      </c>
      <c r="N796" s="247" t="s">
        <v>7625</v>
      </c>
      <c r="O796" s="247"/>
      <c r="Q796" t="s">
        <v>4355</v>
      </c>
      <c r="R796" t="s">
        <v>4355</v>
      </c>
      <c r="S796" s="247"/>
      <c r="T796" s="247" t="s">
        <v>7607</v>
      </c>
      <c r="V796" s="247"/>
      <c r="W796" s="247"/>
      <c r="X796" s="247"/>
      <c r="Y796" s="247"/>
      <c r="Z796"/>
      <c r="AA796" s="247" t="s">
        <v>115</v>
      </c>
      <c r="AB796" t="s">
        <v>4355</v>
      </c>
      <c r="AC796" t="s">
        <v>4355</v>
      </c>
      <c r="AD796"/>
      <c r="AE796" t="s">
        <v>4355</v>
      </c>
      <c r="AF796" t="s">
        <v>4357</v>
      </c>
      <c r="AG796"/>
      <c r="AH796"/>
      <c r="AI796"/>
      <c r="AJ796"/>
      <c r="AK796"/>
      <c r="AL796"/>
      <c r="AM796" t="s">
        <v>4358</v>
      </c>
      <c r="AN796" t="s">
        <v>4358</v>
      </c>
      <c r="AO796"/>
      <c r="AP796"/>
      <c r="AQ796" s="247" t="s">
        <v>7626</v>
      </c>
      <c r="AR796"/>
      <c r="AS796" s="247" t="s">
        <v>7627</v>
      </c>
      <c r="AT796"/>
    </row>
    <row r="797" spans="1:46" ht="15" hidden="1" x14ac:dyDescent="0.25">
      <c r="A797" s="246" t="s">
        <v>7439</v>
      </c>
      <c r="B797" s="247" t="s">
        <v>8066</v>
      </c>
      <c r="C797" s="247" t="s">
        <v>8067</v>
      </c>
      <c r="D797" s="247" t="s">
        <v>8063</v>
      </c>
      <c r="E797" s="247">
        <v>10017892753</v>
      </c>
      <c r="F797"/>
      <c r="G797" s="246" t="s">
        <v>8068</v>
      </c>
      <c r="H797" s="247" t="s">
        <v>113</v>
      </c>
      <c r="I797"/>
      <c r="J797" t="s">
        <v>3120</v>
      </c>
      <c r="K797" t="s">
        <v>8065</v>
      </c>
      <c r="L797" t="s">
        <v>4493</v>
      </c>
      <c r="M797" t="s">
        <v>4882</v>
      </c>
      <c r="N797" s="247"/>
      <c r="O797" s="247" t="s">
        <v>7619</v>
      </c>
      <c r="Q797" t="s">
        <v>4355</v>
      </c>
      <c r="R797" t="s">
        <v>4355</v>
      </c>
      <c r="S797" s="247"/>
      <c r="T797" s="247" t="s">
        <v>7607</v>
      </c>
      <c r="V797" s="247"/>
      <c r="W797" s="247"/>
      <c r="X797" s="247"/>
      <c r="Y797" s="247"/>
      <c r="Z797" t="s">
        <v>4883</v>
      </c>
      <c r="AA797" s="247" t="s">
        <v>115</v>
      </c>
      <c r="AB797" t="s">
        <v>4355</v>
      </c>
      <c r="AC797" t="s">
        <v>4355</v>
      </c>
      <c r="AD797"/>
      <c r="AE797" t="s">
        <v>4355</v>
      </c>
      <c r="AF797" t="s">
        <v>4357</v>
      </c>
      <c r="AG797"/>
      <c r="AH797"/>
      <c r="AI797"/>
      <c r="AJ797"/>
      <c r="AK797"/>
      <c r="AL797"/>
      <c r="AM797" t="s">
        <v>4358</v>
      </c>
      <c r="AN797" t="s">
        <v>4358</v>
      </c>
      <c r="AO797"/>
      <c r="AP797"/>
      <c r="AQ797" s="247"/>
      <c r="AR797"/>
      <c r="AS797" s="247" t="s">
        <v>7621</v>
      </c>
      <c r="AT797"/>
    </row>
    <row r="798" spans="1:46" ht="15" hidden="1" x14ac:dyDescent="0.25">
      <c r="A798" s="246" t="s">
        <v>7439</v>
      </c>
      <c r="B798" s="247" t="s">
        <v>8062</v>
      </c>
      <c r="C798" s="247" t="s">
        <v>7617</v>
      </c>
      <c r="D798" s="247" t="s">
        <v>8063</v>
      </c>
      <c r="E798" s="247">
        <v>10017892752</v>
      </c>
      <c r="F798"/>
      <c r="G798" s="246" t="s">
        <v>8064</v>
      </c>
      <c r="H798" s="247" t="s">
        <v>113</v>
      </c>
      <c r="I798"/>
      <c r="J798" t="s">
        <v>3081</v>
      </c>
      <c r="K798" t="s">
        <v>8065</v>
      </c>
      <c r="L798" t="s">
        <v>4493</v>
      </c>
      <c r="M798" t="s">
        <v>4882</v>
      </c>
      <c r="N798" s="247"/>
      <c r="O798" s="247" t="s">
        <v>7619</v>
      </c>
      <c r="Q798" t="s">
        <v>4355</v>
      </c>
      <c r="R798" t="s">
        <v>4355</v>
      </c>
      <c r="S798" s="247"/>
      <c r="T798" s="247" t="s">
        <v>7607</v>
      </c>
      <c r="V798" s="247"/>
      <c r="W798" s="247"/>
      <c r="X798" s="247"/>
      <c r="Y798" s="247"/>
      <c r="Z798" t="s">
        <v>4883</v>
      </c>
      <c r="AA798" s="247" t="s">
        <v>115</v>
      </c>
      <c r="AB798" t="s">
        <v>4355</v>
      </c>
      <c r="AC798" t="s">
        <v>4355</v>
      </c>
      <c r="AD798"/>
      <c r="AE798" t="s">
        <v>4355</v>
      </c>
      <c r="AF798" t="s">
        <v>4357</v>
      </c>
      <c r="AG798"/>
      <c r="AH798"/>
      <c r="AI798"/>
      <c r="AJ798"/>
      <c r="AK798"/>
      <c r="AL798"/>
      <c r="AM798" t="s">
        <v>4358</v>
      </c>
      <c r="AN798" t="s">
        <v>4358</v>
      </c>
      <c r="AO798"/>
      <c r="AP798"/>
      <c r="AQ798" s="247"/>
      <c r="AR798"/>
      <c r="AS798" s="247" t="s">
        <v>7621</v>
      </c>
      <c r="AT798"/>
    </row>
    <row r="799" spans="1:46" ht="15" hidden="1" x14ac:dyDescent="0.25">
      <c r="A799" s="246" t="s">
        <v>7439</v>
      </c>
      <c r="B799" s="247" t="s">
        <v>7616</v>
      </c>
      <c r="C799" s="247" t="s">
        <v>7617</v>
      </c>
      <c r="D799" s="247"/>
      <c r="E799" s="247">
        <v>10017892739</v>
      </c>
      <c r="F799"/>
      <c r="G799" s="246"/>
      <c r="H799" s="247" t="s">
        <v>113</v>
      </c>
      <c r="I799"/>
      <c r="J799" t="s">
        <v>4370</v>
      </c>
      <c r="K799" t="s">
        <v>7618</v>
      </c>
      <c r="L799" t="s">
        <v>4493</v>
      </c>
      <c r="M799" t="s">
        <v>4354</v>
      </c>
      <c r="N799" s="247" t="s">
        <v>7619</v>
      </c>
      <c r="O799" s="247"/>
      <c r="Q799" t="s">
        <v>4355</v>
      </c>
      <c r="R799" t="s">
        <v>4355</v>
      </c>
      <c r="S799" s="247"/>
      <c r="T799" s="247" t="s">
        <v>7607</v>
      </c>
      <c r="V799" s="247"/>
      <c r="W799" s="247"/>
      <c r="X799" s="247"/>
      <c r="Y799" s="247"/>
      <c r="Z799"/>
      <c r="AA799" s="247" t="s">
        <v>115</v>
      </c>
      <c r="AB799" t="s">
        <v>4355</v>
      </c>
      <c r="AC799" t="s">
        <v>4355</v>
      </c>
      <c r="AD799"/>
      <c r="AE799" t="s">
        <v>4355</v>
      </c>
      <c r="AF799" t="s">
        <v>4357</v>
      </c>
      <c r="AG799"/>
      <c r="AH799"/>
      <c r="AI799"/>
      <c r="AJ799"/>
      <c r="AK799"/>
      <c r="AL799"/>
      <c r="AM799" t="s">
        <v>4358</v>
      </c>
      <c r="AN799" t="s">
        <v>4358</v>
      </c>
      <c r="AO799"/>
      <c r="AP799"/>
      <c r="AQ799" s="247" t="s">
        <v>7620</v>
      </c>
      <c r="AR799"/>
      <c r="AS799" s="247" t="s">
        <v>7621</v>
      </c>
      <c r="AT799"/>
    </row>
    <row r="800" spans="1:46" ht="15" hidden="1" x14ac:dyDescent="0.25">
      <c r="A800" s="246" t="s">
        <v>7439</v>
      </c>
      <c r="B800" s="247" t="s">
        <v>8058</v>
      </c>
      <c r="C800" s="247" t="s">
        <v>8059</v>
      </c>
      <c r="D800" s="247" t="s">
        <v>8055</v>
      </c>
      <c r="E800" s="247">
        <v>10017892751</v>
      </c>
      <c r="F800"/>
      <c r="G800" s="246" t="s">
        <v>8060</v>
      </c>
      <c r="H800" s="247" t="s">
        <v>113</v>
      </c>
      <c r="I800"/>
      <c r="J800" t="s">
        <v>3120</v>
      </c>
      <c r="K800" t="s">
        <v>8061</v>
      </c>
      <c r="L800" t="s">
        <v>4493</v>
      </c>
      <c r="M800" t="s">
        <v>4882</v>
      </c>
      <c r="N800" s="247"/>
      <c r="O800" s="247" t="s">
        <v>7613</v>
      </c>
      <c r="Q800" t="s">
        <v>4355</v>
      </c>
      <c r="R800" t="s">
        <v>4355</v>
      </c>
      <c r="S800" s="247"/>
      <c r="T800" s="247" t="s">
        <v>7607</v>
      </c>
      <c r="V800" s="247"/>
      <c r="W800" s="247"/>
      <c r="X800" s="247"/>
      <c r="Y800" s="247"/>
      <c r="Z800" t="s">
        <v>4883</v>
      </c>
      <c r="AA800" s="247" t="s">
        <v>115</v>
      </c>
      <c r="AB800" t="s">
        <v>4355</v>
      </c>
      <c r="AC800" t="s">
        <v>4355</v>
      </c>
      <c r="AD800"/>
      <c r="AE800" t="s">
        <v>4355</v>
      </c>
      <c r="AF800" t="s">
        <v>4357</v>
      </c>
      <c r="AG800"/>
      <c r="AH800"/>
      <c r="AI800"/>
      <c r="AJ800"/>
      <c r="AK800"/>
      <c r="AL800"/>
      <c r="AM800" t="s">
        <v>4358</v>
      </c>
      <c r="AN800" t="s">
        <v>4358</v>
      </c>
      <c r="AO800"/>
      <c r="AP800"/>
      <c r="AQ800" s="247"/>
      <c r="AR800"/>
      <c r="AS800" s="247" t="s">
        <v>7615</v>
      </c>
      <c r="AT800"/>
    </row>
    <row r="801" spans="1:46" ht="15" hidden="1" x14ac:dyDescent="0.25">
      <c r="A801" s="246" t="s">
        <v>7439</v>
      </c>
      <c r="B801" s="247" t="s">
        <v>8054</v>
      </c>
      <c r="C801" s="247" t="s">
        <v>7611</v>
      </c>
      <c r="D801" s="247" t="s">
        <v>8055</v>
      </c>
      <c r="E801" s="247">
        <v>10017892750</v>
      </c>
      <c r="F801"/>
      <c r="G801" s="246" t="s">
        <v>8056</v>
      </c>
      <c r="H801" s="247" t="s">
        <v>113</v>
      </c>
      <c r="I801"/>
      <c r="J801" t="s">
        <v>3081</v>
      </c>
      <c r="K801" t="s">
        <v>8057</v>
      </c>
      <c r="L801" t="s">
        <v>4493</v>
      </c>
      <c r="M801" t="s">
        <v>4882</v>
      </c>
      <c r="N801" s="247"/>
      <c r="O801" s="247" t="s">
        <v>7613</v>
      </c>
      <c r="Q801" t="s">
        <v>4355</v>
      </c>
      <c r="R801" t="s">
        <v>4355</v>
      </c>
      <c r="S801" s="247"/>
      <c r="T801" s="247" t="s">
        <v>7607</v>
      </c>
      <c r="V801" s="247"/>
      <c r="W801" s="247"/>
      <c r="X801" s="247"/>
      <c r="Y801" s="247"/>
      <c r="Z801" t="s">
        <v>4883</v>
      </c>
      <c r="AA801" s="247" t="s">
        <v>115</v>
      </c>
      <c r="AB801" t="s">
        <v>4355</v>
      </c>
      <c r="AC801" t="s">
        <v>4355</v>
      </c>
      <c r="AD801"/>
      <c r="AE801" t="s">
        <v>4355</v>
      </c>
      <c r="AF801" t="s">
        <v>4357</v>
      </c>
      <c r="AG801"/>
      <c r="AH801"/>
      <c r="AI801"/>
      <c r="AJ801"/>
      <c r="AK801"/>
      <c r="AL801"/>
      <c r="AM801" t="s">
        <v>4358</v>
      </c>
      <c r="AN801" t="s">
        <v>4358</v>
      </c>
      <c r="AO801"/>
      <c r="AP801"/>
      <c r="AQ801" s="247"/>
      <c r="AR801"/>
      <c r="AS801" s="247" t="s">
        <v>7615</v>
      </c>
      <c r="AT801"/>
    </row>
    <row r="802" spans="1:46" ht="15" hidden="1" x14ac:dyDescent="0.25">
      <c r="A802" s="246" t="s">
        <v>7439</v>
      </c>
      <c r="B802" s="247" t="s">
        <v>7610</v>
      </c>
      <c r="C802" s="247" t="s">
        <v>7611</v>
      </c>
      <c r="D802" s="247"/>
      <c r="E802" s="247">
        <v>10017892736</v>
      </c>
      <c r="F802"/>
      <c r="G802" s="246"/>
      <c r="H802" s="247" t="s">
        <v>113</v>
      </c>
      <c r="I802"/>
      <c r="J802" t="s">
        <v>3152</v>
      </c>
      <c r="K802" t="s">
        <v>7612</v>
      </c>
      <c r="L802" t="s">
        <v>4493</v>
      </c>
      <c r="M802" t="s">
        <v>4354</v>
      </c>
      <c r="N802" s="247" t="s">
        <v>7613</v>
      </c>
      <c r="O802" s="247"/>
      <c r="Q802" t="s">
        <v>4355</v>
      </c>
      <c r="R802" t="s">
        <v>4355</v>
      </c>
      <c r="S802" s="247"/>
      <c r="T802" s="247" t="s">
        <v>7607</v>
      </c>
      <c r="V802" s="247"/>
      <c r="W802" s="247"/>
      <c r="X802" s="247"/>
      <c r="Y802" s="247"/>
      <c r="Z802"/>
      <c r="AA802" s="247" t="s">
        <v>115</v>
      </c>
      <c r="AB802" t="s">
        <v>4355</v>
      </c>
      <c r="AC802" t="s">
        <v>4355</v>
      </c>
      <c r="AD802"/>
      <c r="AE802" t="s">
        <v>4355</v>
      </c>
      <c r="AF802" t="s">
        <v>4357</v>
      </c>
      <c r="AG802"/>
      <c r="AH802"/>
      <c r="AI802"/>
      <c r="AJ802"/>
      <c r="AK802"/>
      <c r="AL802"/>
      <c r="AM802" t="s">
        <v>4358</v>
      </c>
      <c r="AN802" t="s">
        <v>4358</v>
      </c>
      <c r="AO802"/>
      <c r="AP802"/>
      <c r="AQ802" s="247" t="s">
        <v>7614</v>
      </c>
      <c r="AR802"/>
      <c r="AS802" s="247" t="s">
        <v>7615</v>
      </c>
      <c r="AT802"/>
    </row>
    <row r="803" spans="1:46" ht="15" hidden="1" x14ac:dyDescent="0.25">
      <c r="A803" s="246" t="s">
        <v>7439</v>
      </c>
      <c r="B803" s="247" t="s">
        <v>8050</v>
      </c>
      <c r="C803" s="247" t="s">
        <v>8051</v>
      </c>
      <c r="D803" s="247" t="s">
        <v>8047</v>
      </c>
      <c r="E803" s="247">
        <v>10017892749</v>
      </c>
      <c r="F803"/>
      <c r="G803" s="246" t="s">
        <v>8052</v>
      </c>
      <c r="H803" s="247" t="s">
        <v>113</v>
      </c>
      <c r="I803"/>
      <c r="J803" t="s">
        <v>3120</v>
      </c>
      <c r="K803" t="s">
        <v>8053</v>
      </c>
      <c r="L803" t="s">
        <v>4493</v>
      </c>
      <c r="M803" t="s">
        <v>4882</v>
      </c>
      <c r="N803" s="247"/>
      <c r="O803" s="247" t="s">
        <v>7606</v>
      </c>
      <c r="Q803" t="s">
        <v>4355</v>
      </c>
      <c r="R803" t="s">
        <v>4355</v>
      </c>
      <c r="S803" s="247"/>
      <c r="T803" s="247" t="s">
        <v>7607</v>
      </c>
      <c r="V803" s="247"/>
      <c r="W803" s="247"/>
      <c r="X803" s="247"/>
      <c r="Y803" s="247"/>
      <c r="Z803" t="s">
        <v>4883</v>
      </c>
      <c r="AA803" s="247" t="s">
        <v>115</v>
      </c>
      <c r="AB803" t="s">
        <v>4355</v>
      </c>
      <c r="AC803" t="s">
        <v>4355</v>
      </c>
      <c r="AD803"/>
      <c r="AE803" t="s">
        <v>4355</v>
      </c>
      <c r="AF803" t="s">
        <v>4357</v>
      </c>
      <c r="AG803"/>
      <c r="AH803"/>
      <c r="AI803"/>
      <c r="AJ803"/>
      <c r="AK803"/>
      <c r="AL803"/>
      <c r="AM803" t="s">
        <v>4358</v>
      </c>
      <c r="AN803" t="s">
        <v>4358</v>
      </c>
      <c r="AO803"/>
      <c r="AP803"/>
      <c r="AQ803" s="247"/>
      <c r="AR803"/>
      <c r="AS803" s="247" t="s">
        <v>7609</v>
      </c>
      <c r="AT803"/>
    </row>
    <row r="804" spans="1:46" ht="15" hidden="1" x14ac:dyDescent="0.25">
      <c r="A804" s="246" t="s">
        <v>7439</v>
      </c>
      <c r="B804" s="247" t="s">
        <v>8046</v>
      </c>
      <c r="C804" s="247" t="s">
        <v>7604</v>
      </c>
      <c r="D804" s="247" t="s">
        <v>8047</v>
      </c>
      <c r="E804" s="247">
        <v>10017892748</v>
      </c>
      <c r="F804"/>
      <c r="G804" s="246" t="s">
        <v>8048</v>
      </c>
      <c r="H804" s="247" t="s">
        <v>113</v>
      </c>
      <c r="I804"/>
      <c r="J804" t="s">
        <v>3081</v>
      </c>
      <c r="K804" t="s">
        <v>8049</v>
      </c>
      <c r="L804" t="s">
        <v>4493</v>
      </c>
      <c r="M804" t="s">
        <v>4882</v>
      </c>
      <c r="N804" s="247"/>
      <c r="O804" s="247" t="s">
        <v>7606</v>
      </c>
      <c r="Q804" t="s">
        <v>4355</v>
      </c>
      <c r="R804" t="s">
        <v>4355</v>
      </c>
      <c r="S804" s="247"/>
      <c r="T804" s="247" t="s">
        <v>7607</v>
      </c>
      <c r="V804" s="247"/>
      <c r="W804" s="247"/>
      <c r="X804" s="247"/>
      <c r="Y804" s="247"/>
      <c r="Z804" t="s">
        <v>4883</v>
      </c>
      <c r="AA804" s="247" t="s">
        <v>115</v>
      </c>
      <c r="AB804" t="s">
        <v>4355</v>
      </c>
      <c r="AC804" t="s">
        <v>4355</v>
      </c>
      <c r="AD804"/>
      <c r="AE804" t="s">
        <v>4355</v>
      </c>
      <c r="AF804" t="s">
        <v>4357</v>
      </c>
      <c r="AG804"/>
      <c r="AH804"/>
      <c r="AI804"/>
      <c r="AJ804"/>
      <c r="AK804"/>
      <c r="AL804"/>
      <c r="AM804" t="s">
        <v>4358</v>
      </c>
      <c r="AN804" t="s">
        <v>4358</v>
      </c>
      <c r="AO804"/>
      <c r="AP804"/>
      <c r="AQ804" s="247"/>
      <c r="AR804"/>
      <c r="AS804" s="247" t="s">
        <v>7609</v>
      </c>
      <c r="AT804"/>
    </row>
    <row r="805" spans="1:46" ht="15" hidden="1" x14ac:dyDescent="0.25">
      <c r="A805" s="246" t="s">
        <v>7439</v>
      </c>
      <c r="B805" s="247" t="s">
        <v>7603</v>
      </c>
      <c r="C805" s="247" t="s">
        <v>7604</v>
      </c>
      <c r="D805" s="247"/>
      <c r="E805" s="247">
        <v>10017892733</v>
      </c>
      <c r="F805"/>
      <c r="G805" s="246"/>
      <c r="H805" s="247" t="s">
        <v>113</v>
      </c>
      <c r="I805"/>
      <c r="J805" t="s">
        <v>3272</v>
      </c>
      <c r="K805" t="s">
        <v>7605</v>
      </c>
      <c r="L805" t="s">
        <v>4493</v>
      </c>
      <c r="M805" t="s">
        <v>4354</v>
      </c>
      <c r="N805" s="247" t="s">
        <v>7606</v>
      </c>
      <c r="O805" s="247"/>
      <c r="Q805" t="s">
        <v>4355</v>
      </c>
      <c r="R805" t="s">
        <v>4355</v>
      </c>
      <c r="S805" s="247"/>
      <c r="T805" s="247" t="s">
        <v>7607</v>
      </c>
      <c r="V805" s="247"/>
      <c r="W805" s="247"/>
      <c r="X805" s="247"/>
      <c r="Y805" s="247"/>
      <c r="Z805"/>
      <c r="AA805" s="247" t="s">
        <v>115</v>
      </c>
      <c r="AB805" t="s">
        <v>4355</v>
      </c>
      <c r="AC805" t="s">
        <v>4355</v>
      </c>
      <c r="AD805"/>
      <c r="AE805" t="s">
        <v>4355</v>
      </c>
      <c r="AF805" t="s">
        <v>4357</v>
      </c>
      <c r="AG805"/>
      <c r="AH805"/>
      <c r="AI805"/>
      <c r="AJ805"/>
      <c r="AK805"/>
      <c r="AL805"/>
      <c r="AM805" t="s">
        <v>4358</v>
      </c>
      <c r="AN805" t="s">
        <v>4358</v>
      </c>
      <c r="AO805"/>
      <c r="AP805"/>
      <c r="AQ805" s="247" t="s">
        <v>7608</v>
      </c>
      <c r="AR805"/>
      <c r="AS805" s="247" t="s">
        <v>7609</v>
      </c>
      <c r="AT805"/>
    </row>
    <row r="806" spans="1:46" ht="15" hidden="1" x14ac:dyDescent="0.25">
      <c r="A806" s="246" t="s">
        <v>7439</v>
      </c>
      <c r="B806" s="247" t="s">
        <v>8042</v>
      </c>
      <c r="C806" s="247" t="s">
        <v>8043</v>
      </c>
      <c r="D806" s="247" t="s">
        <v>8039</v>
      </c>
      <c r="E806" s="247">
        <v>10017892729</v>
      </c>
      <c r="F806"/>
      <c r="G806" s="246" t="s">
        <v>8044</v>
      </c>
      <c r="H806" s="247" t="s">
        <v>113</v>
      </c>
      <c r="I806"/>
      <c r="J806" t="s">
        <v>3120</v>
      </c>
      <c r="K806" t="s">
        <v>8045</v>
      </c>
      <c r="L806" t="s">
        <v>4493</v>
      </c>
      <c r="M806" t="s">
        <v>4882</v>
      </c>
      <c r="N806" s="247"/>
      <c r="O806" s="247" t="s">
        <v>7600</v>
      </c>
      <c r="Q806" t="s">
        <v>4355</v>
      </c>
      <c r="R806" t="s">
        <v>4355</v>
      </c>
      <c r="S806" s="247"/>
      <c r="T806" s="247" t="s">
        <v>7498</v>
      </c>
      <c r="V806" s="247"/>
      <c r="W806" s="247"/>
      <c r="X806" s="247"/>
      <c r="Y806" s="247"/>
      <c r="Z806" t="s">
        <v>4883</v>
      </c>
      <c r="AA806" s="247" t="s">
        <v>115</v>
      </c>
      <c r="AB806" t="s">
        <v>4355</v>
      </c>
      <c r="AC806" t="s">
        <v>4355</v>
      </c>
      <c r="AD806"/>
      <c r="AE806" t="s">
        <v>4355</v>
      </c>
      <c r="AF806" t="s">
        <v>4357</v>
      </c>
      <c r="AG806"/>
      <c r="AH806"/>
      <c r="AI806"/>
      <c r="AJ806"/>
      <c r="AK806"/>
      <c r="AL806"/>
      <c r="AM806" t="s">
        <v>4358</v>
      </c>
      <c r="AN806" t="s">
        <v>4358</v>
      </c>
      <c r="AO806"/>
      <c r="AP806"/>
      <c r="AQ806" s="247"/>
      <c r="AR806"/>
      <c r="AS806" s="247" t="s">
        <v>7602</v>
      </c>
      <c r="AT806"/>
    </row>
    <row r="807" spans="1:46" ht="15" hidden="1" x14ac:dyDescent="0.25">
      <c r="A807" s="246" t="s">
        <v>7439</v>
      </c>
      <c r="B807" s="247" t="s">
        <v>8038</v>
      </c>
      <c r="C807" s="247" t="s">
        <v>7598</v>
      </c>
      <c r="D807" s="247" t="s">
        <v>8039</v>
      </c>
      <c r="E807" s="247">
        <v>10017892728</v>
      </c>
      <c r="F807"/>
      <c r="G807" s="246" t="s">
        <v>8040</v>
      </c>
      <c r="H807" s="247" t="s">
        <v>113</v>
      </c>
      <c r="I807"/>
      <c r="J807" t="s">
        <v>3081</v>
      </c>
      <c r="K807" t="s">
        <v>8041</v>
      </c>
      <c r="L807" t="s">
        <v>4493</v>
      </c>
      <c r="M807" t="s">
        <v>4882</v>
      </c>
      <c r="N807" s="247"/>
      <c r="O807" s="247" t="s">
        <v>7600</v>
      </c>
      <c r="Q807" t="s">
        <v>4355</v>
      </c>
      <c r="R807" t="s">
        <v>4355</v>
      </c>
      <c r="S807" s="247"/>
      <c r="T807" s="247" t="s">
        <v>7498</v>
      </c>
      <c r="V807" s="247"/>
      <c r="W807" s="247"/>
      <c r="X807" s="247"/>
      <c r="Y807" s="247"/>
      <c r="Z807" t="s">
        <v>4883</v>
      </c>
      <c r="AA807" s="247" t="s">
        <v>115</v>
      </c>
      <c r="AB807" t="s">
        <v>4355</v>
      </c>
      <c r="AC807" t="s">
        <v>4355</v>
      </c>
      <c r="AD807"/>
      <c r="AE807" t="s">
        <v>4355</v>
      </c>
      <c r="AF807" t="s">
        <v>4357</v>
      </c>
      <c r="AG807"/>
      <c r="AH807"/>
      <c r="AI807"/>
      <c r="AJ807"/>
      <c r="AK807"/>
      <c r="AL807"/>
      <c r="AM807" t="s">
        <v>4358</v>
      </c>
      <c r="AN807" t="s">
        <v>4358</v>
      </c>
      <c r="AO807"/>
      <c r="AP807"/>
      <c r="AQ807" s="247"/>
      <c r="AR807"/>
      <c r="AS807" s="247" t="s">
        <v>7602</v>
      </c>
      <c r="AT807"/>
    </row>
    <row r="808" spans="1:46" ht="15" hidden="1" x14ac:dyDescent="0.25">
      <c r="A808" s="246" t="s">
        <v>7439</v>
      </c>
      <c r="B808" s="247" t="s">
        <v>7597</v>
      </c>
      <c r="C808" s="247" t="s">
        <v>7598</v>
      </c>
      <c r="D808" s="247"/>
      <c r="E808" s="247">
        <v>10017892718</v>
      </c>
      <c r="F808"/>
      <c r="G808" s="246"/>
      <c r="H808" s="247" t="s">
        <v>113</v>
      </c>
      <c r="I808"/>
      <c r="J808" t="s">
        <v>3178</v>
      </c>
      <c r="K808" t="s">
        <v>7599</v>
      </c>
      <c r="L808" t="s">
        <v>4493</v>
      </c>
      <c r="M808" t="s">
        <v>4354</v>
      </c>
      <c r="N808" s="247" t="s">
        <v>7600</v>
      </c>
      <c r="O808" s="247"/>
      <c r="Q808" t="s">
        <v>4355</v>
      </c>
      <c r="R808" t="s">
        <v>4355</v>
      </c>
      <c r="S808" s="247"/>
      <c r="T808" s="247" t="s">
        <v>7498</v>
      </c>
      <c r="V808" s="247"/>
      <c r="W808" s="247"/>
      <c r="X808" s="247"/>
      <c r="Y808" s="247"/>
      <c r="Z808"/>
      <c r="AA808" s="247" t="s">
        <v>115</v>
      </c>
      <c r="AB808" t="s">
        <v>4355</v>
      </c>
      <c r="AC808" t="s">
        <v>4355</v>
      </c>
      <c r="AD808"/>
      <c r="AE808" t="s">
        <v>4355</v>
      </c>
      <c r="AF808" t="s">
        <v>4357</v>
      </c>
      <c r="AG808"/>
      <c r="AH808"/>
      <c r="AI808"/>
      <c r="AJ808"/>
      <c r="AK808"/>
      <c r="AL808"/>
      <c r="AM808" t="s">
        <v>4358</v>
      </c>
      <c r="AN808" t="s">
        <v>4358</v>
      </c>
      <c r="AO808"/>
      <c r="AP808"/>
      <c r="AQ808" s="247" t="s">
        <v>7601</v>
      </c>
      <c r="AR808"/>
      <c r="AS808" s="247" t="s">
        <v>7602</v>
      </c>
      <c r="AT808"/>
    </row>
    <row r="809" spans="1:46" ht="15" hidden="1" x14ac:dyDescent="0.25">
      <c r="A809" s="246" t="s">
        <v>7439</v>
      </c>
      <c r="B809" s="247" t="s">
        <v>8034</v>
      </c>
      <c r="C809" s="247" t="s">
        <v>8035</v>
      </c>
      <c r="D809" s="247" t="s">
        <v>8031</v>
      </c>
      <c r="E809" s="247">
        <v>10017892727</v>
      </c>
      <c r="F809"/>
      <c r="G809" s="246" t="s">
        <v>8036</v>
      </c>
      <c r="H809" s="247" t="s">
        <v>113</v>
      </c>
      <c r="I809"/>
      <c r="J809" t="s">
        <v>3120</v>
      </c>
      <c r="K809" t="s">
        <v>8037</v>
      </c>
      <c r="L809" t="s">
        <v>4493</v>
      </c>
      <c r="M809" t="s">
        <v>4882</v>
      </c>
      <c r="N809" s="247"/>
      <c r="O809" s="247" t="s">
        <v>7594</v>
      </c>
      <c r="Q809" t="s">
        <v>4355</v>
      </c>
      <c r="R809" t="s">
        <v>4355</v>
      </c>
      <c r="S809" s="247"/>
      <c r="T809" s="247" t="s">
        <v>7498</v>
      </c>
      <c r="V809" s="247"/>
      <c r="W809" s="247"/>
      <c r="X809" s="247"/>
      <c r="Y809" s="247"/>
      <c r="Z809" t="s">
        <v>4883</v>
      </c>
      <c r="AA809" s="247" t="s">
        <v>115</v>
      </c>
      <c r="AB809" t="s">
        <v>4355</v>
      </c>
      <c r="AC809" t="s">
        <v>4355</v>
      </c>
      <c r="AD809"/>
      <c r="AE809" t="s">
        <v>4355</v>
      </c>
      <c r="AF809" t="s">
        <v>4357</v>
      </c>
      <c r="AG809"/>
      <c r="AH809"/>
      <c r="AI809"/>
      <c r="AJ809"/>
      <c r="AK809"/>
      <c r="AL809"/>
      <c r="AM809" t="s">
        <v>4358</v>
      </c>
      <c r="AN809" t="s">
        <v>4358</v>
      </c>
      <c r="AO809"/>
      <c r="AP809"/>
      <c r="AQ809" s="247"/>
      <c r="AR809"/>
      <c r="AS809" s="247" t="s">
        <v>7596</v>
      </c>
      <c r="AT809"/>
    </row>
    <row r="810" spans="1:46" ht="15" hidden="1" x14ac:dyDescent="0.25">
      <c r="A810" s="246" t="s">
        <v>7439</v>
      </c>
      <c r="B810" s="247" t="s">
        <v>8030</v>
      </c>
      <c r="C810" s="247" t="s">
        <v>7592</v>
      </c>
      <c r="D810" s="247" t="s">
        <v>8031</v>
      </c>
      <c r="E810" s="247">
        <v>10017892726</v>
      </c>
      <c r="F810"/>
      <c r="G810" s="246" t="s">
        <v>8032</v>
      </c>
      <c r="H810" s="247" t="s">
        <v>113</v>
      </c>
      <c r="I810"/>
      <c r="J810" t="s">
        <v>3081</v>
      </c>
      <c r="K810" t="s">
        <v>8033</v>
      </c>
      <c r="L810" t="s">
        <v>4493</v>
      </c>
      <c r="M810" t="s">
        <v>4882</v>
      </c>
      <c r="N810" s="247"/>
      <c r="O810" s="247" t="s">
        <v>7594</v>
      </c>
      <c r="Q810" t="s">
        <v>4355</v>
      </c>
      <c r="R810" t="s">
        <v>4355</v>
      </c>
      <c r="S810" s="247"/>
      <c r="T810" s="247" t="s">
        <v>7498</v>
      </c>
      <c r="V810" s="247"/>
      <c r="W810" s="247"/>
      <c r="X810" s="247"/>
      <c r="Y810" s="247"/>
      <c r="Z810" t="s">
        <v>4883</v>
      </c>
      <c r="AA810" s="247" t="s">
        <v>115</v>
      </c>
      <c r="AB810" t="s">
        <v>4355</v>
      </c>
      <c r="AC810" t="s">
        <v>4355</v>
      </c>
      <c r="AD810"/>
      <c r="AE810" t="s">
        <v>4355</v>
      </c>
      <c r="AF810" t="s">
        <v>4357</v>
      </c>
      <c r="AG810"/>
      <c r="AH810"/>
      <c r="AI810"/>
      <c r="AJ810"/>
      <c r="AK810"/>
      <c r="AL810"/>
      <c r="AM810" t="s">
        <v>4358</v>
      </c>
      <c r="AN810" t="s">
        <v>4358</v>
      </c>
      <c r="AO810"/>
      <c r="AP810"/>
      <c r="AQ810" s="247"/>
      <c r="AR810"/>
      <c r="AS810" s="247" t="s">
        <v>7596</v>
      </c>
      <c r="AT810"/>
    </row>
    <row r="811" spans="1:46" ht="15" hidden="1" x14ac:dyDescent="0.25">
      <c r="A811" s="246" t="s">
        <v>7439</v>
      </c>
      <c r="B811" s="247" t="s">
        <v>7591</v>
      </c>
      <c r="C811" s="247" t="s">
        <v>7592</v>
      </c>
      <c r="D811" s="247"/>
      <c r="E811" s="247">
        <v>10017892715</v>
      </c>
      <c r="F811"/>
      <c r="G811" s="246"/>
      <c r="H811" s="247" t="s">
        <v>113</v>
      </c>
      <c r="I811"/>
      <c r="J811" t="s">
        <v>3248</v>
      </c>
      <c r="K811" t="s">
        <v>7593</v>
      </c>
      <c r="L811" t="s">
        <v>4493</v>
      </c>
      <c r="M811" t="s">
        <v>4354</v>
      </c>
      <c r="N811" s="247" t="s">
        <v>7594</v>
      </c>
      <c r="O811" s="247"/>
      <c r="Q811" t="s">
        <v>4355</v>
      </c>
      <c r="R811" t="s">
        <v>4355</v>
      </c>
      <c r="S811" s="247"/>
      <c r="T811" s="247" t="s">
        <v>7498</v>
      </c>
      <c r="V811" s="247"/>
      <c r="W811" s="247"/>
      <c r="X811" s="247"/>
      <c r="Y811" s="247"/>
      <c r="Z811"/>
      <c r="AA811" s="247" t="s">
        <v>115</v>
      </c>
      <c r="AB811" t="s">
        <v>4355</v>
      </c>
      <c r="AC811" t="s">
        <v>4355</v>
      </c>
      <c r="AD811"/>
      <c r="AE811" t="s">
        <v>4355</v>
      </c>
      <c r="AF811" t="s">
        <v>4357</v>
      </c>
      <c r="AG811"/>
      <c r="AH811"/>
      <c r="AI811"/>
      <c r="AJ811"/>
      <c r="AK811"/>
      <c r="AL811"/>
      <c r="AM811" t="s">
        <v>4358</v>
      </c>
      <c r="AN811" t="s">
        <v>4358</v>
      </c>
      <c r="AO811"/>
      <c r="AP811"/>
      <c r="AQ811" s="247" t="s">
        <v>7595</v>
      </c>
      <c r="AR811"/>
      <c r="AS811" s="247" t="s">
        <v>7596</v>
      </c>
      <c r="AT811"/>
    </row>
    <row r="812" spans="1:46" ht="15" hidden="1" x14ac:dyDescent="0.25">
      <c r="A812" s="246" t="s">
        <v>7439</v>
      </c>
      <c r="B812" s="247" t="s">
        <v>8027</v>
      </c>
      <c r="C812" s="247" t="s">
        <v>8028</v>
      </c>
      <c r="D812" s="247" t="s">
        <v>8024</v>
      </c>
      <c r="E812" s="247">
        <v>10017892724</v>
      </c>
      <c r="F812"/>
      <c r="G812" s="246" t="s">
        <v>8029</v>
      </c>
      <c r="H812" s="247" t="s">
        <v>113</v>
      </c>
      <c r="I812"/>
      <c r="J812" t="s">
        <v>3120</v>
      </c>
      <c r="K812" t="s">
        <v>8026</v>
      </c>
      <c r="L812" t="s">
        <v>4493</v>
      </c>
      <c r="M812" t="s">
        <v>4882</v>
      </c>
      <c r="N812" s="247"/>
      <c r="O812" s="247" t="s">
        <v>7588</v>
      </c>
      <c r="Q812" t="s">
        <v>4355</v>
      </c>
      <c r="R812" t="s">
        <v>4355</v>
      </c>
      <c r="S812" s="247"/>
      <c r="T812" s="247" t="s">
        <v>7498</v>
      </c>
      <c r="V812" s="247"/>
      <c r="W812" s="247"/>
      <c r="X812" s="247"/>
      <c r="Y812" s="247"/>
      <c r="Z812" t="s">
        <v>4883</v>
      </c>
      <c r="AA812" s="247" t="s">
        <v>115</v>
      </c>
      <c r="AB812" t="s">
        <v>4355</v>
      </c>
      <c r="AC812" t="s">
        <v>4355</v>
      </c>
      <c r="AD812"/>
      <c r="AE812" t="s">
        <v>4355</v>
      </c>
      <c r="AF812" t="s">
        <v>4357</v>
      </c>
      <c r="AG812"/>
      <c r="AH812"/>
      <c r="AI812"/>
      <c r="AJ812"/>
      <c r="AK812"/>
      <c r="AL812"/>
      <c r="AM812" t="s">
        <v>4358</v>
      </c>
      <c r="AN812" t="s">
        <v>4358</v>
      </c>
      <c r="AO812"/>
      <c r="AP812"/>
      <c r="AQ812" s="247"/>
      <c r="AR812"/>
      <c r="AS812" s="247" t="s">
        <v>7590</v>
      </c>
      <c r="AT812"/>
    </row>
    <row r="813" spans="1:46" ht="15" hidden="1" x14ac:dyDescent="0.25">
      <c r="A813" s="246" t="s">
        <v>7439</v>
      </c>
      <c r="B813" s="247" t="s">
        <v>8023</v>
      </c>
      <c r="C813" s="247" t="s">
        <v>7586</v>
      </c>
      <c r="D813" s="247" t="s">
        <v>8024</v>
      </c>
      <c r="E813" s="247">
        <v>10017892723</v>
      </c>
      <c r="F813"/>
      <c r="G813" s="246" t="s">
        <v>8025</v>
      </c>
      <c r="H813" s="247" t="s">
        <v>113</v>
      </c>
      <c r="I813"/>
      <c r="J813" t="s">
        <v>3081</v>
      </c>
      <c r="K813" t="s">
        <v>8026</v>
      </c>
      <c r="L813" t="s">
        <v>4493</v>
      </c>
      <c r="M813" t="s">
        <v>4882</v>
      </c>
      <c r="N813" s="247"/>
      <c r="O813" s="247" t="s">
        <v>7588</v>
      </c>
      <c r="Q813" t="s">
        <v>4355</v>
      </c>
      <c r="R813" t="s">
        <v>4355</v>
      </c>
      <c r="S813" s="247"/>
      <c r="T813" s="247" t="s">
        <v>7498</v>
      </c>
      <c r="V813" s="247"/>
      <c r="W813" s="247"/>
      <c r="X813" s="247"/>
      <c r="Y813" s="247"/>
      <c r="Z813" t="s">
        <v>4883</v>
      </c>
      <c r="AA813" s="247" t="s">
        <v>115</v>
      </c>
      <c r="AB813" t="s">
        <v>4355</v>
      </c>
      <c r="AC813" t="s">
        <v>4355</v>
      </c>
      <c r="AD813"/>
      <c r="AE813" t="s">
        <v>4355</v>
      </c>
      <c r="AF813" t="s">
        <v>4357</v>
      </c>
      <c r="AG813"/>
      <c r="AH813"/>
      <c r="AI813"/>
      <c r="AJ813"/>
      <c r="AK813"/>
      <c r="AL813"/>
      <c r="AM813" t="s">
        <v>4358</v>
      </c>
      <c r="AN813" t="s">
        <v>4358</v>
      </c>
      <c r="AO813"/>
      <c r="AP813"/>
      <c r="AQ813" s="247"/>
      <c r="AR813"/>
      <c r="AS813" s="247" t="s">
        <v>7590</v>
      </c>
      <c r="AT813"/>
    </row>
    <row r="814" spans="1:46" ht="15" hidden="1" x14ac:dyDescent="0.25">
      <c r="A814" s="246" t="s">
        <v>7439</v>
      </c>
      <c r="B814" s="247" t="s">
        <v>7585</v>
      </c>
      <c r="C814" s="247" t="s">
        <v>7586</v>
      </c>
      <c r="D814" s="247"/>
      <c r="E814" s="247">
        <v>10017892712</v>
      </c>
      <c r="F814"/>
      <c r="G814" s="246"/>
      <c r="H814" s="247" t="s">
        <v>113</v>
      </c>
      <c r="I814"/>
      <c r="J814" t="s">
        <v>3267</v>
      </c>
      <c r="K814" t="s">
        <v>7587</v>
      </c>
      <c r="L814" t="s">
        <v>4493</v>
      </c>
      <c r="M814" t="s">
        <v>4354</v>
      </c>
      <c r="N814" s="247" t="s">
        <v>7588</v>
      </c>
      <c r="O814" s="247"/>
      <c r="Q814" t="s">
        <v>4355</v>
      </c>
      <c r="R814" t="s">
        <v>4355</v>
      </c>
      <c r="S814" s="247"/>
      <c r="T814" s="247" t="s">
        <v>7498</v>
      </c>
      <c r="V814" s="247"/>
      <c r="W814" s="247"/>
      <c r="X814" s="247"/>
      <c r="Y814" s="247"/>
      <c r="Z814"/>
      <c r="AA814" s="247" t="s">
        <v>115</v>
      </c>
      <c r="AB814" t="s">
        <v>4355</v>
      </c>
      <c r="AC814" t="s">
        <v>4355</v>
      </c>
      <c r="AD814"/>
      <c r="AE814" t="s">
        <v>4355</v>
      </c>
      <c r="AF814" t="s">
        <v>4357</v>
      </c>
      <c r="AG814"/>
      <c r="AH814"/>
      <c r="AI814"/>
      <c r="AJ814"/>
      <c r="AK814"/>
      <c r="AL814"/>
      <c r="AM814" t="s">
        <v>4358</v>
      </c>
      <c r="AN814" t="s">
        <v>4358</v>
      </c>
      <c r="AO814"/>
      <c r="AP814"/>
      <c r="AQ814" s="247" t="s">
        <v>7589</v>
      </c>
      <c r="AR814"/>
      <c r="AS814" s="247" t="s">
        <v>7590</v>
      </c>
      <c r="AT814"/>
    </row>
    <row r="815" spans="1:46" ht="15" hidden="1" x14ac:dyDescent="0.25">
      <c r="A815" s="246" t="s">
        <v>7439</v>
      </c>
      <c r="B815" s="247" t="s">
        <v>8020</v>
      </c>
      <c r="C815" s="247" t="s">
        <v>8021</v>
      </c>
      <c r="D815" s="247" t="s">
        <v>8017</v>
      </c>
      <c r="E815" s="247">
        <v>10017892722</v>
      </c>
      <c r="F815"/>
      <c r="G815" s="246" t="s">
        <v>8022</v>
      </c>
      <c r="H815" s="247" t="s">
        <v>113</v>
      </c>
      <c r="I815"/>
      <c r="J815" t="s">
        <v>3120</v>
      </c>
      <c r="K815" t="s">
        <v>8019</v>
      </c>
      <c r="L815" t="s">
        <v>4493</v>
      </c>
      <c r="M815" t="s">
        <v>4882</v>
      </c>
      <c r="N815" s="247"/>
      <c r="O815" s="247" t="s">
        <v>7582</v>
      </c>
      <c r="Q815" t="s">
        <v>4355</v>
      </c>
      <c r="R815" t="s">
        <v>4355</v>
      </c>
      <c r="S815" s="247"/>
      <c r="T815" s="247" t="s">
        <v>7498</v>
      </c>
      <c r="V815" s="247"/>
      <c r="W815" s="247"/>
      <c r="X815" s="247"/>
      <c r="Y815" s="247"/>
      <c r="Z815" t="s">
        <v>4883</v>
      </c>
      <c r="AA815" s="247" t="s">
        <v>115</v>
      </c>
      <c r="AB815" t="s">
        <v>4355</v>
      </c>
      <c r="AC815" t="s">
        <v>4355</v>
      </c>
      <c r="AD815"/>
      <c r="AE815" t="s">
        <v>4355</v>
      </c>
      <c r="AF815" t="s">
        <v>4357</v>
      </c>
      <c r="AG815"/>
      <c r="AH815"/>
      <c r="AI815"/>
      <c r="AJ815"/>
      <c r="AK815"/>
      <c r="AL815"/>
      <c r="AM815" t="s">
        <v>4358</v>
      </c>
      <c r="AN815" t="s">
        <v>4358</v>
      </c>
      <c r="AO815"/>
      <c r="AP815"/>
      <c r="AQ815" s="247"/>
      <c r="AR815"/>
      <c r="AS815" s="247" t="s">
        <v>7584</v>
      </c>
      <c r="AT815"/>
    </row>
    <row r="816" spans="1:46" ht="15" hidden="1" x14ac:dyDescent="0.25">
      <c r="A816" s="246" t="s">
        <v>7439</v>
      </c>
      <c r="B816" s="247" t="s">
        <v>8016</v>
      </c>
      <c r="C816" s="247" t="s">
        <v>7580</v>
      </c>
      <c r="D816" s="247" t="s">
        <v>8017</v>
      </c>
      <c r="E816" s="247">
        <v>10017892721</v>
      </c>
      <c r="F816"/>
      <c r="G816" s="246" t="s">
        <v>8018</v>
      </c>
      <c r="H816" s="247" t="s">
        <v>113</v>
      </c>
      <c r="I816"/>
      <c r="J816" t="s">
        <v>3081</v>
      </c>
      <c r="K816" t="s">
        <v>8019</v>
      </c>
      <c r="L816" t="s">
        <v>4493</v>
      </c>
      <c r="M816" t="s">
        <v>4882</v>
      </c>
      <c r="N816" s="247"/>
      <c r="O816" s="247" t="s">
        <v>7582</v>
      </c>
      <c r="Q816" t="s">
        <v>4355</v>
      </c>
      <c r="R816" t="s">
        <v>4355</v>
      </c>
      <c r="S816" s="247"/>
      <c r="T816" s="247" t="s">
        <v>7498</v>
      </c>
      <c r="V816" s="247"/>
      <c r="W816" s="247"/>
      <c r="X816" s="247"/>
      <c r="Y816" s="247"/>
      <c r="Z816" t="s">
        <v>4883</v>
      </c>
      <c r="AA816" s="247" t="s">
        <v>115</v>
      </c>
      <c r="AB816" t="s">
        <v>4355</v>
      </c>
      <c r="AC816" t="s">
        <v>4355</v>
      </c>
      <c r="AD816"/>
      <c r="AE816" t="s">
        <v>4355</v>
      </c>
      <c r="AF816" t="s">
        <v>4357</v>
      </c>
      <c r="AG816"/>
      <c r="AH816"/>
      <c r="AI816"/>
      <c r="AJ816"/>
      <c r="AK816"/>
      <c r="AL816"/>
      <c r="AM816" t="s">
        <v>4358</v>
      </c>
      <c r="AN816" t="s">
        <v>4358</v>
      </c>
      <c r="AO816"/>
      <c r="AP816"/>
      <c r="AQ816" s="247"/>
      <c r="AR816"/>
      <c r="AS816" s="247" t="s">
        <v>7584</v>
      </c>
      <c r="AT816"/>
    </row>
    <row r="817" spans="1:46" ht="15" hidden="1" x14ac:dyDescent="0.25">
      <c r="A817" s="246" t="s">
        <v>7439</v>
      </c>
      <c r="B817" s="247" t="s">
        <v>7579</v>
      </c>
      <c r="C817" s="247" t="s">
        <v>7580</v>
      </c>
      <c r="D817" s="247"/>
      <c r="E817" s="247">
        <v>10017892709</v>
      </c>
      <c r="F817"/>
      <c r="G817" s="246"/>
      <c r="H817" s="247" t="s">
        <v>113</v>
      </c>
      <c r="I817"/>
      <c r="J817" t="s">
        <v>3105</v>
      </c>
      <c r="K817" t="s">
        <v>7581</v>
      </c>
      <c r="L817" t="s">
        <v>4493</v>
      </c>
      <c r="M817" t="s">
        <v>4354</v>
      </c>
      <c r="N817" s="247" t="s">
        <v>7582</v>
      </c>
      <c r="O817" s="247"/>
      <c r="Q817" t="s">
        <v>4355</v>
      </c>
      <c r="R817" t="s">
        <v>4355</v>
      </c>
      <c r="S817" s="247"/>
      <c r="T817" s="247" t="s">
        <v>7498</v>
      </c>
      <c r="V817" s="247"/>
      <c r="W817" s="247"/>
      <c r="X817" s="247"/>
      <c r="Y817" s="247"/>
      <c r="Z817"/>
      <c r="AA817" s="247" t="s">
        <v>115</v>
      </c>
      <c r="AB817" t="s">
        <v>4355</v>
      </c>
      <c r="AC817" t="s">
        <v>4355</v>
      </c>
      <c r="AD817"/>
      <c r="AE817" t="s">
        <v>4355</v>
      </c>
      <c r="AF817" t="s">
        <v>4357</v>
      </c>
      <c r="AG817"/>
      <c r="AH817"/>
      <c r="AI817"/>
      <c r="AJ817"/>
      <c r="AK817"/>
      <c r="AL817"/>
      <c r="AM817" t="s">
        <v>4358</v>
      </c>
      <c r="AN817" t="s">
        <v>4358</v>
      </c>
      <c r="AO817"/>
      <c r="AP817"/>
      <c r="AQ817" s="247" t="s">
        <v>7583</v>
      </c>
      <c r="AR817"/>
      <c r="AS817" s="247" t="s">
        <v>7584</v>
      </c>
      <c r="AT817"/>
    </row>
    <row r="818" spans="1:46" ht="15" hidden="1" x14ac:dyDescent="0.25">
      <c r="A818" s="246" t="s">
        <v>7439</v>
      </c>
      <c r="B818" s="247" t="s">
        <v>8013</v>
      </c>
      <c r="C818" s="247" t="s">
        <v>8014</v>
      </c>
      <c r="D818" s="247" t="s">
        <v>8010</v>
      </c>
      <c r="E818" s="247">
        <v>10017892708</v>
      </c>
      <c r="F818"/>
      <c r="G818" s="246" t="s">
        <v>8015</v>
      </c>
      <c r="H818" s="247" t="s">
        <v>113</v>
      </c>
      <c r="I818"/>
      <c r="J818" t="s">
        <v>3120</v>
      </c>
      <c r="K818" t="s">
        <v>8012</v>
      </c>
      <c r="L818" t="s">
        <v>4493</v>
      </c>
      <c r="M818" t="s">
        <v>4882</v>
      </c>
      <c r="N818" s="247"/>
      <c r="O818" s="247" t="s">
        <v>7576</v>
      </c>
      <c r="Q818" t="s">
        <v>4355</v>
      </c>
      <c r="R818" t="s">
        <v>4355</v>
      </c>
      <c r="S818" s="247"/>
      <c r="T818" s="247" t="s">
        <v>7498</v>
      </c>
      <c r="V818" s="247"/>
      <c r="W818" s="247"/>
      <c r="X818" s="247"/>
      <c r="Y818" s="247"/>
      <c r="Z818" t="s">
        <v>4883</v>
      </c>
      <c r="AA818" s="247" t="s">
        <v>115</v>
      </c>
      <c r="AB818" t="s">
        <v>4355</v>
      </c>
      <c r="AC818" t="s">
        <v>4355</v>
      </c>
      <c r="AD818"/>
      <c r="AE818" t="s">
        <v>4355</v>
      </c>
      <c r="AF818" t="s">
        <v>4357</v>
      </c>
      <c r="AG818"/>
      <c r="AH818"/>
      <c r="AI818"/>
      <c r="AJ818"/>
      <c r="AK818"/>
      <c r="AL818"/>
      <c r="AM818" t="s">
        <v>4358</v>
      </c>
      <c r="AN818" t="s">
        <v>4358</v>
      </c>
      <c r="AO818"/>
      <c r="AP818"/>
      <c r="AQ818" s="247"/>
      <c r="AR818"/>
      <c r="AS818" s="247" t="s">
        <v>7578</v>
      </c>
      <c r="AT818"/>
    </row>
    <row r="819" spans="1:46" ht="15" hidden="1" x14ac:dyDescent="0.25">
      <c r="A819" s="246" t="s">
        <v>7439</v>
      </c>
      <c r="B819" s="247" t="s">
        <v>8009</v>
      </c>
      <c r="C819" s="247" t="s">
        <v>7574</v>
      </c>
      <c r="D819" s="247" t="s">
        <v>8010</v>
      </c>
      <c r="E819" s="247">
        <v>10017892707</v>
      </c>
      <c r="F819"/>
      <c r="G819" s="246" t="s">
        <v>8011</v>
      </c>
      <c r="H819" s="247" t="s">
        <v>113</v>
      </c>
      <c r="I819"/>
      <c r="J819" t="s">
        <v>3081</v>
      </c>
      <c r="K819" t="s">
        <v>8012</v>
      </c>
      <c r="L819" t="s">
        <v>4493</v>
      </c>
      <c r="M819" t="s">
        <v>4882</v>
      </c>
      <c r="N819" s="247"/>
      <c r="O819" s="247" t="s">
        <v>7576</v>
      </c>
      <c r="Q819" t="s">
        <v>4355</v>
      </c>
      <c r="R819" t="s">
        <v>4355</v>
      </c>
      <c r="S819" s="247"/>
      <c r="T819" s="247" t="s">
        <v>7498</v>
      </c>
      <c r="V819" s="247"/>
      <c r="W819" s="247"/>
      <c r="X819" s="247"/>
      <c r="Y819" s="247"/>
      <c r="Z819" t="s">
        <v>4883</v>
      </c>
      <c r="AA819" s="247" t="s">
        <v>115</v>
      </c>
      <c r="AB819" t="s">
        <v>4355</v>
      </c>
      <c r="AC819" t="s">
        <v>4355</v>
      </c>
      <c r="AD819"/>
      <c r="AE819" t="s">
        <v>4355</v>
      </c>
      <c r="AF819" t="s">
        <v>4357</v>
      </c>
      <c r="AG819"/>
      <c r="AH819"/>
      <c r="AI819"/>
      <c r="AJ819"/>
      <c r="AK819"/>
      <c r="AL819"/>
      <c r="AM819" t="s">
        <v>4358</v>
      </c>
      <c r="AN819" t="s">
        <v>4358</v>
      </c>
      <c r="AO819"/>
      <c r="AP819"/>
      <c r="AQ819" s="247"/>
      <c r="AR819"/>
      <c r="AS819" s="247" t="s">
        <v>7578</v>
      </c>
      <c r="AT819"/>
    </row>
    <row r="820" spans="1:46" ht="15" hidden="1" x14ac:dyDescent="0.25">
      <c r="A820" s="246" t="s">
        <v>7439</v>
      </c>
      <c r="B820" s="247" t="s">
        <v>7573</v>
      </c>
      <c r="C820" s="247" t="s">
        <v>7574</v>
      </c>
      <c r="D820" s="247"/>
      <c r="E820" s="247">
        <v>10017892688</v>
      </c>
      <c r="F820"/>
      <c r="G820" s="246"/>
      <c r="H820" s="247" t="s">
        <v>113</v>
      </c>
      <c r="I820"/>
      <c r="J820" t="s">
        <v>3250</v>
      </c>
      <c r="K820" t="s">
        <v>7575</v>
      </c>
      <c r="L820" t="s">
        <v>4493</v>
      </c>
      <c r="M820" t="s">
        <v>4354</v>
      </c>
      <c r="N820" s="247" t="s">
        <v>7576</v>
      </c>
      <c r="O820" s="247"/>
      <c r="Q820" t="s">
        <v>4355</v>
      </c>
      <c r="R820" t="s">
        <v>4355</v>
      </c>
      <c r="S820" s="247"/>
      <c r="T820" s="247" t="s">
        <v>7498</v>
      </c>
      <c r="V820" s="247"/>
      <c r="W820" s="247"/>
      <c r="X820" s="247"/>
      <c r="Y820" s="247"/>
      <c r="Z820"/>
      <c r="AA820" s="247" t="s">
        <v>115</v>
      </c>
      <c r="AB820" t="s">
        <v>4355</v>
      </c>
      <c r="AC820" t="s">
        <v>4355</v>
      </c>
      <c r="AD820"/>
      <c r="AE820" t="s">
        <v>4355</v>
      </c>
      <c r="AF820" t="s">
        <v>4357</v>
      </c>
      <c r="AG820"/>
      <c r="AH820"/>
      <c r="AI820"/>
      <c r="AJ820"/>
      <c r="AK820"/>
      <c r="AL820"/>
      <c r="AM820" t="s">
        <v>4358</v>
      </c>
      <c r="AN820" t="s">
        <v>4358</v>
      </c>
      <c r="AO820"/>
      <c r="AP820"/>
      <c r="AQ820" s="247" t="s">
        <v>7577</v>
      </c>
      <c r="AR820"/>
      <c r="AS820" s="247" t="s">
        <v>7578</v>
      </c>
      <c r="AT820"/>
    </row>
    <row r="821" spans="1:46" ht="15" hidden="1" x14ac:dyDescent="0.25">
      <c r="A821" s="246" t="s">
        <v>7439</v>
      </c>
      <c r="B821" s="247" t="s">
        <v>8006</v>
      </c>
      <c r="C821" s="247" t="s">
        <v>8007</v>
      </c>
      <c r="D821" s="247" t="s">
        <v>8003</v>
      </c>
      <c r="E821" s="247">
        <v>10017892706</v>
      </c>
      <c r="F821"/>
      <c r="G821" s="246" t="s">
        <v>8008</v>
      </c>
      <c r="H821" s="247" t="s">
        <v>113</v>
      </c>
      <c r="I821"/>
      <c r="J821" t="s">
        <v>3120</v>
      </c>
      <c r="K821" t="s">
        <v>8005</v>
      </c>
      <c r="L821" t="s">
        <v>4493</v>
      </c>
      <c r="M821" t="s">
        <v>4882</v>
      </c>
      <c r="N821" s="247"/>
      <c r="O821" s="247" t="s">
        <v>7570</v>
      </c>
      <c r="Q821" t="s">
        <v>4355</v>
      </c>
      <c r="R821" t="s">
        <v>4355</v>
      </c>
      <c r="S821" s="247"/>
      <c r="T821" s="247" t="s">
        <v>7498</v>
      </c>
      <c r="V821" s="247"/>
      <c r="W821" s="247"/>
      <c r="X821" s="247"/>
      <c r="Y821" s="247"/>
      <c r="Z821" t="s">
        <v>4883</v>
      </c>
      <c r="AA821" s="247" t="s">
        <v>115</v>
      </c>
      <c r="AB821" t="s">
        <v>4355</v>
      </c>
      <c r="AC821" t="s">
        <v>4355</v>
      </c>
      <c r="AD821"/>
      <c r="AE821" t="s">
        <v>4355</v>
      </c>
      <c r="AF821" t="s">
        <v>4357</v>
      </c>
      <c r="AG821"/>
      <c r="AH821"/>
      <c r="AI821"/>
      <c r="AJ821"/>
      <c r="AK821"/>
      <c r="AL821"/>
      <c r="AM821" t="s">
        <v>4358</v>
      </c>
      <c r="AN821" t="s">
        <v>4358</v>
      </c>
      <c r="AO821"/>
      <c r="AP821"/>
      <c r="AQ821" s="247"/>
      <c r="AR821"/>
      <c r="AS821" s="247" t="s">
        <v>7572</v>
      </c>
      <c r="AT821"/>
    </row>
    <row r="822" spans="1:46" ht="15" hidden="1" x14ac:dyDescent="0.25">
      <c r="A822" s="246" t="s">
        <v>7439</v>
      </c>
      <c r="B822" s="247" t="s">
        <v>8002</v>
      </c>
      <c r="C822" s="247" t="s">
        <v>7568</v>
      </c>
      <c r="D822" s="247" t="s">
        <v>8003</v>
      </c>
      <c r="E822" s="247">
        <v>10017892705</v>
      </c>
      <c r="F822"/>
      <c r="G822" s="246" t="s">
        <v>8004</v>
      </c>
      <c r="H822" s="247" t="s">
        <v>113</v>
      </c>
      <c r="I822"/>
      <c r="J822" t="s">
        <v>3081</v>
      </c>
      <c r="K822" t="s">
        <v>8005</v>
      </c>
      <c r="L822" t="s">
        <v>4493</v>
      </c>
      <c r="M822" t="s">
        <v>4882</v>
      </c>
      <c r="N822" s="247"/>
      <c r="O822" s="247" t="s">
        <v>7570</v>
      </c>
      <c r="Q822" t="s">
        <v>4355</v>
      </c>
      <c r="R822" t="s">
        <v>4355</v>
      </c>
      <c r="S822" s="247"/>
      <c r="T822" s="247" t="s">
        <v>7498</v>
      </c>
      <c r="V822" s="247"/>
      <c r="W822" s="247"/>
      <c r="X822" s="247"/>
      <c r="Y822" s="247"/>
      <c r="Z822" t="s">
        <v>4883</v>
      </c>
      <c r="AA822" s="247" t="s">
        <v>115</v>
      </c>
      <c r="AB822" t="s">
        <v>4355</v>
      </c>
      <c r="AC822" t="s">
        <v>4355</v>
      </c>
      <c r="AD822"/>
      <c r="AE822" t="s">
        <v>4355</v>
      </c>
      <c r="AF822" t="s">
        <v>4357</v>
      </c>
      <c r="AG822"/>
      <c r="AH822"/>
      <c r="AI822"/>
      <c r="AJ822"/>
      <c r="AK822"/>
      <c r="AL822"/>
      <c r="AM822" t="s">
        <v>4358</v>
      </c>
      <c r="AN822" t="s">
        <v>4358</v>
      </c>
      <c r="AO822"/>
      <c r="AP822"/>
      <c r="AQ822" s="247"/>
      <c r="AR822"/>
      <c r="AS822" s="247" t="s">
        <v>7572</v>
      </c>
      <c r="AT822"/>
    </row>
    <row r="823" spans="1:46" ht="15" hidden="1" x14ac:dyDescent="0.25">
      <c r="A823" s="246" t="s">
        <v>7439</v>
      </c>
      <c r="B823" s="247" t="s">
        <v>7567</v>
      </c>
      <c r="C823" s="247" t="s">
        <v>7568</v>
      </c>
      <c r="D823" s="247"/>
      <c r="E823" s="247">
        <v>10017892685</v>
      </c>
      <c r="F823"/>
      <c r="G823" s="246"/>
      <c r="H823" s="247" t="s">
        <v>113</v>
      </c>
      <c r="I823"/>
      <c r="J823" t="s">
        <v>3176</v>
      </c>
      <c r="K823" t="s">
        <v>7569</v>
      </c>
      <c r="L823" t="s">
        <v>4493</v>
      </c>
      <c r="M823" t="s">
        <v>4354</v>
      </c>
      <c r="N823" s="247" t="s">
        <v>7570</v>
      </c>
      <c r="O823" s="247"/>
      <c r="Q823" t="s">
        <v>4355</v>
      </c>
      <c r="R823" t="s">
        <v>4355</v>
      </c>
      <c r="S823" s="247"/>
      <c r="T823" s="247" t="s">
        <v>7498</v>
      </c>
      <c r="V823" s="247"/>
      <c r="W823" s="247"/>
      <c r="X823" s="247"/>
      <c r="Y823" s="247"/>
      <c r="Z823"/>
      <c r="AA823" s="247" t="s">
        <v>115</v>
      </c>
      <c r="AB823" t="s">
        <v>4355</v>
      </c>
      <c r="AC823" t="s">
        <v>4355</v>
      </c>
      <c r="AD823"/>
      <c r="AE823" t="s">
        <v>4355</v>
      </c>
      <c r="AF823" t="s">
        <v>4357</v>
      </c>
      <c r="AG823"/>
      <c r="AH823"/>
      <c r="AI823"/>
      <c r="AJ823"/>
      <c r="AK823"/>
      <c r="AL823"/>
      <c r="AM823" t="s">
        <v>4358</v>
      </c>
      <c r="AN823" t="s">
        <v>4358</v>
      </c>
      <c r="AO823"/>
      <c r="AP823"/>
      <c r="AQ823" s="247" t="s">
        <v>7571</v>
      </c>
      <c r="AR823"/>
      <c r="AS823" s="247" t="s">
        <v>7572</v>
      </c>
      <c r="AT823"/>
    </row>
    <row r="824" spans="1:46" ht="15" hidden="1" x14ac:dyDescent="0.25">
      <c r="A824" s="246" t="s">
        <v>7439</v>
      </c>
      <c r="B824" s="247" t="s">
        <v>7998</v>
      </c>
      <c r="C824" s="247" t="s">
        <v>7999</v>
      </c>
      <c r="D824" s="247" t="s">
        <v>7995</v>
      </c>
      <c r="E824" s="247">
        <v>10017892704</v>
      </c>
      <c r="F824"/>
      <c r="G824" s="246" t="s">
        <v>8000</v>
      </c>
      <c r="H824" s="247" t="s">
        <v>113</v>
      </c>
      <c r="I824"/>
      <c r="J824" t="s">
        <v>3120</v>
      </c>
      <c r="K824" t="s">
        <v>8001</v>
      </c>
      <c r="L824" t="s">
        <v>4493</v>
      </c>
      <c r="M824" t="s">
        <v>4882</v>
      </c>
      <c r="N824" s="247"/>
      <c r="O824" s="247" t="s">
        <v>7564</v>
      </c>
      <c r="Q824" t="s">
        <v>4355</v>
      </c>
      <c r="R824" t="s">
        <v>4355</v>
      </c>
      <c r="S824" s="247"/>
      <c r="T824" s="247" t="s">
        <v>7498</v>
      </c>
      <c r="V824" s="247"/>
      <c r="W824" s="247"/>
      <c r="X824" s="247"/>
      <c r="Y824" s="247"/>
      <c r="Z824" t="s">
        <v>4883</v>
      </c>
      <c r="AA824" s="247" t="s">
        <v>115</v>
      </c>
      <c r="AB824" t="s">
        <v>4355</v>
      </c>
      <c r="AC824" t="s">
        <v>4355</v>
      </c>
      <c r="AD824"/>
      <c r="AE824" t="s">
        <v>4355</v>
      </c>
      <c r="AF824" t="s">
        <v>4357</v>
      </c>
      <c r="AG824"/>
      <c r="AH824"/>
      <c r="AI824"/>
      <c r="AJ824"/>
      <c r="AK824"/>
      <c r="AL824"/>
      <c r="AM824" t="s">
        <v>4358</v>
      </c>
      <c r="AN824" t="s">
        <v>4358</v>
      </c>
      <c r="AO824"/>
      <c r="AP824"/>
      <c r="AQ824" s="247"/>
      <c r="AR824"/>
      <c r="AS824" s="247" t="s">
        <v>7566</v>
      </c>
      <c r="AT824"/>
    </row>
    <row r="825" spans="1:46" ht="15" hidden="1" x14ac:dyDescent="0.25">
      <c r="A825" s="246" t="s">
        <v>7439</v>
      </c>
      <c r="B825" s="247" t="s">
        <v>7994</v>
      </c>
      <c r="C825" s="247" t="s">
        <v>7562</v>
      </c>
      <c r="D825" s="247" t="s">
        <v>7995</v>
      </c>
      <c r="E825" s="247">
        <v>10017892703</v>
      </c>
      <c r="F825"/>
      <c r="G825" s="246" t="s">
        <v>7996</v>
      </c>
      <c r="H825" s="247" t="s">
        <v>113</v>
      </c>
      <c r="I825"/>
      <c r="J825" t="s">
        <v>3081</v>
      </c>
      <c r="K825" t="s">
        <v>7997</v>
      </c>
      <c r="L825" t="s">
        <v>4493</v>
      </c>
      <c r="M825" t="s">
        <v>4882</v>
      </c>
      <c r="N825" s="247"/>
      <c r="O825" s="247" t="s">
        <v>7564</v>
      </c>
      <c r="Q825" t="s">
        <v>4355</v>
      </c>
      <c r="R825" t="s">
        <v>4355</v>
      </c>
      <c r="S825" s="247"/>
      <c r="T825" s="247" t="s">
        <v>7498</v>
      </c>
      <c r="V825" s="247"/>
      <c r="W825" s="247"/>
      <c r="X825" s="247"/>
      <c r="Y825" s="247"/>
      <c r="Z825" t="s">
        <v>4883</v>
      </c>
      <c r="AA825" s="247" t="s">
        <v>115</v>
      </c>
      <c r="AB825" t="s">
        <v>4355</v>
      </c>
      <c r="AC825" t="s">
        <v>4355</v>
      </c>
      <c r="AD825"/>
      <c r="AE825" t="s">
        <v>4355</v>
      </c>
      <c r="AF825" t="s">
        <v>4357</v>
      </c>
      <c r="AG825"/>
      <c r="AH825"/>
      <c r="AI825"/>
      <c r="AJ825"/>
      <c r="AK825"/>
      <c r="AL825"/>
      <c r="AM825" t="s">
        <v>4358</v>
      </c>
      <c r="AN825" t="s">
        <v>4358</v>
      </c>
      <c r="AO825"/>
      <c r="AP825"/>
      <c r="AQ825" s="247"/>
      <c r="AR825"/>
      <c r="AS825" s="247" t="s">
        <v>7566</v>
      </c>
      <c r="AT825"/>
    </row>
    <row r="826" spans="1:46" ht="15" hidden="1" x14ac:dyDescent="0.25">
      <c r="A826" s="246" t="s">
        <v>7439</v>
      </c>
      <c r="B826" s="247" t="s">
        <v>7561</v>
      </c>
      <c r="C826" s="247" t="s">
        <v>7562</v>
      </c>
      <c r="D826" s="247"/>
      <c r="E826" s="247">
        <v>10017892682</v>
      </c>
      <c r="F826"/>
      <c r="G826" s="246"/>
      <c r="H826" s="247" t="s">
        <v>113</v>
      </c>
      <c r="I826"/>
      <c r="J826" t="s">
        <v>3206</v>
      </c>
      <c r="K826" t="s">
        <v>7563</v>
      </c>
      <c r="L826" t="s">
        <v>4493</v>
      </c>
      <c r="M826" t="s">
        <v>4354</v>
      </c>
      <c r="N826" s="247" t="s">
        <v>7564</v>
      </c>
      <c r="O826" s="247"/>
      <c r="Q826" t="s">
        <v>4355</v>
      </c>
      <c r="R826" t="s">
        <v>4355</v>
      </c>
      <c r="S826" s="247"/>
      <c r="T826" s="247" t="s">
        <v>7498</v>
      </c>
      <c r="V826" s="247"/>
      <c r="W826" s="247"/>
      <c r="X826" s="247"/>
      <c r="Y826" s="247"/>
      <c r="Z826"/>
      <c r="AA826" s="247" t="s">
        <v>115</v>
      </c>
      <c r="AB826" t="s">
        <v>4355</v>
      </c>
      <c r="AC826" t="s">
        <v>4355</v>
      </c>
      <c r="AD826"/>
      <c r="AE826" t="s">
        <v>4355</v>
      </c>
      <c r="AF826" t="s">
        <v>4357</v>
      </c>
      <c r="AG826"/>
      <c r="AH826"/>
      <c r="AI826"/>
      <c r="AJ826"/>
      <c r="AK826"/>
      <c r="AL826"/>
      <c r="AM826" t="s">
        <v>4358</v>
      </c>
      <c r="AN826" t="s">
        <v>4358</v>
      </c>
      <c r="AO826"/>
      <c r="AP826"/>
      <c r="AQ826" s="247" t="s">
        <v>7565</v>
      </c>
      <c r="AR826"/>
      <c r="AS826" s="247" t="s">
        <v>7566</v>
      </c>
      <c r="AT826"/>
    </row>
    <row r="827" spans="1:46" ht="15" hidden="1" x14ac:dyDescent="0.25">
      <c r="A827" s="246" t="s">
        <v>7439</v>
      </c>
      <c r="B827" s="247" t="s">
        <v>7991</v>
      </c>
      <c r="C827" s="247" t="s">
        <v>7992</v>
      </c>
      <c r="D827" s="247" t="s">
        <v>7988</v>
      </c>
      <c r="E827" s="247">
        <v>10017892702</v>
      </c>
      <c r="F827"/>
      <c r="G827" s="246" t="s">
        <v>7993</v>
      </c>
      <c r="H827" s="247" t="s">
        <v>113</v>
      </c>
      <c r="I827"/>
      <c r="J827" t="s">
        <v>3120</v>
      </c>
      <c r="K827" t="s">
        <v>7990</v>
      </c>
      <c r="L827" t="s">
        <v>4493</v>
      </c>
      <c r="M827" t="s">
        <v>4882</v>
      </c>
      <c r="N827" s="247"/>
      <c r="O827" s="247" t="s">
        <v>7558</v>
      </c>
      <c r="Q827" t="s">
        <v>4355</v>
      </c>
      <c r="R827" t="s">
        <v>4355</v>
      </c>
      <c r="S827" s="247"/>
      <c r="T827" s="247" t="s">
        <v>7498</v>
      </c>
      <c r="V827" s="247"/>
      <c r="W827" s="247"/>
      <c r="X827" s="247"/>
      <c r="Y827" s="247"/>
      <c r="Z827" t="s">
        <v>4883</v>
      </c>
      <c r="AA827" s="247" t="s">
        <v>115</v>
      </c>
      <c r="AB827" t="s">
        <v>4355</v>
      </c>
      <c r="AC827" t="s">
        <v>4355</v>
      </c>
      <c r="AD827"/>
      <c r="AE827" t="s">
        <v>4355</v>
      </c>
      <c r="AF827" t="s">
        <v>4357</v>
      </c>
      <c r="AG827"/>
      <c r="AH827"/>
      <c r="AI827"/>
      <c r="AJ827"/>
      <c r="AK827"/>
      <c r="AL827"/>
      <c r="AM827" t="s">
        <v>4358</v>
      </c>
      <c r="AN827" t="s">
        <v>4358</v>
      </c>
      <c r="AO827"/>
      <c r="AP827"/>
      <c r="AQ827" s="247"/>
      <c r="AR827"/>
      <c r="AS827" s="247" t="s">
        <v>7560</v>
      </c>
      <c r="AT827"/>
    </row>
    <row r="828" spans="1:46" ht="15" hidden="1" x14ac:dyDescent="0.25">
      <c r="A828" s="246" t="s">
        <v>7439</v>
      </c>
      <c r="B828" s="247" t="s">
        <v>7987</v>
      </c>
      <c r="C828" s="247" t="s">
        <v>7556</v>
      </c>
      <c r="D828" s="247" t="s">
        <v>7988</v>
      </c>
      <c r="E828" s="247">
        <v>10017892701</v>
      </c>
      <c r="F828"/>
      <c r="G828" s="246" t="s">
        <v>7989</v>
      </c>
      <c r="H828" s="247" t="s">
        <v>113</v>
      </c>
      <c r="I828"/>
      <c r="J828" t="s">
        <v>3081</v>
      </c>
      <c r="K828" t="s">
        <v>7990</v>
      </c>
      <c r="L828" t="s">
        <v>4493</v>
      </c>
      <c r="M828" t="s">
        <v>4882</v>
      </c>
      <c r="N828" s="247"/>
      <c r="O828" s="247" t="s">
        <v>7558</v>
      </c>
      <c r="Q828" t="s">
        <v>4355</v>
      </c>
      <c r="R828" t="s">
        <v>4355</v>
      </c>
      <c r="S828" s="247"/>
      <c r="T828" s="247" t="s">
        <v>7498</v>
      </c>
      <c r="V828" s="247"/>
      <c r="W828" s="247"/>
      <c r="X828" s="247"/>
      <c r="Y828" s="247"/>
      <c r="Z828" t="s">
        <v>4883</v>
      </c>
      <c r="AA828" s="247" t="s">
        <v>115</v>
      </c>
      <c r="AB828" t="s">
        <v>4355</v>
      </c>
      <c r="AC828" t="s">
        <v>4355</v>
      </c>
      <c r="AD828"/>
      <c r="AE828" t="s">
        <v>4355</v>
      </c>
      <c r="AF828" t="s">
        <v>4357</v>
      </c>
      <c r="AG828"/>
      <c r="AH828"/>
      <c r="AI828"/>
      <c r="AJ828"/>
      <c r="AK828"/>
      <c r="AL828"/>
      <c r="AM828" t="s">
        <v>4358</v>
      </c>
      <c r="AN828" t="s">
        <v>4358</v>
      </c>
      <c r="AO828"/>
      <c r="AP828"/>
      <c r="AQ828" s="247"/>
      <c r="AR828"/>
      <c r="AS828" s="247" t="s">
        <v>7560</v>
      </c>
      <c r="AT828"/>
    </row>
    <row r="829" spans="1:46" ht="15" hidden="1" x14ac:dyDescent="0.25">
      <c r="A829" s="246" t="s">
        <v>7439</v>
      </c>
      <c r="B829" s="247" t="s">
        <v>7555</v>
      </c>
      <c r="C829" s="247" t="s">
        <v>7556</v>
      </c>
      <c r="D829" s="247"/>
      <c r="E829" s="247">
        <v>10017892679</v>
      </c>
      <c r="F829"/>
      <c r="G829" s="246"/>
      <c r="H829" s="247" t="s">
        <v>113</v>
      </c>
      <c r="I829"/>
      <c r="J829" t="s">
        <v>3247</v>
      </c>
      <c r="K829" t="s">
        <v>7557</v>
      </c>
      <c r="L829" t="s">
        <v>4493</v>
      </c>
      <c r="M829" t="s">
        <v>4354</v>
      </c>
      <c r="N829" s="247" t="s">
        <v>7558</v>
      </c>
      <c r="O829" s="247"/>
      <c r="Q829" t="s">
        <v>4355</v>
      </c>
      <c r="R829" t="s">
        <v>4355</v>
      </c>
      <c r="S829" s="247"/>
      <c r="T829" s="247" t="s">
        <v>7498</v>
      </c>
      <c r="V829" s="247"/>
      <c r="W829" s="247"/>
      <c r="X829" s="247"/>
      <c r="Y829" s="247"/>
      <c r="Z829"/>
      <c r="AA829" s="247" t="s">
        <v>115</v>
      </c>
      <c r="AB829" t="s">
        <v>4355</v>
      </c>
      <c r="AC829" t="s">
        <v>4355</v>
      </c>
      <c r="AD829"/>
      <c r="AE829" t="s">
        <v>4355</v>
      </c>
      <c r="AF829" t="s">
        <v>4357</v>
      </c>
      <c r="AG829"/>
      <c r="AH829"/>
      <c r="AI829"/>
      <c r="AJ829"/>
      <c r="AK829"/>
      <c r="AL829"/>
      <c r="AM829" t="s">
        <v>4358</v>
      </c>
      <c r="AN829" t="s">
        <v>4358</v>
      </c>
      <c r="AO829"/>
      <c r="AP829"/>
      <c r="AQ829" s="247" t="s">
        <v>7559</v>
      </c>
      <c r="AR829"/>
      <c r="AS829" s="247" t="s">
        <v>7560</v>
      </c>
      <c r="AT829"/>
    </row>
    <row r="830" spans="1:46" ht="15" hidden="1" x14ac:dyDescent="0.25">
      <c r="A830" s="246" t="s">
        <v>7439</v>
      </c>
      <c r="B830" s="247" t="s">
        <v>7984</v>
      </c>
      <c r="C830" s="247" t="s">
        <v>7985</v>
      </c>
      <c r="D830" s="247" t="s">
        <v>7981</v>
      </c>
      <c r="E830" s="247">
        <v>10017892696</v>
      </c>
      <c r="F830"/>
      <c r="G830" s="246" t="s">
        <v>7986</v>
      </c>
      <c r="H830" s="247" t="s">
        <v>113</v>
      </c>
      <c r="I830"/>
      <c r="J830" t="s">
        <v>3120</v>
      </c>
      <c r="K830" t="s">
        <v>7983</v>
      </c>
      <c r="L830" t="s">
        <v>4493</v>
      </c>
      <c r="M830" t="s">
        <v>4882</v>
      </c>
      <c r="N830" s="247"/>
      <c r="O830" s="247" t="s">
        <v>7552</v>
      </c>
      <c r="Q830" t="s">
        <v>4355</v>
      </c>
      <c r="R830" t="s">
        <v>4355</v>
      </c>
      <c r="S830" s="247"/>
      <c r="T830" s="247" t="s">
        <v>7498</v>
      </c>
      <c r="V830" s="247"/>
      <c r="W830" s="247"/>
      <c r="X830" s="247"/>
      <c r="Y830" s="247"/>
      <c r="Z830" t="s">
        <v>4883</v>
      </c>
      <c r="AA830" s="247" t="s">
        <v>115</v>
      </c>
      <c r="AB830" t="s">
        <v>4355</v>
      </c>
      <c r="AC830" t="s">
        <v>4355</v>
      </c>
      <c r="AD830"/>
      <c r="AE830" t="s">
        <v>4355</v>
      </c>
      <c r="AF830" t="s">
        <v>4357</v>
      </c>
      <c r="AG830"/>
      <c r="AH830"/>
      <c r="AI830"/>
      <c r="AJ830"/>
      <c r="AK830"/>
      <c r="AL830"/>
      <c r="AM830" t="s">
        <v>4358</v>
      </c>
      <c r="AN830" t="s">
        <v>4358</v>
      </c>
      <c r="AO830"/>
      <c r="AP830"/>
      <c r="AQ830" s="247"/>
      <c r="AR830"/>
      <c r="AS830" s="247" t="s">
        <v>7554</v>
      </c>
      <c r="AT830"/>
    </row>
    <row r="831" spans="1:46" ht="15" hidden="1" x14ac:dyDescent="0.25">
      <c r="A831" s="246" t="s">
        <v>7439</v>
      </c>
      <c r="B831" s="247" t="s">
        <v>7980</v>
      </c>
      <c r="C831" s="247" t="s">
        <v>7550</v>
      </c>
      <c r="D831" s="247" t="s">
        <v>7981</v>
      </c>
      <c r="E831" s="247">
        <v>10017892695</v>
      </c>
      <c r="F831"/>
      <c r="G831" s="246" t="s">
        <v>7982</v>
      </c>
      <c r="H831" s="247" t="s">
        <v>113</v>
      </c>
      <c r="I831"/>
      <c r="J831" t="s">
        <v>3081</v>
      </c>
      <c r="K831" t="s">
        <v>7983</v>
      </c>
      <c r="L831" t="s">
        <v>4493</v>
      </c>
      <c r="M831" t="s">
        <v>4882</v>
      </c>
      <c r="N831" s="247"/>
      <c r="O831" s="247" t="s">
        <v>7552</v>
      </c>
      <c r="Q831" t="s">
        <v>4355</v>
      </c>
      <c r="R831" t="s">
        <v>4355</v>
      </c>
      <c r="S831" s="247"/>
      <c r="T831" s="247" t="s">
        <v>7498</v>
      </c>
      <c r="V831" s="247"/>
      <c r="W831" s="247"/>
      <c r="X831" s="247"/>
      <c r="Y831" s="247"/>
      <c r="Z831" t="s">
        <v>4883</v>
      </c>
      <c r="AA831" s="247" t="s">
        <v>115</v>
      </c>
      <c r="AB831" t="s">
        <v>4355</v>
      </c>
      <c r="AC831" t="s">
        <v>4355</v>
      </c>
      <c r="AD831"/>
      <c r="AE831" t="s">
        <v>4355</v>
      </c>
      <c r="AF831" t="s">
        <v>4357</v>
      </c>
      <c r="AG831"/>
      <c r="AH831"/>
      <c r="AI831"/>
      <c r="AJ831"/>
      <c r="AK831"/>
      <c r="AL831"/>
      <c r="AM831" t="s">
        <v>4358</v>
      </c>
      <c r="AN831" t="s">
        <v>4358</v>
      </c>
      <c r="AO831"/>
      <c r="AP831"/>
      <c r="AQ831" s="247"/>
      <c r="AR831"/>
      <c r="AS831" s="247" t="s">
        <v>7554</v>
      </c>
      <c r="AT831"/>
    </row>
    <row r="832" spans="1:46" ht="15" hidden="1" x14ac:dyDescent="0.25">
      <c r="A832" s="246" t="s">
        <v>7439</v>
      </c>
      <c r="B832" s="247" t="s">
        <v>7549</v>
      </c>
      <c r="C832" s="247" t="s">
        <v>7550</v>
      </c>
      <c r="D832" s="247"/>
      <c r="E832" s="247">
        <v>10017892676</v>
      </c>
      <c r="F832"/>
      <c r="G832" s="246"/>
      <c r="H832" s="247" t="s">
        <v>113</v>
      </c>
      <c r="I832"/>
      <c r="J832" t="s">
        <v>3106</v>
      </c>
      <c r="K832" t="s">
        <v>7551</v>
      </c>
      <c r="L832" t="s">
        <v>4493</v>
      </c>
      <c r="M832" t="s">
        <v>4354</v>
      </c>
      <c r="N832" s="247" t="s">
        <v>7552</v>
      </c>
      <c r="O832" s="247"/>
      <c r="Q832" t="s">
        <v>4355</v>
      </c>
      <c r="R832" t="s">
        <v>4355</v>
      </c>
      <c r="S832" s="247"/>
      <c r="T832" s="247" t="s">
        <v>7498</v>
      </c>
      <c r="V832" s="247"/>
      <c r="W832" s="247"/>
      <c r="X832" s="247"/>
      <c r="Y832" s="247"/>
      <c r="Z832"/>
      <c r="AA832" s="247" t="s">
        <v>115</v>
      </c>
      <c r="AB832" t="s">
        <v>4355</v>
      </c>
      <c r="AC832" t="s">
        <v>4355</v>
      </c>
      <c r="AD832"/>
      <c r="AE832" t="s">
        <v>4355</v>
      </c>
      <c r="AF832" t="s">
        <v>4357</v>
      </c>
      <c r="AG832"/>
      <c r="AH832"/>
      <c r="AI832"/>
      <c r="AJ832"/>
      <c r="AK832"/>
      <c r="AL832"/>
      <c r="AM832" t="s">
        <v>4358</v>
      </c>
      <c r="AN832" t="s">
        <v>4358</v>
      </c>
      <c r="AO832"/>
      <c r="AP832"/>
      <c r="AQ832" s="247" t="s">
        <v>7553</v>
      </c>
      <c r="AR832"/>
      <c r="AS832" s="247" t="s">
        <v>7554</v>
      </c>
      <c r="AT832"/>
    </row>
    <row r="833" spans="1:46" ht="15" hidden="1" x14ac:dyDescent="0.25">
      <c r="A833" s="246" t="s">
        <v>7439</v>
      </c>
      <c r="B833" s="247" t="s">
        <v>7977</v>
      </c>
      <c r="C833" s="247" t="s">
        <v>7978</v>
      </c>
      <c r="D833" s="247" t="s">
        <v>7974</v>
      </c>
      <c r="E833" s="247">
        <v>10017892694</v>
      </c>
      <c r="F833"/>
      <c r="G833" s="246" t="s">
        <v>7979</v>
      </c>
      <c r="H833" s="247" t="s">
        <v>113</v>
      </c>
      <c r="I833"/>
      <c r="J833" t="s">
        <v>3120</v>
      </c>
      <c r="K833" t="s">
        <v>7976</v>
      </c>
      <c r="L833" t="s">
        <v>4493</v>
      </c>
      <c r="M833" t="s">
        <v>4882</v>
      </c>
      <c r="N833" s="247"/>
      <c r="O833" s="247" t="s">
        <v>7546</v>
      </c>
      <c r="Q833" t="s">
        <v>4355</v>
      </c>
      <c r="R833" t="s">
        <v>4355</v>
      </c>
      <c r="S833" s="247"/>
      <c r="T833" s="247" t="s">
        <v>7498</v>
      </c>
      <c r="V833" s="247"/>
      <c r="W833" s="247"/>
      <c r="X833" s="247"/>
      <c r="Y833" s="247"/>
      <c r="Z833" t="s">
        <v>4883</v>
      </c>
      <c r="AA833" s="247" t="s">
        <v>115</v>
      </c>
      <c r="AB833" t="s">
        <v>4355</v>
      </c>
      <c r="AC833" t="s">
        <v>4355</v>
      </c>
      <c r="AD833"/>
      <c r="AE833" t="s">
        <v>4355</v>
      </c>
      <c r="AF833" t="s">
        <v>4357</v>
      </c>
      <c r="AG833"/>
      <c r="AH833"/>
      <c r="AI833"/>
      <c r="AJ833"/>
      <c r="AK833"/>
      <c r="AL833"/>
      <c r="AM833" t="s">
        <v>4358</v>
      </c>
      <c r="AN833" t="s">
        <v>4358</v>
      </c>
      <c r="AO833"/>
      <c r="AP833"/>
      <c r="AQ833" s="247"/>
      <c r="AR833"/>
      <c r="AS833" s="247" t="s">
        <v>7548</v>
      </c>
      <c r="AT833"/>
    </row>
    <row r="834" spans="1:46" ht="15" hidden="1" x14ac:dyDescent="0.25">
      <c r="A834" s="246" t="s">
        <v>7439</v>
      </c>
      <c r="B834" s="247" t="s">
        <v>7973</v>
      </c>
      <c r="C834" s="247" t="s">
        <v>7544</v>
      </c>
      <c r="D834" s="247" t="s">
        <v>7974</v>
      </c>
      <c r="E834" s="247">
        <v>10017892693</v>
      </c>
      <c r="F834"/>
      <c r="G834" s="246" t="s">
        <v>7975</v>
      </c>
      <c r="H834" s="247" t="s">
        <v>113</v>
      </c>
      <c r="I834"/>
      <c r="J834" t="s">
        <v>3081</v>
      </c>
      <c r="K834" t="s">
        <v>7976</v>
      </c>
      <c r="L834" t="s">
        <v>4493</v>
      </c>
      <c r="M834" t="s">
        <v>4882</v>
      </c>
      <c r="N834" s="247"/>
      <c r="O834" s="247" t="s">
        <v>7546</v>
      </c>
      <c r="Q834" t="s">
        <v>4355</v>
      </c>
      <c r="R834" t="s">
        <v>4355</v>
      </c>
      <c r="S834" s="247"/>
      <c r="T834" s="247" t="s">
        <v>7498</v>
      </c>
      <c r="V834" s="247"/>
      <c r="W834" s="247"/>
      <c r="X834" s="247"/>
      <c r="Y834" s="247"/>
      <c r="Z834" t="s">
        <v>4883</v>
      </c>
      <c r="AA834" s="247" t="s">
        <v>115</v>
      </c>
      <c r="AB834" t="s">
        <v>4355</v>
      </c>
      <c r="AC834" t="s">
        <v>4355</v>
      </c>
      <c r="AD834"/>
      <c r="AE834" t="s">
        <v>4355</v>
      </c>
      <c r="AF834" t="s">
        <v>4357</v>
      </c>
      <c r="AG834"/>
      <c r="AH834"/>
      <c r="AI834"/>
      <c r="AJ834"/>
      <c r="AK834"/>
      <c r="AL834"/>
      <c r="AM834" t="s">
        <v>4358</v>
      </c>
      <c r="AN834" t="s">
        <v>4358</v>
      </c>
      <c r="AO834"/>
      <c r="AP834"/>
      <c r="AQ834" s="247"/>
      <c r="AR834"/>
      <c r="AS834" s="247" t="s">
        <v>7548</v>
      </c>
      <c r="AT834"/>
    </row>
    <row r="835" spans="1:46" ht="15" hidden="1" x14ac:dyDescent="0.25">
      <c r="A835" s="246" t="s">
        <v>7439</v>
      </c>
      <c r="B835" s="247" t="s">
        <v>7543</v>
      </c>
      <c r="C835" s="247" t="s">
        <v>7544</v>
      </c>
      <c r="D835" s="247"/>
      <c r="E835" s="247">
        <v>10017892673</v>
      </c>
      <c r="F835"/>
      <c r="G835" s="246"/>
      <c r="H835" s="247" t="s">
        <v>113</v>
      </c>
      <c r="I835"/>
      <c r="J835" t="s">
        <v>3185</v>
      </c>
      <c r="K835" t="s">
        <v>7545</v>
      </c>
      <c r="L835" t="s">
        <v>4493</v>
      </c>
      <c r="M835" t="s">
        <v>4354</v>
      </c>
      <c r="N835" s="247" t="s">
        <v>7546</v>
      </c>
      <c r="O835" s="247"/>
      <c r="Q835" t="s">
        <v>4355</v>
      </c>
      <c r="R835" t="s">
        <v>4355</v>
      </c>
      <c r="S835" s="247"/>
      <c r="T835" s="247" t="s">
        <v>7498</v>
      </c>
      <c r="V835" s="247"/>
      <c r="W835" s="247"/>
      <c r="X835" s="247"/>
      <c r="Y835" s="247"/>
      <c r="Z835"/>
      <c r="AA835" s="247" t="s">
        <v>115</v>
      </c>
      <c r="AB835" t="s">
        <v>4355</v>
      </c>
      <c r="AC835" t="s">
        <v>4355</v>
      </c>
      <c r="AD835"/>
      <c r="AE835" t="s">
        <v>4355</v>
      </c>
      <c r="AF835" t="s">
        <v>4357</v>
      </c>
      <c r="AG835"/>
      <c r="AH835"/>
      <c r="AI835"/>
      <c r="AJ835"/>
      <c r="AK835"/>
      <c r="AL835"/>
      <c r="AM835" t="s">
        <v>4358</v>
      </c>
      <c r="AN835" t="s">
        <v>4358</v>
      </c>
      <c r="AO835"/>
      <c r="AP835"/>
      <c r="AQ835" s="247" t="s">
        <v>7547</v>
      </c>
      <c r="AR835"/>
      <c r="AS835" s="247" t="s">
        <v>7548</v>
      </c>
      <c r="AT835"/>
    </row>
    <row r="836" spans="1:46" ht="15" hidden="1" x14ac:dyDescent="0.25">
      <c r="A836" s="246" t="s">
        <v>7439</v>
      </c>
      <c r="B836" s="247" t="s">
        <v>7914</v>
      </c>
      <c r="C836" s="247" t="s">
        <v>7915</v>
      </c>
      <c r="D836" s="247" t="s">
        <v>7916</v>
      </c>
      <c r="E836" s="247">
        <v>10017892637</v>
      </c>
      <c r="F836"/>
      <c r="G836" s="246" t="s">
        <v>7917</v>
      </c>
      <c r="H836" s="247" t="s">
        <v>113</v>
      </c>
      <c r="I836"/>
      <c r="J836" t="s">
        <v>3081</v>
      </c>
      <c r="K836" t="s">
        <v>7918</v>
      </c>
      <c r="L836" t="s">
        <v>4493</v>
      </c>
      <c r="M836" t="s">
        <v>4882</v>
      </c>
      <c r="N836" s="247"/>
      <c r="O836" s="247" t="s">
        <v>7497</v>
      </c>
      <c r="Q836" t="s">
        <v>4355</v>
      </c>
      <c r="R836" t="s">
        <v>4355</v>
      </c>
      <c r="S836" s="247"/>
      <c r="T836" s="247" t="s">
        <v>7498</v>
      </c>
      <c r="V836" s="247"/>
      <c r="W836" s="247"/>
      <c r="X836" s="247"/>
      <c r="Y836" s="247"/>
      <c r="Z836" t="s">
        <v>4883</v>
      </c>
      <c r="AA836" s="247" t="s">
        <v>115</v>
      </c>
      <c r="AB836" t="s">
        <v>4355</v>
      </c>
      <c r="AC836" t="s">
        <v>4355</v>
      </c>
      <c r="AD836"/>
      <c r="AE836" t="s">
        <v>4355</v>
      </c>
      <c r="AF836" t="s">
        <v>4357</v>
      </c>
      <c r="AG836"/>
      <c r="AH836"/>
      <c r="AI836"/>
      <c r="AJ836"/>
      <c r="AK836"/>
      <c r="AL836"/>
      <c r="AM836" t="s">
        <v>4358</v>
      </c>
      <c r="AN836" t="s">
        <v>4358</v>
      </c>
      <c r="AO836"/>
      <c r="AP836"/>
      <c r="AQ836" s="247"/>
      <c r="AR836"/>
      <c r="AS836" s="247" t="s">
        <v>7500</v>
      </c>
      <c r="AT836"/>
    </row>
    <row r="837" spans="1:46" ht="15" hidden="1" x14ac:dyDescent="0.25">
      <c r="A837" s="246" t="s">
        <v>7439</v>
      </c>
      <c r="B837" s="247" t="s">
        <v>7919</v>
      </c>
      <c r="C837" s="247" t="s">
        <v>7495</v>
      </c>
      <c r="D837" s="247" t="s">
        <v>7916</v>
      </c>
      <c r="E837" s="247">
        <v>10017892636</v>
      </c>
      <c r="F837"/>
      <c r="G837" s="246" t="s">
        <v>7920</v>
      </c>
      <c r="H837" s="247" t="s">
        <v>113</v>
      </c>
      <c r="I837"/>
      <c r="J837" t="s">
        <v>3120</v>
      </c>
      <c r="K837" t="s">
        <v>7921</v>
      </c>
      <c r="L837" t="s">
        <v>4493</v>
      </c>
      <c r="M837" t="s">
        <v>4882</v>
      </c>
      <c r="N837" s="247"/>
      <c r="O837" s="247" t="s">
        <v>7497</v>
      </c>
      <c r="Q837" t="s">
        <v>4355</v>
      </c>
      <c r="R837" t="s">
        <v>4355</v>
      </c>
      <c r="S837" s="247"/>
      <c r="T837" s="247" t="s">
        <v>7498</v>
      </c>
      <c r="V837" s="247"/>
      <c r="W837" s="247"/>
      <c r="X837" s="247"/>
      <c r="Y837" s="247"/>
      <c r="Z837" t="s">
        <v>4883</v>
      </c>
      <c r="AA837" s="247" t="s">
        <v>115</v>
      </c>
      <c r="AB837" t="s">
        <v>4355</v>
      </c>
      <c r="AC837" t="s">
        <v>4355</v>
      </c>
      <c r="AD837"/>
      <c r="AE837" t="s">
        <v>4355</v>
      </c>
      <c r="AF837" t="s">
        <v>4357</v>
      </c>
      <c r="AG837"/>
      <c r="AH837"/>
      <c r="AI837"/>
      <c r="AJ837"/>
      <c r="AK837"/>
      <c r="AL837"/>
      <c r="AM837" t="s">
        <v>4358</v>
      </c>
      <c r="AN837" t="s">
        <v>4358</v>
      </c>
      <c r="AO837"/>
      <c r="AP837"/>
      <c r="AQ837" s="247"/>
      <c r="AR837"/>
      <c r="AS837" s="247" t="s">
        <v>7500</v>
      </c>
      <c r="AT837"/>
    </row>
    <row r="838" spans="1:46" ht="15" hidden="1" x14ac:dyDescent="0.25">
      <c r="A838" s="246" t="s">
        <v>7439</v>
      </c>
      <c r="B838" s="247" t="s">
        <v>7494</v>
      </c>
      <c r="C838" s="247" t="s">
        <v>7495</v>
      </c>
      <c r="D838" s="247"/>
      <c r="E838" s="247">
        <v>10017892574</v>
      </c>
      <c r="F838"/>
      <c r="G838" s="246"/>
      <c r="H838" s="247" t="s">
        <v>113</v>
      </c>
      <c r="I838"/>
      <c r="J838" t="s">
        <v>3134</v>
      </c>
      <c r="K838" t="s">
        <v>7496</v>
      </c>
      <c r="L838" t="s">
        <v>4493</v>
      </c>
      <c r="M838" t="s">
        <v>4354</v>
      </c>
      <c r="N838" s="247" t="s">
        <v>7497</v>
      </c>
      <c r="O838" s="247"/>
      <c r="Q838" t="s">
        <v>4355</v>
      </c>
      <c r="R838" t="s">
        <v>4355</v>
      </c>
      <c r="S838" s="247"/>
      <c r="T838" s="247" t="s">
        <v>7498</v>
      </c>
      <c r="V838" s="247"/>
      <c r="W838" s="247"/>
      <c r="X838" s="247"/>
      <c r="Y838" s="247"/>
      <c r="Z838"/>
      <c r="AA838" s="247" t="s">
        <v>115</v>
      </c>
      <c r="AB838" t="s">
        <v>4355</v>
      </c>
      <c r="AC838" t="s">
        <v>4355</v>
      </c>
      <c r="AD838"/>
      <c r="AE838" t="s">
        <v>4355</v>
      </c>
      <c r="AF838" t="s">
        <v>4357</v>
      </c>
      <c r="AG838"/>
      <c r="AH838"/>
      <c r="AI838"/>
      <c r="AJ838"/>
      <c r="AK838"/>
      <c r="AL838"/>
      <c r="AM838" t="s">
        <v>4358</v>
      </c>
      <c r="AN838" t="s">
        <v>4358</v>
      </c>
      <c r="AO838"/>
      <c r="AP838"/>
      <c r="AQ838" s="247" t="s">
        <v>7499</v>
      </c>
      <c r="AR838"/>
      <c r="AS838" s="247" t="s">
        <v>7500</v>
      </c>
      <c r="AT838"/>
    </row>
    <row r="839" spans="1:46" ht="15" hidden="1" x14ac:dyDescent="0.25">
      <c r="A839" s="246" t="s">
        <v>7439</v>
      </c>
      <c r="B839" s="247" t="s">
        <v>7874</v>
      </c>
      <c r="C839" s="247" t="s">
        <v>7875</v>
      </c>
      <c r="D839" s="247"/>
      <c r="E839" s="247">
        <v>10017892860</v>
      </c>
      <c r="F839"/>
      <c r="G839" s="246"/>
      <c r="H839" s="247" t="s">
        <v>113</v>
      </c>
      <c r="I839"/>
      <c r="J839" t="s">
        <v>3248</v>
      </c>
      <c r="K839" t="s">
        <v>7876</v>
      </c>
      <c r="L839" t="s">
        <v>4493</v>
      </c>
      <c r="M839" t="s">
        <v>4354</v>
      </c>
      <c r="N839" s="247" t="s">
        <v>7877</v>
      </c>
      <c r="O839" s="247"/>
      <c r="Q839" t="s">
        <v>4355</v>
      </c>
      <c r="R839" t="s">
        <v>4355</v>
      </c>
      <c r="S839" s="247"/>
      <c r="T839" s="247" t="s">
        <v>6139</v>
      </c>
      <c r="V839" s="247"/>
      <c r="W839" s="247"/>
      <c r="X839" s="247" t="s">
        <v>3134</v>
      </c>
      <c r="Y839" s="247" t="s">
        <v>3152</v>
      </c>
      <c r="Z839"/>
      <c r="AA839" s="247" t="s">
        <v>115</v>
      </c>
      <c r="AB839" t="s">
        <v>4355</v>
      </c>
      <c r="AC839" t="s">
        <v>4355</v>
      </c>
      <c r="AD839"/>
      <c r="AE839" t="s">
        <v>4355</v>
      </c>
      <c r="AF839" t="s">
        <v>4357</v>
      </c>
      <c r="AG839"/>
      <c r="AH839"/>
      <c r="AI839"/>
      <c r="AJ839"/>
      <c r="AK839"/>
      <c r="AL839"/>
      <c r="AM839" t="s">
        <v>4358</v>
      </c>
      <c r="AN839" t="s">
        <v>4358</v>
      </c>
      <c r="AO839"/>
      <c r="AP839"/>
      <c r="AQ839" s="247" t="s">
        <v>7878</v>
      </c>
      <c r="AR839"/>
      <c r="AS839" s="247" t="s">
        <v>7879</v>
      </c>
      <c r="AT839"/>
    </row>
    <row r="840" spans="1:46" ht="15" hidden="1" x14ac:dyDescent="0.25">
      <c r="A840" s="246" t="s">
        <v>7439</v>
      </c>
      <c r="B840" s="247" t="s">
        <v>7868</v>
      </c>
      <c r="C840" s="247" t="s">
        <v>7869</v>
      </c>
      <c r="D840" s="247"/>
      <c r="E840" s="247">
        <v>10017892859</v>
      </c>
      <c r="F840"/>
      <c r="G840" s="246"/>
      <c r="H840" s="247" t="s">
        <v>113</v>
      </c>
      <c r="I840"/>
      <c r="J840" t="s">
        <v>3267</v>
      </c>
      <c r="K840" t="s">
        <v>7870</v>
      </c>
      <c r="L840" t="s">
        <v>4493</v>
      </c>
      <c r="M840" t="s">
        <v>4354</v>
      </c>
      <c r="N840" s="247" t="s">
        <v>7871</v>
      </c>
      <c r="O840" s="247"/>
      <c r="Q840" t="s">
        <v>4355</v>
      </c>
      <c r="R840" t="s">
        <v>4355</v>
      </c>
      <c r="S840" s="247"/>
      <c r="T840" s="247" t="s">
        <v>6139</v>
      </c>
      <c r="V840" s="247"/>
      <c r="W840" s="247"/>
      <c r="X840" s="247" t="s">
        <v>3134</v>
      </c>
      <c r="Y840" s="247" t="s">
        <v>3105</v>
      </c>
      <c r="Z840"/>
      <c r="AA840" s="247" t="s">
        <v>115</v>
      </c>
      <c r="AB840" t="s">
        <v>4355</v>
      </c>
      <c r="AC840" t="s">
        <v>4355</v>
      </c>
      <c r="AD840"/>
      <c r="AE840" t="s">
        <v>4355</v>
      </c>
      <c r="AF840" t="s">
        <v>4357</v>
      </c>
      <c r="AG840"/>
      <c r="AH840"/>
      <c r="AI840"/>
      <c r="AJ840"/>
      <c r="AK840"/>
      <c r="AL840"/>
      <c r="AM840" t="s">
        <v>4358</v>
      </c>
      <c r="AN840" t="s">
        <v>4358</v>
      </c>
      <c r="AO840"/>
      <c r="AP840"/>
      <c r="AQ840" s="247" t="s">
        <v>7872</v>
      </c>
      <c r="AR840"/>
      <c r="AS840" s="247" t="s">
        <v>7873</v>
      </c>
      <c r="AT840"/>
    </row>
    <row r="841" spans="1:46" ht="15" hidden="1" x14ac:dyDescent="0.25">
      <c r="A841" s="246" t="s">
        <v>7439</v>
      </c>
      <c r="B841" s="247" t="s">
        <v>7862</v>
      </c>
      <c r="C841" s="247" t="s">
        <v>7863</v>
      </c>
      <c r="D841" s="247"/>
      <c r="E841" s="247">
        <v>10017892858</v>
      </c>
      <c r="F841"/>
      <c r="G841" s="246"/>
      <c r="H841" s="247" t="s">
        <v>113</v>
      </c>
      <c r="I841"/>
      <c r="J841" t="s">
        <v>3105</v>
      </c>
      <c r="K841" t="s">
        <v>7864</v>
      </c>
      <c r="L841" t="s">
        <v>4493</v>
      </c>
      <c r="M841" t="s">
        <v>4354</v>
      </c>
      <c r="N841" s="247" t="s">
        <v>7865</v>
      </c>
      <c r="O841" s="247"/>
      <c r="Q841" t="s">
        <v>4355</v>
      </c>
      <c r="R841" t="s">
        <v>4355</v>
      </c>
      <c r="S841" s="247"/>
      <c r="T841" s="247" t="s">
        <v>6139</v>
      </c>
      <c r="V841" s="247"/>
      <c r="W841" s="247"/>
      <c r="X841" s="247" t="s">
        <v>3134</v>
      </c>
      <c r="Y841" s="247" t="s">
        <v>3106</v>
      </c>
      <c r="Z841"/>
      <c r="AA841" s="247" t="s">
        <v>115</v>
      </c>
      <c r="AB841" t="s">
        <v>4355</v>
      </c>
      <c r="AC841" t="s">
        <v>4355</v>
      </c>
      <c r="AD841"/>
      <c r="AE841" t="s">
        <v>4355</v>
      </c>
      <c r="AF841" t="s">
        <v>4357</v>
      </c>
      <c r="AG841"/>
      <c r="AH841"/>
      <c r="AI841"/>
      <c r="AJ841"/>
      <c r="AK841"/>
      <c r="AL841"/>
      <c r="AM841" t="s">
        <v>4358</v>
      </c>
      <c r="AN841" t="s">
        <v>4358</v>
      </c>
      <c r="AO841"/>
      <c r="AP841"/>
      <c r="AQ841" s="247" t="s">
        <v>7866</v>
      </c>
      <c r="AR841"/>
      <c r="AS841" s="247" t="s">
        <v>7867</v>
      </c>
      <c r="AT841"/>
    </row>
    <row r="842" spans="1:46" ht="15" hidden="1" x14ac:dyDescent="0.25">
      <c r="A842" s="246" t="s">
        <v>7439</v>
      </c>
      <c r="B842" s="247" t="s">
        <v>7856</v>
      </c>
      <c r="C842" s="247" t="s">
        <v>7857</v>
      </c>
      <c r="D842" s="247"/>
      <c r="E842" s="247">
        <v>10017892857</v>
      </c>
      <c r="F842"/>
      <c r="G842" s="246"/>
      <c r="H842" s="247" t="s">
        <v>113</v>
      </c>
      <c r="I842"/>
      <c r="J842" t="s">
        <v>3250</v>
      </c>
      <c r="K842" t="s">
        <v>7858</v>
      </c>
      <c r="L842" t="s">
        <v>4493</v>
      </c>
      <c r="M842" t="s">
        <v>4354</v>
      </c>
      <c r="N842" s="247" t="s">
        <v>7859</v>
      </c>
      <c r="O842" s="247"/>
      <c r="Q842" t="s">
        <v>4355</v>
      </c>
      <c r="R842" t="s">
        <v>4355</v>
      </c>
      <c r="S842" s="247"/>
      <c r="T842" s="247" t="s">
        <v>6139</v>
      </c>
      <c r="V842" s="247"/>
      <c r="W842" s="247"/>
      <c r="X842" s="247" t="s">
        <v>3132</v>
      </c>
      <c r="Y842" s="247" t="s">
        <v>3103</v>
      </c>
      <c r="Z842"/>
      <c r="AA842" s="247" t="s">
        <v>115</v>
      </c>
      <c r="AB842" t="s">
        <v>4355</v>
      </c>
      <c r="AC842" t="s">
        <v>4355</v>
      </c>
      <c r="AD842"/>
      <c r="AE842" t="s">
        <v>4355</v>
      </c>
      <c r="AF842" t="s">
        <v>4357</v>
      </c>
      <c r="AG842"/>
      <c r="AH842"/>
      <c r="AI842"/>
      <c r="AJ842"/>
      <c r="AK842"/>
      <c r="AL842"/>
      <c r="AM842" t="s">
        <v>4358</v>
      </c>
      <c r="AN842" t="s">
        <v>4358</v>
      </c>
      <c r="AO842"/>
      <c r="AP842"/>
      <c r="AQ842" s="247" t="s">
        <v>7860</v>
      </c>
      <c r="AR842"/>
      <c r="AS842" s="247" t="s">
        <v>7861</v>
      </c>
      <c r="AT842"/>
    </row>
    <row r="843" spans="1:46" ht="15" hidden="1" x14ac:dyDescent="0.25">
      <c r="A843" s="246" t="s">
        <v>7439</v>
      </c>
      <c r="B843" s="247" t="s">
        <v>7850</v>
      </c>
      <c r="C843" s="247" t="s">
        <v>7851</v>
      </c>
      <c r="D843" s="247"/>
      <c r="E843" s="247">
        <v>10017892856</v>
      </c>
      <c r="F843"/>
      <c r="G843" s="246"/>
      <c r="H843" s="247" t="s">
        <v>113</v>
      </c>
      <c r="I843"/>
      <c r="J843" t="s">
        <v>3176</v>
      </c>
      <c r="K843" t="s">
        <v>7852</v>
      </c>
      <c r="L843" t="s">
        <v>4493</v>
      </c>
      <c r="M843" t="s">
        <v>4354</v>
      </c>
      <c r="N843" s="247" t="s">
        <v>7853</v>
      </c>
      <c r="O843" s="247"/>
      <c r="Q843" t="s">
        <v>4355</v>
      </c>
      <c r="R843" t="s">
        <v>4355</v>
      </c>
      <c r="S843" s="247"/>
      <c r="T843" s="247" t="s">
        <v>6139</v>
      </c>
      <c r="V843" s="247"/>
      <c r="W843" s="247"/>
      <c r="X843" s="247" t="s">
        <v>3132</v>
      </c>
      <c r="Y843" s="247" t="s">
        <v>3104</v>
      </c>
      <c r="Z843"/>
      <c r="AA843" s="247" t="s">
        <v>115</v>
      </c>
      <c r="AB843" t="s">
        <v>4355</v>
      </c>
      <c r="AC843" t="s">
        <v>4355</v>
      </c>
      <c r="AD843"/>
      <c r="AE843" t="s">
        <v>4355</v>
      </c>
      <c r="AF843" t="s">
        <v>4357</v>
      </c>
      <c r="AG843"/>
      <c r="AH843"/>
      <c r="AI843"/>
      <c r="AJ843"/>
      <c r="AK843"/>
      <c r="AL843"/>
      <c r="AM843" t="s">
        <v>4358</v>
      </c>
      <c r="AN843" t="s">
        <v>4358</v>
      </c>
      <c r="AO843"/>
      <c r="AP843"/>
      <c r="AQ843" s="247" t="s">
        <v>7854</v>
      </c>
      <c r="AR843"/>
      <c r="AS843" s="247" t="s">
        <v>7855</v>
      </c>
      <c r="AT843"/>
    </row>
    <row r="844" spans="1:46" ht="15" hidden="1" x14ac:dyDescent="0.25">
      <c r="A844" s="246" t="s">
        <v>7439</v>
      </c>
      <c r="B844" s="247" t="s">
        <v>7844</v>
      </c>
      <c r="C844" s="247" t="s">
        <v>7845</v>
      </c>
      <c r="D844" s="247"/>
      <c r="E844" s="247">
        <v>10017892855</v>
      </c>
      <c r="F844"/>
      <c r="G844" s="246"/>
      <c r="H844" s="247" t="s">
        <v>113</v>
      </c>
      <c r="I844"/>
      <c r="J844" t="s">
        <v>3206</v>
      </c>
      <c r="K844" t="s">
        <v>7846</v>
      </c>
      <c r="L844" t="s">
        <v>4493</v>
      </c>
      <c r="M844" t="s">
        <v>4354</v>
      </c>
      <c r="N844" s="247" t="s">
        <v>7847</v>
      </c>
      <c r="O844" s="247"/>
      <c r="Q844" t="s">
        <v>4355</v>
      </c>
      <c r="R844" t="s">
        <v>4355</v>
      </c>
      <c r="S844" s="247"/>
      <c r="T844" s="247" t="s">
        <v>6139</v>
      </c>
      <c r="V844" s="247"/>
      <c r="W844" s="247"/>
      <c r="X844" s="247" t="s">
        <v>3132</v>
      </c>
      <c r="Y844" s="247" t="s">
        <v>3152</v>
      </c>
      <c r="Z844"/>
      <c r="AA844" s="247" t="s">
        <v>115</v>
      </c>
      <c r="AB844" t="s">
        <v>4355</v>
      </c>
      <c r="AC844" t="s">
        <v>4355</v>
      </c>
      <c r="AD844"/>
      <c r="AE844" t="s">
        <v>4355</v>
      </c>
      <c r="AF844" t="s">
        <v>4357</v>
      </c>
      <c r="AG844"/>
      <c r="AH844"/>
      <c r="AI844"/>
      <c r="AJ844"/>
      <c r="AK844"/>
      <c r="AL844"/>
      <c r="AM844" t="s">
        <v>4358</v>
      </c>
      <c r="AN844" t="s">
        <v>4358</v>
      </c>
      <c r="AO844"/>
      <c r="AP844"/>
      <c r="AQ844" s="247" t="s">
        <v>7848</v>
      </c>
      <c r="AR844"/>
      <c r="AS844" s="247" t="s">
        <v>7849</v>
      </c>
      <c r="AT844"/>
    </row>
    <row r="845" spans="1:46" ht="15" hidden="1" x14ac:dyDescent="0.25">
      <c r="A845" s="246" t="s">
        <v>7439</v>
      </c>
      <c r="B845" s="247" t="s">
        <v>7826</v>
      </c>
      <c r="C845" s="247" t="s">
        <v>7827</v>
      </c>
      <c r="D845" s="247"/>
      <c r="E845" s="247">
        <v>10017892851</v>
      </c>
      <c r="F845"/>
      <c r="G845" s="246"/>
      <c r="H845" s="247" t="s">
        <v>113</v>
      </c>
      <c r="I845"/>
      <c r="J845" t="s">
        <v>3185</v>
      </c>
      <c r="K845" t="s">
        <v>7828</v>
      </c>
      <c r="L845" t="s">
        <v>4493</v>
      </c>
      <c r="M845" t="s">
        <v>4354</v>
      </c>
      <c r="N845" s="247" t="s">
        <v>7829</v>
      </c>
      <c r="O845" s="247"/>
      <c r="Q845" t="s">
        <v>4355</v>
      </c>
      <c r="R845" t="s">
        <v>4355</v>
      </c>
      <c r="S845" s="247"/>
      <c r="T845" s="247" t="s">
        <v>6139</v>
      </c>
      <c r="V845" s="247"/>
      <c r="W845" s="247"/>
      <c r="X845" s="247" t="s">
        <v>3128</v>
      </c>
      <c r="Y845" s="247" t="s">
        <v>3134</v>
      </c>
      <c r="Z845"/>
      <c r="AA845" s="247" t="s">
        <v>115</v>
      </c>
      <c r="AB845" t="s">
        <v>4355</v>
      </c>
      <c r="AC845" t="s">
        <v>4355</v>
      </c>
      <c r="AD845"/>
      <c r="AE845" t="s">
        <v>4355</v>
      </c>
      <c r="AF845" t="s">
        <v>4357</v>
      </c>
      <c r="AG845"/>
      <c r="AH845"/>
      <c r="AI845"/>
      <c r="AJ845"/>
      <c r="AK845"/>
      <c r="AL845"/>
      <c r="AM845" t="s">
        <v>4358</v>
      </c>
      <c r="AN845" t="s">
        <v>4358</v>
      </c>
      <c r="AO845"/>
      <c r="AP845"/>
      <c r="AQ845" s="247" t="s">
        <v>7830</v>
      </c>
      <c r="AR845"/>
      <c r="AS845" s="247" t="s">
        <v>7831</v>
      </c>
      <c r="AT845"/>
    </row>
    <row r="846" spans="1:46" ht="15" hidden="1" x14ac:dyDescent="0.25">
      <c r="A846" s="246" t="s">
        <v>7439</v>
      </c>
      <c r="B846" s="247" t="s">
        <v>7838</v>
      </c>
      <c r="C846" s="247" t="s">
        <v>7839</v>
      </c>
      <c r="D846" s="247"/>
      <c r="E846" s="247">
        <v>10017892853</v>
      </c>
      <c r="F846"/>
      <c r="G846" s="246"/>
      <c r="H846" s="247" t="s">
        <v>113</v>
      </c>
      <c r="I846"/>
      <c r="J846" t="s">
        <v>3247</v>
      </c>
      <c r="K846" t="s">
        <v>7840</v>
      </c>
      <c r="L846" t="s">
        <v>4493</v>
      </c>
      <c r="M846" t="s">
        <v>4354</v>
      </c>
      <c r="N846" s="247" t="s">
        <v>7841</v>
      </c>
      <c r="O846" s="247"/>
      <c r="Q846" t="s">
        <v>4355</v>
      </c>
      <c r="R846" t="s">
        <v>4355</v>
      </c>
      <c r="S846" s="247"/>
      <c r="T846" s="247" t="s">
        <v>6139</v>
      </c>
      <c r="V846" s="247"/>
      <c r="W846" s="247"/>
      <c r="X846" s="247" t="s">
        <v>3128</v>
      </c>
      <c r="Y846" s="247" t="s">
        <v>3104</v>
      </c>
      <c r="Z846"/>
      <c r="AA846" s="247" t="s">
        <v>115</v>
      </c>
      <c r="AB846" t="s">
        <v>4355</v>
      </c>
      <c r="AC846" t="s">
        <v>4355</v>
      </c>
      <c r="AD846"/>
      <c r="AE846" t="s">
        <v>4355</v>
      </c>
      <c r="AF846" t="s">
        <v>4357</v>
      </c>
      <c r="AG846"/>
      <c r="AH846"/>
      <c r="AI846"/>
      <c r="AJ846"/>
      <c r="AK846"/>
      <c r="AL846"/>
      <c r="AM846" t="s">
        <v>4358</v>
      </c>
      <c r="AN846" t="s">
        <v>4358</v>
      </c>
      <c r="AO846"/>
      <c r="AP846"/>
      <c r="AQ846" s="247" t="s">
        <v>7842</v>
      </c>
      <c r="AR846"/>
      <c r="AS846" s="247" t="s">
        <v>7843</v>
      </c>
      <c r="AT846"/>
    </row>
    <row r="847" spans="1:46" ht="15" hidden="1" x14ac:dyDescent="0.25">
      <c r="A847" s="246" t="s">
        <v>7439</v>
      </c>
      <c r="B847" s="247" t="s">
        <v>7832</v>
      </c>
      <c r="C847" s="247" t="s">
        <v>7833</v>
      </c>
      <c r="D847" s="247"/>
      <c r="E847" s="247">
        <v>10017892852</v>
      </c>
      <c r="F847"/>
      <c r="G847" s="246"/>
      <c r="H847" s="247" t="s">
        <v>113</v>
      </c>
      <c r="I847"/>
      <c r="J847" t="s">
        <v>3106</v>
      </c>
      <c r="K847" t="s">
        <v>7834</v>
      </c>
      <c r="L847" t="s">
        <v>4493</v>
      </c>
      <c r="M847" t="s">
        <v>4354</v>
      </c>
      <c r="N847" s="247" t="s">
        <v>7835</v>
      </c>
      <c r="O847" s="247"/>
      <c r="Q847" t="s">
        <v>4355</v>
      </c>
      <c r="R847" t="s">
        <v>4355</v>
      </c>
      <c r="S847" s="247"/>
      <c r="T847" s="247" t="s">
        <v>6139</v>
      </c>
      <c r="V847" s="247"/>
      <c r="W847" s="247"/>
      <c r="X847" s="247" t="s">
        <v>3128</v>
      </c>
      <c r="Y847" s="247" t="s">
        <v>3152</v>
      </c>
      <c r="Z847"/>
      <c r="AA847" s="247" t="s">
        <v>115</v>
      </c>
      <c r="AB847" t="s">
        <v>4355</v>
      </c>
      <c r="AC847" t="s">
        <v>4355</v>
      </c>
      <c r="AD847"/>
      <c r="AE847" t="s">
        <v>4355</v>
      </c>
      <c r="AF847" t="s">
        <v>4357</v>
      </c>
      <c r="AG847"/>
      <c r="AH847"/>
      <c r="AI847"/>
      <c r="AJ847"/>
      <c r="AK847"/>
      <c r="AL847"/>
      <c r="AM847" t="s">
        <v>4358</v>
      </c>
      <c r="AN847" t="s">
        <v>4358</v>
      </c>
      <c r="AO847"/>
      <c r="AP847"/>
      <c r="AQ847" s="247" t="s">
        <v>7836</v>
      </c>
      <c r="AR847"/>
      <c r="AS847" s="247" t="s">
        <v>7837</v>
      </c>
      <c r="AT847"/>
    </row>
    <row r="848" spans="1:46" ht="15" hidden="1" x14ac:dyDescent="0.25">
      <c r="A848" s="246" t="s">
        <v>7439</v>
      </c>
      <c r="B848" s="247" t="s">
        <v>7808</v>
      </c>
      <c r="C848" s="247" t="s">
        <v>7809</v>
      </c>
      <c r="D848" s="247"/>
      <c r="E848" s="247">
        <v>10017892824</v>
      </c>
      <c r="F848"/>
      <c r="G848" s="246"/>
      <c r="H848" s="247" t="s">
        <v>113</v>
      </c>
      <c r="I848"/>
      <c r="J848" t="s">
        <v>3128</v>
      </c>
      <c r="K848" t="s">
        <v>7810</v>
      </c>
      <c r="L848" t="s">
        <v>4493</v>
      </c>
      <c r="M848" t="s">
        <v>4354</v>
      </c>
      <c r="N848" s="247" t="s">
        <v>7811</v>
      </c>
      <c r="O848" s="247"/>
      <c r="Q848" t="s">
        <v>4355</v>
      </c>
      <c r="R848" t="s">
        <v>4355</v>
      </c>
      <c r="S848" s="247"/>
      <c r="T848" s="247" t="s">
        <v>7781</v>
      </c>
      <c r="V848" s="247"/>
      <c r="W848" s="247"/>
      <c r="X848" s="247" t="s">
        <v>3125</v>
      </c>
      <c r="Y848" s="247" t="s">
        <v>3132</v>
      </c>
      <c r="Z848"/>
      <c r="AA848" s="247" t="s">
        <v>115</v>
      </c>
      <c r="AB848" t="s">
        <v>4355</v>
      </c>
      <c r="AC848" t="s">
        <v>4355</v>
      </c>
      <c r="AD848"/>
      <c r="AE848" t="s">
        <v>4355</v>
      </c>
      <c r="AF848" t="s">
        <v>4357</v>
      </c>
      <c r="AG848"/>
      <c r="AH848"/>
      <c r="AI848"/>
      <c r="AJ848"/>
      <c r="AK848"/>
      <c r="AL848"/>
      <c r="AM848" t="s">
        <v>4358</v>
      </c>
      <c r="AN848" t="s">
        <v>4358</v>
      </c>
      <c r="AO848"/>
      <c r="AP848"/>
      <c r="AQ848" s="247" t="s">
        <v>7812</v>
      </c>
      <c r="AR848"/>
      <c r="AS848" s="247" t="s">
        <v>7813</v>
      </c>
      <c r="AT848"/>
    </row>
    <row r="849" spans="1:46" ht="15" hidden="1" x14ac:dyDescent="0.25">
      <c r="A849" s="246" t="s">
        <v>7439</v>
      </c>
      <c r="B849" s="247" t="s">
        <v>7820</v>
      </c>
      <c r="C849" s="247" t="s">
        <v>7821</v>
      </c>
      <c r="D849" s="247"/>
      <c r="E849" s="247">
        <v>10017892850</v>
      </c>
      <c r="F849"/>
      <c r="G849" s="246"/>
      <c r="H849" s="247" t="s">
        <v>113</v>
      </c>
      <c r="I849"/>
      <c r="J849" t="s">
        <v>3134</v>
      </c>
      <c r="K849" t="s">
        <v>7822</v>
      </c>
      <c r="L849" t="s">
        <v>4493</v>
      </c>
      <c r="M849" t="s">
        <v>4354</v>
      </c>
      <c r="N849" s="247" t="s">
        <v>7823</v>
      </c>
      <c r="O849" s="247"/>
      <c r="Q849" t="s">
        <v>4355</v>
      </c>
      <c r="R849" t="s">
        <v>4355</v>
      </c>
      <c r="S849" s="247"/>
      <c r="T849" s="247" t="s">
        <v>7781</v>
      </c>
      <c r="V849" s="247"/>
      <c r="W849" s="247"/>
      <c r="X849" s="247" t="s">
        <v>3125</v>
      </c>
      <c r="Y849" s="247" t="s">
        <v>3103</v>
      </c>
      <c r="Z849"/>
      <c r="AA849" s="247" t="s">
        <v>115</v>
      </c>
      <c r="AB849" t="s">
        <v>4355</v>
      </c>
      <c r="AC849" t="s">
        <v>4355</v>
      </c>
      <c r="AD849"/>
      <c r="AE849" t="s">
        <v>4355</v>
      </c>
      <c r="AF849" t="s">
        <v>4357</v>
      </c>
      <c r="AG849"/>
      <c r="AH849"/>
      <c r="AI849"/>
      <c r="AJ849"/>
      <c r="AK849"/>
      <c r="AL849"/>
      <c r="AM849" t="s">
        <v>4358</v>
      </c>
      <c r="AN849" t="s">
        <v>4358</v>
      </c>
      <c r="AO849"/>
      <c r="AP849"/>
      <c r="AQ849" s="247" t="s">
        <v>7824</v>
      </c>
      <c r="AR849"/>
      <c r="AS849" s="247" t="s">
        <v>7825</v>
      </c>
      <c r="AT849"/>
    </row>
    <row r="850" spans="1:46" ht="15" hidden="1" x14ac:dyDescent="0.25">
      <c r="A850" s="246" t="s">
        <v>7439</v>
      </c>
      <c r="B850" s="247" t="s">
        <v>7814</v>
      </c>
      <c r="C850" s="247" t="s">
        <v>7815</v>
      </c>
      <c r="D850" s="247"/>
      <c r="E850" s="247">
        <v>10017892849</v>
      </c>
      <c r="F850"/>
      <c r="G850" s="246"/>
      <c r="H850" s="247" t="s">
        <v>113</v>
      </c>
      <c r="I850"/>
      <c r="J850" t="s">
        <v>3132</v>
      </c>
      <c r="K850" t="s">
        <v>7816</v>
      </c>
      <c r="L850" t="s">
        <v>4493</v>
      </c>
      <c r="M850" t="s">
        <v>4354</v>
      </c>
      <c r="N850" s="247" t="s">
        <v>7817</v>
      </c>
      <c r="O850" s="247"/>
      <c r="Q850" t="s">
        <v>4355</v>
      </c>
      <c r="R850" t="s">
        <v>4355</v>
      </c>
      <c r="S850" s="247"/>
      <c r="T850" s="247" t="s">
        <v>7781</v>
      </c>
      <c r="V850" s="247"/>
      <c r="W850" s="247"/>
      <c r="X850" s="247" t="s">
        <v>3125</v>
      </c>
      <c r="Y850" s="247" t="s">
        <v>3105</v>
      </c>
      <c r="Z850"/>
      <c r="AA850" s="247" t="s">
        <v>115</v>
      </c>
      <c r="AB850" t="s">
        <v>4355</v>
      </c>
      <c r="AC850" t="s">
        <v>4355</v>
      </c>
      <c r="AD850"/>
      <c r="AE850" t="s">
        <v>4355</v>
      </c>
      <c r="AF850" t="s">
        <v>4357</v>
      </c>
      <c r="AG850"/>
      <c r="AH850"/>
      <c r="AI850"/>
      <c r="AJ850"/>
      <c r="AK850"/>
      <c r="AL850"/>
      <c r="AM850" t="s">
        <v>4358</v>
      </c>
      <c r="AN850" t="s">
        <v>4358</v>
      </c>
      <c r="AO850"/>
      <c r="AP850"/>
      <c r="AQ850" s="247" t="s">
        <v>7818</v>
      </c>
      <c r="AR850"/>
      <c r="AS850" s="247" t="s">
        <v>7819</v>
      </c>
      <c r="AT850"/>
    </row>
    <row r="851" spans="1:46" ht="15" hidden="1" x14ac:dyDescent="0.25">
      <c r="A851" s="246" t="s">
        <v>7439</v>
      </c>
      <c r="B851" s="247" t="s">
        <v>7777</v>
      </c>
      <c r="C851" s="247" t="s">
        <v>7778</v>
      </c>
      <c r="D851" s="247"/>
      <c r="E851" s="247">
        <v>10017892819</v>
      </c>
      <c r="F851"/>
      <c r="G851" s="246"/>
      <c r="H851" s="247" t="s">
        <v>113</v>
      </c>
      <c r="I851"/>
      <c r="J851" t="s">
        <v>3081</v>
      </c>
      <c r="K851" t="s">
        <v>7779</v>
      </c>
      <c r="L851" t="s">
        <v>4493</v>
      </c>
      <c r="M851" t="s">
        <v>4354</v>
      </c>
      <c r="N851" s="247" t="s">
        <v>7780</v>
      </c>
      <c r="O851" s="247"/>
      <c r="Q851" t="s">
        <v>4355</v>
      </c>
      <c r="R851" t="s">
        <v>4355</v>
      </c>
      <c r="S851" s="247"/>
      <c r="T851" s="247" t="s">
        <v>7781</v>
      </c>
      <c r="V851" s="247"/>
      <c r="W851" s="247"/>
      <c r="X851" s="247" t="s">
        <v>3113</v>
      </c>
      <c r="Y851" s="247" t="s">
        <v>3128</v>
      </c>
      <c r="Z851"/>
      <c r="AA851" s="247" t="s">
        <v>115</v>
      </c>
      <c r="AB851" t="s">
        <v>4355</v>
      </c>
      <c r="AC851" t="s">
        <v>4355</v>
      </c>
      <c r="AD851"/>
      <c r="AE851" t="s">
        <v>4355</v>
      </c>
      <c r="AF851" t="s">
        <v>4357</v>
      </c>
      <c r="AG851"/>
      <c r="AH851"/>
      <c r="AI851"/>
      <c r="AJ851"/>
      <c r="AK851"/>
      <c r="AL851"/>
      <c r="AM851" t="s">
        <v>4358</v>
      </c>
      <c r="AN851" t="s">
        <v>4358</v>
      </c>
      <c r="AO851"/>
      <c r="AP851"/>
      <c r="AQ851" s="247" t="s">
        <v>7782</v>
      </c>
      <c r="AR851"/>
      <c r="AS851" s="247" t="s">
        <v>7783</v>
      </c>
      <c r="AT851"/>
    </row>
    <row r="852" spans="1:46" ht="15" hidden="1" x14ac:dyDescent="0.25">
      <c r="A852" s="246" t="s">
        <v>7439</v>
      </c>
      <c r="B852" s="247" t="s">
        <v>7802</v>
      </c>
      <c r="C852" s="247" t="s">
        <v>7803</v>
      </c>
      <c r="D852" s="247"/>
      <c r="E852" s="247">
        <v>10017892823</v>
      </c>
      <c r="F852"/>
      <c r="G852" s="246"/>
      <c r="H852" s="247" t="s">
        <v>113</v>
      </c>
      <c r="I852"/>
      <c r="J852" t="s">
        <v>3125</v>
      </c>
      <c r="K852" t="s">
        <v>7804</v>
      </c>
      <c r="L852" t="s">
        <v>4493</v>
      </c>
      <c r="M852" t="s">
        <v>4354</v>
      </c>
      <c r="N852" s="247" t="s">
        <v>7805</v>
      </c>
      <c r="O852" s="247"/>
      <c r="Q852" t="s">
        <v>4355</v>
      </c>
      <c r="R852" t="s">
        <v>4355</v>
      </c>
      <c r="S852" s="247"/>
      <c r="T852" s="247" t="s">
        <v>7781</v>
      </c>
      <c r="V852" s="247"/>
      <c r="W852" s="247"/>
      <c r="X852" s="247" t="s">
        <v>3113</v>
      </c>
      <c r="Y852" s="247" t="s">
        <v>3103</v>
      </c>
      <c r="Z852"/>
      <c r="AA852" s="247" t="s">
        <v>115</v>
      </c>
      <c r="AB852" t="s">
        <v>4355</v>
      </c>
      <c r="AC852" t="s">
        <v>4355</v>
      </c>
      <c r="AD852"/>
      <c r="AE852" t="s">
        <v>4355</v>
      </c>
      <c r="AF852" t="s">
        <v>4357</v>
      </c>
      <c r="AG852"/>
      <c r="AH852"/>
      <c r="AI852"/>
      <c r="AJ852"/>
      <c r="AK852"/>
      <c r="AL852"/>
      <c r="AM852" t="s">
        <v>4358</v>
      </c>
      <c r="AN852" t="s">
        <v>4358</v>
      </c>
      <c r="AO852"/>
      <c r="AP852"/>
      <c r="AQ852" s="247" t="s">
        <v>7806</v>
      </c>
      <c r="AR852"/>
      <c r="AS852" s="247" t="s">
        <v>7807</v>
      </c>
      <c r="AT852"/>
    </row>
    <row r="853" spans="1:46" ht="15" hidden="1" x14ac:dyDescent="0.25">
      <c r="A853" s="246" t="s">
        <v>7439</v>
      </c>
      <c r="B853" s="247" t="s">
        <v>7796</v>
      </c>
      <c r="C853" s="247" t="s">
        <v>7797</v>
      </c>
      <c r="D853" s="247"/>
      <c r="E853" s="247">
        <v>10017892822</v>
      </c>
      <c r="F853"/>
      <c r="G853" s="246"/>
      <c r="H853" s="247" t="s">
        <v>113</v>
      </c>
      <c r="I853"/>
      <c r="J853" t="s">
        <v>3113</v>
      </c>
      <c r="K853" t="s">
        <v>7798</v>
      </c>
      <c r="L853" t="s">
        <v>4493</v>
      </c>
      <c r="M853" t="s">
        <v>4354</v>
      </c>
      <c r="N853" s="247" t="s">
        <v>7799</v>
      </c>
      <c r="O853" s="247"/>
      <c r="Q853" t="s">
        <v>4355</v>
      </c>
      <c r="R853" t="s">
        <v>4355</v>
      </c>
      <c r="S853" s="247"/>
      <c r="T853" s="247" t="s">
        <v>7781</v>
      </c>
      <c r="V853" s="247"/>
      <c r="W853" s="247"/>
      <c r="X853" s="247" t="s">
        <v>3113</v>
      </c>
      <c r="Y853" s="247" t="s">
        <v>3104</v>
      </c>
      <c r="Z853"/>
      <c r="AA853" s="247" t="s">
        <v>115</v>
      </c>
      <c r="AB853" t="s">
        <v>4355</v>
      </c>
      <c r="AC853" t="s">
        <v>4355</v>
      </c>
      <c r="AD853"/>
      <c r="AE853" t="s">
        <v>4355</v>
      </c>
      <c r="AF853" t="s">
        <v>4357</v>
      </c>
      <c r="AG853"/>
      <c r="AH853"/>
      <c r="AI853"/>
      <c r="AJ853"/>
      <c r="AK853"/>
      <c r="AL853"/>
      <c r="AM853" t="s">
        <v>4358</v>
      </c>
      <c r="AN853" t="s">
        <v>4358</v>
      </c>
      <c r="AO853"/>
      <c r="AP853"/>
      <c r="AQ853" s="247" t="s">
        <v>7800</v>
      </c>
      <c r="AR853"/>
      <c r="AS853" s="247" t="s">
        <v>7801</v>
      </c>
      <c r="AT853"/>
    </row>
    <row r="854" spans="1:46" ht="15" hidden="1" x14ac:dyDescent="0.25">
      <c r="A854" s="246" t="s">
        <v>7439</v>
      </c>
      <c r="B854" s="247" t="s">
        <v>7790</v>
      </c>
      <c r="C854" s="247" t="s">
        <v>7791</v>
      </c>
      <c r="D854" s="247"/>
      <c r="E854" s="247">
        <v>10017892821</v>
      </c>
      <c r="F854"/>
      <c r="G854" s="246"/>
      <c r="H854" s="247" t="s">
        <v>113</v>
      </c>
      <c r="I854"/>
      <c r="J854" t="s">
        <v>3116</v>
      </c>
      <c r="K854" t="s">
        <v>7792</v>
      </c>
      <c r="L854" t="s">
        <v>4493</v>
      </c>
      <c r="M854" t="s">
        <v>4354</v>
      </c>
      <c r="N854" s="247" t="s">
        <v>7793</v>
      </c>
      <c r="O854" s="247"/>
      <c r="Q854" t="s">
        <v>4355</v>
      </c>
      <c r="R854" t="s">
        <v>4355</v>
      </c>
      <c r="S854" s="247"/>
      <c r="T854" s="247" t="s">
        <v>7781</v>
      </c>
      <c r="V854" s="247"/>
      <c r="W854" s="247"/>
      <c r="X854" s="247" t="s">
        <v>3105</v>
      </c>
      <c r="Y854" s="247" t="s">
        <v>3152</v>
      </c>
      <c r="Z854"/>
      <c r="AA854" s="247" t="s">
        <v>115</v>
      </c>
      <c r="AB854" t="s">
        <v>4355</v>
      </c>
      <c r="AC854" t="s">
        <v>4355</v>
      </c>
      <c r="AD854"/>
      <c r="AE854" t="s">
        <v>4355</v>
      </c>
      <c r="AF854" t="s">
        <v>4357</v>
      </c>
      <c r="AG854"/>
      <c r="AH854"/>
      <c r="AI854"/>
      <c r="AJ854"/>
      <c r="AK854"/>
      <c r="AL854"/>
      <c r="AM854" t="s">
        <v>4358</v>
      </c>
      <c r="AN854" t="s">
        <v>4358</v>
      </c>
      <c r="AO854"/>
      <c r="AP854"/>
      <c r="AQ854" s="247" t="s">
        <v>7794</v>
      </c>
      <c r="AR854"/>
      <c r="AS854" s="247" t="s">
        <v>7795</v>
      </c>
      <c r="AT854"/>
    </row>
    <row r="855" spans="1:46" ht="15" hidden="1" x14ac:dyDescent="0.25">
      <c r="A855" s="246" t="s">
        <v>7439</v>
      </c>
      <c r="B855" s="247" t="s">
        <v>7784</v>
      </c>
      <c r="C855" s="247" t="s">
        <v>7785</v>
      </c>
      <c r="D855" s="247"/>
      <c r="E855" s="247">
        <v>10017892820</v>
      </c>
      <c r="F855"/>
      <c r="G855" s="246"/>
      <c r="H855" s="247" t="s">
        <v>113</v>
      </c>
      <c r="I855"/>
      <c r="J855" t="s">
        <v>3120</v>
      </c>
      <c r="K855" t="s">
        <v>7786</v>
      </c>
      <c r="L855" t="s">
        <v>4493</v>
      </c>
      <c r="M855" t="s">
        <v>4354</v>
      </c>
      <c r="N855" s="247" t="s">
        <v>7787</v>
      </c>
      <c r="O855" s="247"/>
      <c r="Q855" t="s">
        <v>4355</v>
      </c>
      <c r="R855" t="s">
        <v>4355</v>
      </c>
      <c r="S855" s="247"/>
      <c r="T855" s="247" t="s">
        <v>7781</v>
      </c>
      <c r="V855" s="247"/>
      <c r="W855" s="247"/>
      <c r="X855" s="247" t="s">
        <v>3113</v>
      </c>
      <c r="Y855" s="247" t="s">
        <v>3105</v>
      </c>
      <c r="Z855"/>
      <c r="AA855" s="247" t="s">
        <v>115</v>
      </c>
      <c r="AB855" t="s">
        <v>4355</v>
      </c>
      <c r="AC855" t="s">
        <v>4355</v>
      </c>
      <c r="AD855"/>
      <c r="AE855" t="s">
        <v>4355</v>
      </c>
      <c r="AF855" t="s">
        <v>4357</v>
      </c>
      <c r="AG855"/>
      <c r="AH855"/>
      <c r="AI855"/>
      <c r="AJ855"/>
      <c r="AK855"/>
      <c r="AL855"/>
      <c r="AM855" t="s">
        <v>4358</v>
      </c>
      <c r="AN855" t="s">
        <v>4358</v>
      </c>
      <c r="AO855"/>
      <c r="AP855"/>
      <c r="AQ855" s="247" t="s">
        <v>7788</v>
      </c>
      <c r="AR855"/>
      <c r="AS855" s="247" t="s">
        <v>7789</v>
      </c>
      <c r="AT855"/>
    </row>
    <row r="856" spans="1:46" ht="15" hidden="1" x14ac:dyDescent="0.25">
      <c r="A856" s="246" t="s">
        <v>7439</v>
      </c>
      <c r="B856" s="247" t="s">
        <v>7898</v>
      </c>
      <c r="C856" s="247" t="s">
        <v>7899</v>
      </c>
      <c r="D856" s="247"/>
      <c r="E856" s="247">
        <v>10017892864</v>
      </c>
      <c r="F856"/>
      <c r="G856" s="246"/>
      <c r="H856" s="247" t="s">
        <v>113</v>
      </c>
      <c r="I856"/>
      <c r="J856" t="s">
        <v>3275</v>
      </c>
      <c r="K856" t="s">
        <v>7900</v>
      </c>
      <c r="L856" t="s">
        <v>4493</v>
      </c>
      <c r="M856" t="s">
        <v>4354</v>
      </c>
      <c r="N856" s="247" t="s">
        <v>7901</v>
      </c>
      <c r="O856" s="247"/>
      <c r="Q856" t="s">
        <v>4355</v>
      </c>
      <c r="R856" t="s">
        <v>4355</v>
      </c>
      <c r="S856" s="247"/>
      <c r="T856" s="247" t="s">
        <v>7773</v>
      </c>
      <c r="V856" s="247"/>
      <c r="W856" s="247"/>
      <c r="X856" s="247" t="s">
        <v>3152</v>
      </c>
      <c r="Y856" s="247" t="s">
        <v>3306</v>
      </c>
      <c r="Z856"/>
      <c r="AA856" s="247" t="s">
        <v>115</v>
      </c>
      <c r="AB856" t="s">
        <v>4355</v>
      </c>
      <c r="AC856" t="s">
        <v>4355</v>
      </c>
      <c r="AD856"/>
      <c r="AE856" t="s">
        <v>4355</v>
      </c>
      <c r="AF856" t="s">
        <v>4357</v>
      </c>
      <c r="AG856"/>
      <c r="AH856"/>
      <c r="AI856"/>
      <c r="AJ856"/>
      <c r="AK856"/>
      <c r="AL856"/>
      <c r="AM856" t="s">
        <v>4358</v>
      </c>
      <c r="AN856" t="s">
        <v>4358</v>
      </c>
      <c r="AO856"/>
      <c r="AP856"/>
      <c r="AQ856" s="247" t="s">
        <v>7902</v>
      </c>
      <c r="AR856"/>
      <c r="AS856" s="247" t="s">
        <v>7903</v>
      </c>
      <c r="AT856"/>
    </row>
    <row r="857" spans="1:46" ht="15" hidden="1" x14ac:dyDescent="0.25">
      <c r="A857" s="246" t="s">
        <v>7439</v>
      </c>
      <c r="B857" s="247" t="s">
        <v>7892</v>
      </c>
      <c r="C857" s="247" t="s">
        <v>7893</v>
      </c>
      <c r="D857" s="247"/>
      <c r="E857" s="247">
        <v>10017892863</v>
      </c>
      <c r="F857"/>
      <c r="G857" s="246"/>
      <c r="H857" s="247" t="s">
        <v>113</v>
      </c>
      <c r="I857"/>
      <c r="J857" t="s">
        <v>4370</v>
      </c>
      <c r="K857" t="s">
        <v>7894</v>
      </c>
      <c r="L857" t="s">
        <v>4493</v>
      </c>
      <c r="M857" t="s">
        <v>4354</v>
      </c>
      <c r="N857" s="247" t="s">
        <v>7895</v>
      </c>
      <c r="O857" s="247"/>
      <c r="Q857" t="s">
        <v>4355</v>
      </c>
      <c r="R857" t="s">
        <v>4355</v>
      </c>
      <c r="S857" s="247"/>
      <c r="T857" s="247" t="s">
        <v>7773</v>
      </c>
      <c r="V857" s="247"/>
      <c r="W857" s="247"/>
      <c r="X857" s="247" t="s">
        <v>3152</v>
      </c>
      <c r="Y857" s="247" t="s">
        <v>3104</v>
      </c>
      <c r="Z857"/>
      <c r="AA857" s="247" t="s">
        <v>115</v>
      </c>
      <c r="AB857" t="s">
        <v>4355</v>
      </c>
      <c r="AC857" t="s">
        <v>4355</v>
      </c>
      <c r="AD857"/>
      <c r="AE857" t="s">
        <v>4355</v>
      </c>
      <c r="AF857" t="s">
        <v>4357</v>
      </c>
      <c r="AG857"/>
      <c r="AH857"/>
      <c r="AI857"/>
      <c r="AJ857"/>
      <c r="AK857"/>
      <c r="AL857"/>
      <c r="AM857" t="s">
        <v>4358</v>
      </c>
      <c r="AN857" t="s">
        <v>4358</v>
      </c>
      <c r="AO857"/>
      <c r="AP857"/>
      <c r="AQ857" s="247" t="s">
        <v>7896</v>
      </c>
      <c r="AR857"/>
      <c r="AS857" s="247" t="s">
        <v>7897</v>
      </c>
      <c r="AT857"/>
    </row>
    <row r="858" spans="1:46" ht="15" hidden="1" x14ac:dyDescent="0.25">
      <c r="A858" s="246" t="s">
        <v>7439</v>
      </c>
      <c r="B858" s="247" t="s">
        <v>7886</v>
      </c>
      <c r="C858" s="247" t="s">
        <v>7887</v>
      </c>
      <c r="D858" s="247"/>
      <c r="E858" s="247">
        <v>10017892862</v>
      </c>
      <c r="F858"/>
      <c r="G858" s="246"/>
      <c r="H858" s="247" t="s">
        <v>113</v>
      </c>
      <c r="I858"/>
      <c r="J858" t="s">
        <v>3152</v>
      </c>
      <c r="K858" t="s">
        <v>7888</v>
      </c>
      <c r="L858" t="s">
        <v>4493</v>
      </c>
      <c r="M858" t="s">
        <v>4354</v>
      </c>
      <c r="N858" s="247" t="s">
        <v>7889</v>
      </c>
      <c r="O858" s="247"/>
      <c r="Q858" t="s">
        <v>4355</v>
      </c>
      <c r="R858" t="s">
        <v>4355</v>
      </c>
      <c r="S858" s="247"/>
      <c r="T858" s="247" t="s">
        <v>7773</v>
      </c>
      <c r="V858" s="247"/>
      <c r="W858" s="247"/>
      <c r="X858" s="247" t="s">
        <v>3178</v>
      </c>
      <c r="Y858" s="247" t="s">
        <v>3104</v>
      </c>
      <c r="Z858"/>
      <c r="AA858" s="247" t="s">
        <v>115</v>
      </c>
      <c r="AB858" t="s">
        <v>4355</v>
      </c>
      <c r="AC858" t="s">
        <v>4355</v>
      </c>
      <c r="AD858"/>
      <c r="AE858" t="s">
        <v>4355</v>
      </c>
      <c r="AF858" t="s">
        <v>4357</v>
      </c>
      <c r="AG858"/>
      <c r="AH858"/>
      <c r="AI858"/>
      <c r="AJ858"/>
      <c r="AK858"/>
      <c r="AL858"/>
      <c r="AM858" t="s">
        <v>4358</v>
      </c>
      <c r="AN858" t="s">
        <v>4358</v>
      </c>
      <c r="AO858"/>
      <c r="AP858"/>
      <c r="AQ858" s="247" t="s">
        <v>7890</v>
      </c>
      <c r="AR858"/>
      <c r="AS858" s="247" t="s">
        <v>7891</v>
      </c>
      <c r="AT858"/>
    </row>
    <row r="859" spans="1:46" ht="15" hidden="1" x14ac:dyDescent="0.25">
      <c r="A859" s="246" t="s">
        <v>7439</v>
      </c>
      <c r="B859" s="247" t="s">
        <v>7772</v>
      </c>
      <c r="C859" s="247" t="s">
        <v>6136</v>
      </c>
      <c r="D859" s="247"/>
      <c r="E859" s="247">
        <v>10017892352</v>
      </c>
      <c r="F859"/>
      <c r="G859" s="246"/>
      <c r="H859" s="247" t="s">
        <v>113</v>
      </c>
      <c r="I859"/>
      <c r="J859" t="s">
        <v>3272</v>
      </c>
      <c r="K859" t="s">
        <v>6137</v>
      </c>
      <c r="L859" t="s">
        <v>4493</v>
      </c>
      <c r="M859" t="s">
        <v>4354</v>
      </c>
      <c r="N859" s="247" t="s">
        <v>6138</v>
      </c>
      <c r="O859" s="247"/>
      <c r="Q859" t="s">
        <v>4355</v>
      </c>
      <c r="R859" t="s">
        <v>4355</v>
      </c>
      <c r="S859" s="247"/>
      <c r="T859" s="247" t="s">
        <v>7773</v>
      </c>
      <c r="V859" s="247"/>
      <c r="W859" s="247"/>
      <c r="X859" s="247" t="s">
        <v>3105</v>
      </c>
      <c r="Y859" s="247" t="s">
        <v>3152</v>
      </c>
      <c r="Z859"/>
      <c r="AA859" s="247" t="s">
        <v>115</v>
      </c>
      <c r="AB859" t="s">
        <v>4355</v>
      </c>
      <c r="AC859" t="s">
        <v>4355</v>
      </c>
      <c r="AD859"/>
      <c r="AE859" t="s">
        <v>4355</v>
      </c>
      <c r="AF859" t="s">
        <v>4357</v>
      </c>
      <c r="AG859"/>
      <c r="AH859"/>
      <c r="AI859"/>
      <c r="AJ859"/>
      <c r="AK859"/>
      <c r="AL859"/>
      <c r="AM859" t="s">
        <v>4358</v>
      </c>
      <c r="AN859" t="s">
        <v>4358</v>
      </c>
      <c r="AO859"/>
      <c r="AP859"/>
      <c r="AQ859" s="247" t="s">
        <v>7774</v>
      </c>
      <c r="AR859"/>
      <c r="AS859" s="247" t="s">
        <v>6140</v>
      </c>
      <c r="AT859"/>
    </row>
    <row r="860" spans="1:46" ht="15" hidden="1" x14ac:dyDescent="0.25">
      <c r="A860" s="246" t="s">
        <v>7439</v>
      </c>
      <c r="B860" s="247" t="s">
        <v>7880</v>
      </c>
      <c r="C860" s="247" t="s">
        <v>7881</v>
      </c>
      <c r="D860" s="247"/>
      <c r="E860" s="247">
        <v>10017892861</v>
      </c>
      <c r="F860"/>
      <c r="G860" s="246"/>
      <c r="H860" s="247" t="s">
        <v>113</v>
      </c>
      <c r="I860"/>
      <c r="J860" t="s">
        <v>3178</v>
      </c>
      <c r="K860" t="s">
        <v>7882</v>
      </c>
      <c r="L860" t="s">
        <v>4493</v>
      </c>
      <c r="M860" t="s">
        <v>4354</v>
      </c>
      <c r="N860" s="247" t="s">
        <v>7883</v>
      </c>
      <c r="O860" s="247"/>
      <c r="Q860" t="s">
        <v>4355</v>
      </c>
      <c r="R860" t="s">
        <v>4355</v>
      </c>
      <c r="S860" s="247"/>
      <c r="T860" s="247" t="s">
        <v>7773</v>
      </c>
      <c r="V860" s="247"/>
      <c r="W860" s="247"/>
      <c r="X860" s="247" t="s">
        <v>3106</v>
      </c>
      <c r="Y860" s="247" t="s">
        <v>3104</v>
      </c>
      <c r="Z860"/>
      <c r="AA860" s="247" t="s">
        <v>115</v>
      </c>
      <c r="AB860" t="s">
        <v>4355</v>
      </c>
      <c r="AC860" t="s">
        <v>4355</v>
      </c>
      <c r="AD860"/>
      <c r="AE860" t="s">
        <v>4355</v>
      </c>
      <c r="AF860" t="s">
        <v>4357</v>
      </c>
      <c r="AG860"/>
      <c r="AH860"/>
      <c r="AI860"/>
      <c r="AJ860"/>
      <c r="AK860"/>
      <c r="AL860"/>
      <c r="AM860" t="s">
        <v>4358</v>
      </c>
      <c r="AN860" t="s">
        <v>4358</v>
      </c>
      <c r="AO860"/>
      <c r="AP860"/>
      <c r="AQ860" s="247" t="s">
        <v>7884</v>
      </c>
      <c r="AR860"/>
      <c r="AS860" s="247" t="s">
        <v>7885</v>
      </c>
      <c r="AT860"/>
    </row>
    <row r="861" spans="1:46" ht="15" hidden="1" x14ac:dyDescent="0.25">
      <c r="A861" s="246" t="s">
        <v>7439</v>
      </c>
      <c r="B861" s="247" t="s">
        <v>87</v>
      </c>
      <c r="C861" s="247" t="s">
        <v>382</v>
      </c>
      <c r="D861" s="247"/>
      <c r="E861" s="247">
        <v>10017870366</v>
      </c>
      <c r="F861" t="s">
        <v>4359</v>
      </c>
      <c r="G861" s="246" t="s">
        <v>1818</v>
      </c>
      <c r="H861" s="247" t="s">
        <v>113</v>
      </c>
      <c r="I861"/>
      <c r="J861" t="s">
        <v>4384</v>
      </c>
      <c r="K861" t="s">
        <v>4385</v>
      </c>
      <c r="L861" t="s">
        <v>3081</v>
      </c>
      <c r="M861" t="s">
        <v>4354</v>
      </c>
      <c r="N861" s="247" t="s">
        <v>383</v>
      </c>
      <c r="O861" s="247"/>
      <c r="Q861" t="s">
        <v>4355</v>
      </c>
      <c r="R861" t="s">
        <v>4355</v>
      </c>
      <c r="S861" s="247"/>
      <c r="T861" s="247" t="s">
        <v>5556</v>
      </c>
      <c r="V861" s="247" t="s">
        <v>3191</v>
      </c>
      <c r="W861" s="247" t="s">
        <v>3182</v>
      </c>
      <c r="X861" s="247" t="s">
        <v>3101</v>
      </c>
      <c r="Y861" s="247"/>
      <c r="Z861"/>
      <c r="AA861" s="247" t="s">
        <v>115</v>
      </c>
      <c r="AB861" t="s">
        <v>4355</v>
      </c>
      <c r="AC861" t="s">
        <v>4355</v>
      </c>
      <c r="AD861"/>
      <c r="AE861" t="s">
        <v>4355</v>
      </c>
      <c r="AF861" t="s">
        <v>4357</v>
      </c>
      <c r="AG861"/>
      <c r="AH861"/>
      <c r="AI861"/>
      <c r="AJ861"/>
      <c r="AK861"/>
      <c r="AL861"/>
      <c r="AM861" t="s">
        <v>4358</v>
      </c>
      <c r="AN861" t="s">
        <v>4358</v>
      </c>
      <c r="AO861"/>
      <c r="AP861"/>
      <c r="AQ861" s="247" t="s">
        <v>1422</v>
      </c>
      <c r="AR861"/>
      <c r="AS861" s="247" t="s">
        <v>384</v>
      </c>
      <c r="AT861">
        <v>10017870366</v>
      </c>
    </row>
    <row r="862" spans="1:46" ht="15" hidden="1" x14ac:dyDescent="0.25">
      <c r="A862" s="246" t="s">
        <v>7439</v>
      </c>
      <c r="B862" s="247" t="s">
        <v>86</v>
      </c>
      <c r="C862" s="247" t="s">
        <v>379</v>
      </c>
      <c r="D862" s="247"/>
      <c r="E862" s="247">
        <v>10017870364</v>
      </c>
      <c r="F862" t="s">
        <v>4359</v>
      </c>
      <c r="G862" s="246" t="s">
        <v>1818</v>
      </c>
      <c r="H862" s="247" t="s">
        <v>113</v>
      </c>
      <c r="I862"/>
      <c r="J862" t="s">
        <v>4382</v>
      </c>
      <c r="K862" t="s">
        <v>4383</v>
      </c>
      <c r="L862" t="s">
        <v>3081</v>
      </c>
      <c r="M862" t="s">
        <v>4354</v>
      </c>
      <c r="N862" s="247" t="s">
        <v>380</v>
      </c>
      <c r="O862" s="247"/>
      <c r="Q862" t="s">
        <v>4355</v>
      </c>
      <c r="R862" t="s">
        <v>4355</v>
      </c>
      <c r="S862" s="247"/>
      <c r="T862" s="247" t="s">
        <v>5556</v>
      </c>
      <c r="V862" s="247" t="s">
        <v>3191</v>
      </c>
      <c r="W862" s="247" t="s">
        <v>3182</v>
      </c>
      <c r="X862" s="247" t="s">
        <v>3102</v>
      </c>
      <c r="Y862" s="247"/>
      <c r="Z862"/>
      <c r="AA862" s="247" t="s">
        <v>115</v>
      </c>
      <c r="AB862" t="s">
        <v>4355</v>
      </c>
      <c r="AC862" t="s">
        <v>4355</v>
      </c>
      <c r="AD862"/>
      <c r="AE862" t="s">
        <v>4355</v>
      </c>
      <c r="AF862" t="s">
        <v>4357</v>
      </c>
      <c r="AG862"/>
      <c r="AH862"/>
      <c r="AI862"/>
      <c r="AJ862"/>
      <c r="AK862"/>
      <c r="AL862"/>
      <c r="AM862" t="s">
        <v>4358</v>
      </c>
      <c r="AN862" t="s">
        <v>4358</v>
      </c>
      <c r="AO862"/>
      <c r="AP862"/>
      <c r="AQ862" s="247" t="s">
        <v>1421</v>
      </c>
      <c r="AR862"/>
      <c r="AS862" s="247" t="s">
        <v>381</v>
      </c>
      <c r="AT862">
        <v>10017870364</v>
      </c>
    </row>
    <row r="863" spans="1:46" ht="15" hidden="1" x14ac:dyDescent="0.25">
      <c r="A863" s="246" t="s">
        <v>7439</v>
      </c>
      <c r="B863" s="247" t="s">
        <v>85</v>
      </c>
      <c r="C863" s="247" t="s">
        <v>376</v>
      </c>
      <c r="D863" s="247"/>
      <c r="E863" s="247">
        <v>10017870362</v>
      </c>
      <c r="F863" t="s">
        <v>4359</v>
      </c>
      <c r="G863" s="246" t="s">
        <v>1818</v>
      </c>
      <c r="H863" s="247" t="s">
        <v>113</v>
      </c>
      <c r="I863"/>
      <c r="J863" t="s">
        <v>4381</v>
      </c>
      <c r="K863" t="s">
        <v>4380</v>
      </c>
      <c r="L863" t="s">
        <v>3081</v>
      </c>
      <c r="M863" t="s">
        <v>4354</v>
      </c>
      <c r="N863" s="247" t="s">
        <v>377</v>
      </c>
      <c r="O863" s="247"/>
      <c r="Q863" t="s">
        <v>4355</v>
      </c>
      <c r="R863" t="s">
        <v>4355</v>
      </c>
      <c r="S863" s="247"/>
      <c r="T863" s="247" t="s">
        <v>5556</v>
      </c>
      <c r="V863" s="247" t="s">
        <v>3191</v>
      </c>
      <c r="W863" s="247" t="s">
        <v>3182</v>
      </c>
      <c r="X863" s="247" t="s">
        <v>3177</v>
      </c>
      <c r="Y863" s="247"/>
      <c r="Z863"/>
      <c r="AA863" s="247" t="s">
        <v>115</v>
      </c>
      <c r="AB863" t="s">
        <v>4355</v>
      </c>
      <c r="AC863" t="s">
        <v>4355</v>
      </c>
      <c r="AD863"/>
      <c r="AE863" t="s">
        <v>4355</v>
      </c>
      <c r="AF863" t="s">
        <v>4357</v>
      </c>
      <c r="AG863"/>
      <c r="AH863"/>
      <c r="AI863"/>
      <c r="AJ863"/>
      <c r="AK863"/>
      <c r="AL863"/>
      <c r="AM863" t="s">
        <v>4358</v>
      </c>
      <c r="AN863" t="s">
        <v>4358</v>
      </c>
      <c r="AO863"/>
      <c r="AP863"/>
      <c r="AQ863" s="247" t="s">
        <v>1420</v>
      </c>
      <c r="AR863"/>
      <c r="AS863" s="247" t="s">
        <v>378</v>
      </c>
      <c r="AT863">
        <v>10017870362</v>
      </c>
    </row>
    <row r="864" spans="1:46" ht="15" hidden="1" x14ac:dyDescent="0.25">
      <c r="A864" s="246" t="s">
        <v>7439</v>
      </c>
      <c r="B864" s="247" t="s">
        <v>84</v>
      </c>
      <c r="C864" s="247" t="s">
        <v>373</v>
      </c>
      <c r="D864" s="247"/>
      <c r="E864" s="247">
        <v>10017870360</v>
      </c>
      <c r="F864" t="s">
        <v>4359</v>
      </c>
      <c r="G864" s="246" t="s">
        <v>1818</v>
      </c>
      <c r="H864" s="247" t="s">
        <v>113</v>
      </c>
      <c r="I864"/>
      <c r="J864" t="s">
        <v>3277</v>
      </c>
      <c r="K864" t="s">
        <v>4380</v>
      </c>
      <c r="L864" t="s">
        <v>3081</v>
      </c>
      <c r="M864" t="s">
        <v>4354</v>
      </c>
      <c r="N864" s="247" t="s">
        <v>374</v>
      </c>
      <c r="O864" s="247"/>
      <c r="Q864" t="s">
        <v>4355</v>
      </c>
      <c r="R864" t="s">
        <v>4355</v>
      </c>
      <c r="S864" s="247"/>
      <c r="T864" s="247" t="s">
        <v>5556</v>
      </c>
      <c r="V864" s="247" t="s">
        <v>3191</v>
      </c>
      <c r="W864" s="247" t="s">
        <v>3182</v>
      </c>
      <c r="X864" s="247" t="s">
        <v>3181</v>
      </c>
      <c r="Y864" s="247"/>
      <c r="Z864"/>
      <c r="AA864" s="247" t="s">
        <v>115</v>
      </c>
      <c r="AB864" t="s">
        <v>4355</v>
      </c>
      <c r="AC864" t="s">
        <v>4355</v>
      </c>
      <c r="AD864"/>
      <c r="AE864" t="s">
        <v>4355</v>
      </c>
      <c r="AF864" t="s">
        <v>4357</v>
      </c>
      <c r="AG864"/>
      <c r="AH864"/>
      <c r="AI864"/>
      <c r="AJ864"/>
      <c r="AK864"/>
      <c r="AL864"/>
      <c r="AM864" t="s">
        <v>4358</v>
      </c>
      <c r="AN864" t="s">
        <v>4358</v>
      </c>
      <c r="AO864"/>
      <c r="AP864"/>
      <c r="AQ864" s="247" t="s">
        <v>1419</v>
      </c>
      <c r="AR864"/>
      <c r="AS864" s="247" t="s">
        <v>375</v>
      </c>
      <c r="AT864">
        <v>10017870360</v>
      </c>
    </row>
    <row r="865" spans="1:46" ht="15" hidden="1" x14ac:dyDescent="0.25">
      <c r="A865" s="246" t="s">
        <v>7439</v>
      </c>
      <c r="B865" s="247" t="s">
        <v>83</v>
      </c>
      <c r="C865" s="247" t="s">
        <v>370</v>
      </c>
      <c r="D865" s="247"/>
      <c r="E865" s="247">
        <v>10017870358</v>
      </c>
      <c r="F865" t="s">
        <v>4359</v>
      </c>
      <c r="G865" s="246" t="s">
        <v>1818</v>
      </c>
      <c r="H865" s="247" t="s">
        <v>113</v>
      </c>
      <c r="I865"/>
      <c r="J865" t="s">
        <v>3101</v>
      </c>
      <c r="K865" t="s">
        <v>4380</v>
      </c>
      <c r="L865" t="s">
        <v>3081</v>
      </c>
      <c r="M865" t="s">
        <v>4354</v>
      </c>
      <c r="N865" s="247" t="s">
        <v>371</v>
      </c>
      <c r="O865" s="247"/>
      <c r="Q865" t="s">
        <v>4355</v>
      </c>
      <c r="R865" t="s">
        <v>4355</v>
      </c>
      <c r="S865" s="247"/>
      <c r="T865" s="247" t="s">
        <v>5556</v>
      </c>
      <c r="V865" s="247" t="s">
        <v>3191</v>
      </c>
      <c r="W865" s="247" t="s">
        <v>3101</v>
      </c>
      <c r="X865" s="247" t="s">
        <v>3101</v>
      </c>
      <c r="Y865" s="247"/>
      <c r="Z865"/>
      <c r="AA865" s="247" t="s">
        <v>115</v>
      </c>
      <c r="AB865" t="s">
        <v>4355</v>
      </c>
      <c r="AC865" t="s">
        <v>4355</v>
      </c>
      <c r="AD865"/>
      <c r="AE865" t="s">
        <v>4355</v>
      </c>
      <c r="AF865" t="s">
        <v>4357</v>
      </c>
      <c r="AG865"/>
      <c r="AH865"/>
      <c r="AI865"/>
      <c r="AJ865"/>
      <c r="AK865"/>
      <c r="AL865"/>
      <c r="AM865" t="s">
        <v>4358</v>
      </c>
      <c r="AN865" t="s">
        <v>4358</v>
      </c>
      <c r="AO865"/>
      <c r="AP865"/>
      <c r="AQ865" s="247" t="s">
        <v>1418</v>
      </c>
      <c r="AR865"/>
      <c r="AS865" s="247" t="s">
        <v>372</v>
      </c>
      <c r="AT865">
        <v>10017870358</v>
      </c>
    </row>
    <row r="866" spans="1:46" ht="15" hidden="1" x14ac:dyDescent="0.25">
      <c r="A866" s="246" t="s">
        <v>7439</v>
      </c>
      <c r="B866" s="247" t="s">
        <v>82</v>
      </c>
      <c r="C866" s="247" t="s">
        <v>367</v>
      </c>
      <c r="D866" s="247"/>
      <c r="E866" s="247">
        <v>10017870356</v>
      </c>
      <c r="F866" t="s">
        <v>4359</v>
      </c>
      <c r="G866" s="246" t="s">
        <v>1818</v>
      </c>
      <c r="H866" s="247" t="s">
        <v>113</v>
      </c>
      <c r="I866"/>
      <c r="J866" t="s">
        <v>3102</v>
      </c>
      <c r="K866" t="s">
        <v>4380</v>
      </c>
      <c r="L866" t="s">
        <v>3081</v>
      </c>
      <c r="M866" t="s">
        <v>4354</v>
      </c>
      <c r="N866" s="247" t="s">
        <v>368</v>
      </c>
      <c r="O866" s="247"/>
      <c r="Q866" t="s">
        <v>4355</v>
      </c>
      <c r="R866" t="s">
        <v>4355</v>
      </c>
      <c r="S866" s="247"/>
      <c r="T866" s="247" t="s">
        <v>5556</v>
      </c>
      <c r="V866" s="247" t="s">
        <v>3191</v>
      </c>
      <c r="W866" s="247" t="s">
        <v>3101</v>
      </c>
      <c r="X866" s="247" t="s">
        <v>3102</v>
      </c>
      <c r="Y866" s="247"/>
      <c r="Z866"/>
      <c r="AA866" s="247" t="s">
        <v>115</v>
      </c>
      <c r="AB866" t="s">
        <v>4355</v>
      </c>
      <c r="AC866" t="s">
        <v>4355</v>
      </c>
      <c r="AD866"/>
      <c r="AE866" t="s">
        <v>4355</v>
      </c>
      <c r="AF866" t="s">
        <v>4357</v>
      </c>
      <c r="AG866"/>
      <c r="AH866"/>
      <c r="AI866"/>
      <c r="AJ866"/>
      <c r="AK866"/>
      <c r="AL866"/>
      <c r="AM866" t="s">
        <v>4358</v>
      </c>
      <c r="AN866" t="s">
        <v>4358</v>
      </c>
      <c r="AO866"/>
      <c r="AP866"/>
      <c r="AQ866" s="247" t="s">
        <v>1417</v>
      </c>
      <c r="AR866"/>
      <c r="AS866" s="247" t="s">
        <v>369</v>
      </c>
      <c r="AT866">
        <v>10017870356</v>
      </c>
    </row>
    <row r="867" spans="1:46" ht="15" hidden="1" x14ac:dyDescent="0.25">
      <c r="A867" s="246" t="s">
        <v>7439</v>
      </c>
      <c r="B867" s="247" t="s">
        <v>81</v>
      </c>
      <c r="C867" s="247" t="s">
        <v>364</v>
      </c>
      <c r="D867" s="247"/>
      <c r="E867" s="247">
        <v>10017870354</v>
      </c>
      <c r="F867" t="s">
        <v>4359</v>
      </c>
      <c r="G867" s="246" t="s">
        <v>1818</v>
      </c>
      <c r="H867" s="247" t="s">
        <v>113</v>
      </c>
      <c r="I867"/>
      <c r="J867" t="s">
        <v>3177</v>
      </c>
      <c r="K867" t="s">
        <v>4380</v>
      </c>
      <c r="L867" t="s">
        <v>3081</v>
      </c>
      <c r="M867" t="s">
        <v>4354</v>
      </c>
      <c r="N867" s="247" t="s">
        <v>365</v>
      </c>
      <c r="O867" s="247"/>
      <c r="Q867" t="s">
        <v>4355</v>
      </c>
      <c r="R867" t="s">
        <v>4355</v>
      </c>
      <c r="S867" s="247"/>
      <c r="T867" s="247" t="s">
        <v>5556</v>
      </c>
      <c r="V867" s="247" t="s">
        <v>3191</v>
      </c>
      <c r="W867" s="247" t="s">
        <v>3101</v>
      </c>
      <c r="X867" s="247" t="s">
        <v>3177</v>
      </c>
      <c r="Y867" s="247"/>
      <c r="Z867"/>
      <c r="AA867" s="247" t="s">
        <v>115</v>
      </c>
      <c r="AB867" t="s">
        <v>4355</v>
      </c>
      <c r="AC867" t="s">
        <v>4355</v>
      </c>
      <c r="AD867"/>
      <c r="AE867" t="s">
        <v>4355</v>
      </c>
      <c r="AF867" t="s">
        <v>4357</v>
      </c>
      <c r="AG867"/>
      <c r="AH867"/>
      <c r="AI867"/>
      <c r="AJ867"/>
      <c r="AK867"/>
      <c r="AL867"/>
      <c r="AM867" t="s">
        <v>4358</v>
      </c>
      <c r="AN867" t="s">
        <v>4358</v>
      </c>
      <c r="AO867"/>
      <c r="AP867"/>
      <c r="AQ867" s="247" t="s">
        <v>1416</v>
      </c>
      <c r="AR867"/>
      <c r="AS867" s="247" t="s">
        <v>366</v>
      </c>
      <c r="AT867">
        <v>10017870354</v>
      </c>
    </row>
    <row r="868" spans="1:46" ht="15" hidden="1" x14ac:dyDescent="0.25">
      <c r="A868" s="246" t="s">
        <v>7439</v>
      </c>
      <c r="B868" s="247" t="s">
        <v>80</v>
      </c>
      <c r="C868" s="247" t="s">
        <v>361</v>
      </c>
      <c r="D868" s="247"/>
      <c r="E868" s="247">
        <v>10017870352</v>
      </c>
      <c r="F868" t="s">
        <v>4359</v>
      </c>
      <c r="G868" s="246" t="s">
        <v>1818</v>
      </c>
      <c r="H868" s="247" t="s">
        <v>113</v>
      </c>
      <c r="I868"/>
      <c r="J868" t="s">
        <v>3303</v>
      </c>
      <c r="K868" t="s">
        <v>4379</v>
      </c>
      <c r="L868" t="s">
        <v>3081</v>
      </c>
      <c r="M868" t="s">
        <v>4354</v>
      </c>
      <c r="N868" s="247" t="s">
        <v>362</v>
      </c>
      <c r="O868" s="247"/>
      <c r="Q868" t="s">
        <v>4355</v>
      </c>
      <c r="R868" t="s">
        <v>4355</v>
      </c>
      <c r="S868" s="247"/>
      <c r="T868" s="247" t="s">
        <v>5556</v>
      </c>
      <c r="V868" s="247" t="s">
        <v>3191</v>
      </c>
      <c r="W868" s="247" t="s">
        <v>3101</v>
      </c>
      <c r="X868" s="247" t="s">
        <v>3181</v>
      </c>
      <c r="Y868" s="247"/>
      <c r="Z868"/>
      <c r="AA868" s="247" t="s">
        <v>115</v>
      </c>
      <c r="AB868" t="s">
        <v>4355</v>
      </c>
      <c r="AC868" t="s">
        <v>4355</v>
      </c>
      <c r="AD868"/>
      <c r="AE868" t="s">
        <v>4355</v>
      </c>
      <c r="AF868" t="s">
        <v>4357</v>
      </c>
      <c r="AG868"/>
      <c r="AH868"/>
      <c r="AI868"/>
      <c r="AJ868"/>
      <c r="AK868"/>
      <c r="AL868"/>
      <c r="AM868" t="s">
        <v>4358</v>
      </c>
      <c r="AN868" t="s">
        <v>4358</v>
      </c>
      <c r="AO868"/>
      <c r="AP868"/>
      <c r="AQ868" s="247" t="s">
        <v>1415</v>
      </c>
      <c r="AR868"/>
      <c r="AS868" s="247" t="s">
        <v>363</v>
      </c>
      <c r="AT868">
        <v>10017870352</v>
      </c>
    </row>
    <row r="869" spans="1:46" ht="15" hidden="1" x14ac:dyDescent="0.25">
      <c r="A869" s="246" t="s">
        <v>7439</v>
      </c>
      <c r="B869" s="247" t="s">
        <v>79</v>
      </c>
      <c r="C869" s="247" t="s">
        <v>358</v>
      </c>
      <c r="D869" s="247"/>
      <c r="E869" s="247">
        <v>10017870350</v>
      </c>
      <c r="F869" t="s">
        <v>4359</v>
      </c>
      <c r="G869" s="246" t="s">
        <v>1818</v>
      </c>
      <c r="H869" s="247" t="s">
        <v>113</v>
      </c>
      <c r="I869"/>
      <c r="J869" t="s">
        <v>3308</v>
      </c>
      <c r="K869" t="s">
        <v>4379</v>
      </c>
      <c r="L869" t="s">
        <v>3081</v>
      </c>
      <c r="M869" t="s">
        <v>4354</v>
      </c>
      <c r="N869" s="247" t="s">
        <v>359</v>
      </c>
      <c r="O869" s="247"/>
      <c r="Q869" t="s">
        <v>4355</v>
      </c>
      <c r="R869" t="s">
        <v>4355</v>
      </c>
      <c r="S869" s="247"/>
      <c r="T869" s="247" t="s">
        <v>5556</v>
      </c>
      <c r="V869" s="247" t="s">
        <v>3191</v>
      </c>
      <c r="W869" s="247" t="s">
        <v>3101</v>
      </c>
      <c r="X869" s="247" t="s">
        <v>3103</v>
      </c>
      <c r="Y869" s="247"/>
      <c r="Z869"/>
      <c r="AA869" s="247" t="s">
        <v>115</v>
      </c>
      <c r="AB869" t="s">
        <v>4355</v>
      </c>
      <c r="AC869" t="s">
        <v>4355</v>
      </c>
      <c r="AD869"/>
      <c r="AE869" t="s">
        <v>4355</v>
      </c>
      <c r="AF869" t="s">
        <v>4357</v>
      </c>
      <c r="AG869"/>
      <c r="AH869"/>
      <c r="AI869"/>
      <c r="AJ869"/>
      <c r="AK869"/>
      <c r="AL869"/>
      <c r="AM869" t="s">
        <v>4358</v>
      </c>
      <c r="AN869" t="s">
        <v>4358</v>
      </c>
      <c r="AO869"/>
      <c r="AP869"/>
      <c r="AQ869" s="247" t="s">
        <v>1414</v>
      </c>
      <c r="AR869"/>
      <c r="AS869" s="247" t="s">
        <v>360</v>
      </c>
      <c r="AT869">
        <v>10017870350</v>
      </c>
    </row>
    <row r="870" spans="1:46" ht="15" hidden="1" x14ac:dyDescent="0.25">
      <c r="A870" s="246" t="s">
        <v>7439</v>
      </c>
      <c r="B870" s="247" t="s">
        <v>78</v>
      </c>
      <c r="C870" s="247" t="s">
        <v>355</v>
      </c>
      <c r="D870" s="247"/>
      <c r="E870" s="247">
        <v>10017870348</v>
      </c>
      <c r="F870" t="s">
        <v>4359</v>
      </c>
      <c r="G870" s="246" t="s">
        <v>1818</v>
      </c>
      <c r="H870" s="247" t="s">
        <v>113</v>
      </c>
      <c r="I870"/>
      <c r="J870" t="s">
        <v>3310</v>
      </c>
      <c r="K870" t="s">
        <v>4379</v>
      </c>
      <c r="L870" t="s">
        <v>3081</v>
      </c>
      <c r="M870" t="s">
        <v>4354</v>
      </c>
      <c r="N870" s="247" t="s">
        <v>356</v>
      </c>
      <c r="O870" s="247"/>
      <c r="Q870" t="s">
        <v>4355</v>
      </c>
      <c r="R870" t="s">
        <v>4355</v>
      </c>
      <c r="S870" s="247"/>
      <c r="T870" s="247" t="s">
        <v>5556</v>
      </c>
      <c r="V870" s="247" t="s">
        <v>3191</v>
      </c>
      <c r="W870" s="247" t="s">
        <v>3102</v>
      </c>
      <c r="X870" s="247" t="s">
        <v>3101</v>
      </c>
      <c r="Y870" s="247"/>
      <c r="Z870"/>
      <c r="AA870" s="247" t="s">
        <v>115</v>
      </c>
      <c r="AB870" t="s">
        <v>4355</v>
      </c>
      <c r="AC870" t="s">
        <v>4355</v>
      </c>
      <c r="AD870"/>
      <c r="AE870" t="s">
        <v>4355</v>
      </c>
      <c r="AF870" t="s">
        <v>4357</v>
      </c>
      <c r="AG870"/>
      <c r="AH870"/>
      <c r="AI870"/>
      <c r="AJ870"/>
      <c r="AK870"/>
      <c r="AL870"/>
      <c r="AM870" t="s">
        <v>4358</v>
      </c>
      <c r="AN870" t="s">
        <v>4358</v>
      </c>
      <c r="AO870"/>
      <c r="AP870"/>
      <c r="AQ870" s="247" t="s">
        <v>1413</v>
      </c>
      <c r="AR870"/>
      <c r="AS870" s="247" t="s">
        <v>357</v>
      </c>
      <c r="AT870">
        <v>10017870348</v>
      </c>
    </row>
    <row r="871" spans="1:46" ht="15" hidden="1" x14ac:dyDescent="0.25">
      <c r="A871" s="246" t="s">
        <v>7439</v>
      </c>
      <c r="B871" s="247" t="s">
        <v>77</v>
      </c>
      <c r="C871" s="247" t="s">
        <v>352</v>
      </c>
      <c r="D871" s="247"/>
      <c r="E871" s="247">
        <v>10017870346</v>
      </c>
      <c r="F871" t="s">
        <v>4359</v>
      </c>
      <c r="G871" s="246" t="s">
        <v>1818</v>
      </c>
      <c r="H871" s="247" t="s">
        <v>113</v>
      </c>
      <c r="I871"/>
      <c r="J871" t="s">
        <v>4378</v>
      </c>
      <c r="K871" t="s">
        <v>4379</v>
      </c>
      <c r="L871" t="s">
        <v>3081</v>
      </c>
      <c r="M871" t="s">
        <v>4354</v>
      </c>
      <c r="N871" s="247" t="s">
        <v>353</v>
      </c>
      <c r="O871" s="247"/>
      <c r="Q871" t="s">
        <v>4355</v>
      </c>
      <c r="R871" t="s">
        <v>4355</v>
      </c>
      <c r="S871" s="247"/>
      <c r="T871" s="247" t="s">
        <v>5556</v>
      </c>
      <c r="V871" s="247" t="s">
        <v>3191</v>
      </c>
      <c r="W871" s="247" t="s">
        <v>3102</v>
      </c>
      <c r="X871" s="247" t="s">
        <v>3102</v>
      </c>
      <c r="Y871" s="247"/>
      <c r="Z871"/>
      <c r="AA871" s="247" t="s">
        <v>115</v>
      </c>
      <c r="AB871" t="s">
        <v>4355</v>
      </c>
      <c r="AC871" t="s">
        <v>4355</v>
      </c>
      <c r="AD871"/>
      <c r="AE871" t="s">
        <v>4355</v>
      </c>
      <c r="AF871" t="s">
        <v>4357</v>
      </c>
      <c r="AG871"/>
      <c r="AH871"/>
      <c r="AI871"/>
      <c r="AJ871"/>
      <c r="AK871"/>
      <c r="AL871"/>
      <c r="AM871" t="s">
        <v>4358</v>
      </c>
      <c r="AN871" t="s">
        <v>4358</v>
      </c>
      <c r="AO871"/>
      <c r="AP871"/>
      <c r="AQ871" s="247" t="s">
        <v>1412</v>
      </c>
      <c r="AR871"/>
      <c r="AS871" s="247" t="s">
        <v>354</v>
      </c>
      <c r="AT871">
        <v>10017870346</v>
      </c>
    </row>
    <row r="872" spans="1:46" ht="15" hidden="1" x14ac:dyDescent="0.25">
      <c r="A872" s="246" t="s">
        <v>7439</v>
      </c>
      <c r="B872" s="247" t="s">
        <v>76</v>
      </c>
      <c r="C872" s="247" t="s">
        <v>349</v>
      </c>
      <c r="D872" s="247"/>
      <c r="E872" s="247">
        <v>10017870344</v>
      </c>
      <c r="F872" t="s">
        <v>4359</v>
      </c>
      <c r="G872" s="246" t="s">
        <v>1818</v>
      </c>
      <c r="H872" s="247" t="s">
        <v>113</v>
      </c>
      <c r="I872"/>
      <c r="J872" t="s">
        <v>3173</v>
      </c>
      <c r="K872" t="s">
        <v>4377</v>
      </c>
      <c r="L872" t="s">
        <v>3081</v>
      </c>
      <c r="M872" t="s">
        <v>4354</v>
      </c>
      <c r="N872" s="247" t="s">
        <v>350</v>
      </c>
      <c r="O872" s="247"/>
      <c r="Q872" t="s">
        <v>4355</v>
      </c>
      <c r="R872" t="s">
        <v>4355</v>
      </c>
      <c r="S872" s="247"/>
      <c r="T872" s="247" t="s">
        <v>5556</v>
      </c>
      <c r="V872" s="247" t="s">
        <v>3191</v>
      </c>
      <c r="W872" s="247" t="s">
        <v>3102</v>
      </c>
      <c r="X872" s="247" t="s">
        <v>3177</v>
      </c>
      <c r="Y872" s="247"/>
      <c r="Z872"/>
      <c r="AA872" s="247" t="s">
        <v>115</v>
      </c>
      <c r="AB872" t="s">
        <v>4355</v>
      </c>
      <c r="AC872" t="s">
        <v>4355</v>
      </c>
      <c r="AD872"/>
      <c r="AE872" t="s">
        <v>4355</v>
      </c>
      <c r="AF872" t="s">
        <v>4357</v>
      </c>
      <c r="AG872"/>
      <c r="AH872"/>
      <c r="AI872"/>
      <c r="AJ872"/>
      <c r="AK872"/>
      <c r="AL872"/>
      <c r="AM872" t="s">
        <v>4358</v>
      </c>
      <c r="AN872" t="s">
        <v>4358</v>
      </c>
      <c r="AO872"/>
      <c r="AP872"/>
      <c r="AQ872" s="247" t="s">
        <v>1411</v>
      </c>
      <c r="AR872"/>
      <c r="AS872" s="247" t="s">
        <v>351</v>
      </c>
      <c r="AT872">
        <v>10017870344</v>
      </c>
    </row>
    <row r="873" spans="1:46" ht="15" hidden="1" x14ac:dyDescent="0.25">
      <c r="A873" s="246" t="s">
        <v>7439</v>
      </c>
      <c r="B873" s="247" t="s">
        <v>75</v>
      </c>
      <c r="C873" s="247" t="s">
        <v>346</v>
      </c>
      <c r="D873" s="247"/>
      <c r="E873" s="247">
        <v>10017870342</v>
      </c>
      <c r="F873" t="s">
        <v>4359</v>
      </c>
      <c r="G873" s="246" t="s">
        <v>1818</v>
      </c>
      <c r="H873" s="247" t="s">
        <v>113</v>
      </c>
      <c r="I873"/>
      <c r="J873" t="s">
        <v>3103</v>
      </c>
      <c r="K873" t="s">
        <v>4375</v>
      </c>
      <c r="L873" t="s">
        <v>3081</v>
      </c>
      <c r="M873" t="s">
        <v>4354</v>
      </c>
      <c r="N873" s="247" t="s">
        <v>347</v>
      </c>
      <c r="O873" s="247"/>
      <c r="Q873" t="s">
        <v>4355</v>
      </c>
      <c r="R873" t="s">
        <v>4355</v>
      </c>
      <c r="S873" s="247"/>
      <c r="T873" s="247" t="s">
        <v>5556</v>
      </c>
      <c r="V873" s="247" t="s">
        <v>3191</v>
      </c>
      <c r="W873" s="247" t="s">
        <v>3102</v>
      </c>
      <c r="X873" s="247" t="s">
        <v>3181</v>
      </c>
      <c r="Y873" s="247"/>
      <c r="Z873"/>
      <c r="AA873" s="247" t="s">
        <v>115</v>
      </c>
      <c r="AB873" t="s">
        <v>4355</v>
      </c>
      <c r="AC873" t="s">
        <v>4355</v>
      </c>
      <c r="AD873"/>
      <c r="AE873" t="s">
        <v>4355</v>
      </c>
      <c r="AF873" t="s">
        <v>4357</v>
      </c>
      <c r="AG873"/>
      <c r="AH873"/>
      <c r="AI873"/>
      <c r="AJ873"/>
      <c r="AK873"/>
      <c r="AL873"/>
      <c r="AM873" t="s">
        <v>4358</v>
      </c>
      <c r="AN873" t="s">
        <v>4358</v>
      </c>
      <c r="AO873"/>
      <c r="AP873"/>
      <c r="AQ873" s="247" t="s">
        <v>1410</v>
      </c>
      <c r="AR873"/>
      <c r="AS873" s="247" t="s">
        <v>348</v>
      </c>
      <c r="AT873">
        <v>10017870342</v>
      </c>
    </row>
    <row r="874" spans="1:46" ht="15" hidden="1" x14ac:dyDescent="0.25">
      <c r="A874" s="246" t="s">
        <v>7439</v>
      </c>
      <c r="B874" s="247" t="s">
        <v>74</v>
      </c>
      <c r="C874" s="247" t="s">
        <v>343</v>
      </c>
      <c r="D874" s="247"/>
      <c r="E874" s="247">
        <v>10017870340</v>
      </c>
      <c r="F874" t="s">
        <v>4359</v>
      </c>
      <c r="G874" s="246" t="s">
        <v>1818</v>
      </c>
      <c r="H874" s="247" t="s">
        <v>113</v>
      </c>
      <c r="I874"/>
      <c r="J874" t="s">
        <v>3216</v>
      </c>
      <c r="K874" t="s">
        <v>4375</v>
      </c>
      <c r="L874" t="s">
        <v>3081</v>
      </c>
      <c r="M874" t="s">
        <v>4354</v>
      </c>
      <c r="N874" s="247" t="s">
        <v>344</v>
      </c>
      <c r="O874" s="247"/>
      <c r="Q874" t="s">
        <v>4355</v>
      </c>
      <c r="R874" t="s">
        <v>4355</v>
      </c>
      <c r="S874" s="247"/>
      <c r="T874" s="247" t="s">
        <v>5556</v>
      </c>
      <c r="V874" s="247" t="s">
        <v>3191</v>
      </c>
      <c r="W874" s="247" t="s">
        <v>3102</v>
      </c>
      <c r="X874" s="247" t="s">
        <v>3103</v>
      </c>
      <c r="Y874" s="247"/>
      <c r="Z874"/>
      <c r="AA874" s="247" t="s">
        <v>115</v>
      </c>
      <c r="AB874" t="s">
        <v>4355</v>
      </c>
      <c r="AC874" t="s">
        <v>4355</v>
      </c>
      <c r="AD874"/>
      <c r="AE874" t="s">
        <v>4355</v>
      </c>
      <c r="AF874" t="s">
        <v>4357</v>
      </c>
      <c r="AG874"/>
      <c r="AH874"/>
      <c r="AI874"/>
      <c r="AJ874"/>
      <c r="AK874"/>
      <c r="AL874"/>
      <c r="AM874" t="s">
        <v>4358</v>
      </c>
      <c r="AN874" t="s">
        <v>4358</v>
      </c>
      <c r="AO874"/>
      <c r="AP874"/>
      <c r="AQ874" s="247" t="s">
        <v>1409</v>
      </c>
      <c r="AR874"/>
      <c r="AS874" s="247" t="s">
        <v>345</v>
      </c>
      <c r="AT874">
        <v>10017870340</v>
      </c>
    </row>
    <row r="875" spans="1:46" ht="15" hidden="1" x14ac:dyDescent="0.25">
      <c r="A875" s="246" t="s">
        <v>7439</v>
      </c>
      <c r="B875" s="247" t="s">
        <v>73</v>
      </c>
      <c r="C875" s="247" t="s">
        <v>340</v>
      </c>
      <c r="D875" s="247"/>
      <c r="E875" s="247">
        <v>10017870338</v>
      </c>
      <c r="F875" t="s">
        <v>4359</v>
      </c>
      <c r="G875" s="246" t="s">
        <v>1818</v>
      </c>
      <c r="H875" s="247" t="s">
        <v>113</v>
      </c>
      <c r="I875"/>
      <c r="J875" t="s">
        <v>4376</v>
      </c>
      <c r="K875" t="s">
        <v>4375</v>
      </c>
      <c r="L875" t="s">
        <v>3081</v>
      </c>
      <c r="M875" t="s">
        <v>4354</v>
      </c>
      <c r="N875" s="247" t="s">
        <v>341</v>
      </c>
      <c r="O875" s="247"/>
      <c r="Q875" t="s">
        <v>4355</v>
      </c>
      <c r="R875" t="s">
        <v>4355</v>
      </c>
      <c r="S875" s="247"/>
      <c r="T875" s="247" t="s">
        <v>5556</v>
      </c>
      <c r="V875" s="247" t="s">
        <v>3191</v>
      </c>
      <c r="W875" s="247" t="s">
        <v>3177</v>
      </c>
      <c r="X875" s="247" t="s">
        <v>3101</v>
      </c>
      <c r="Y875" s="247"/>
      <c r="Z875"/>
      <c r="AA875" s="247" t="s">
        <v>115</v>
      </c>
      <c r="AB875" t="s">
        <v>4355</v>
      </c>
      <c r="AC875" t="s">
        <v>4355</v>
      </c>
      <c r="AD875"/>
      <c r="AE875" t="s">
        <v>4355</v>
      </c>
      <c r="AF875" t="s">
        <v>4357</v>
      </c>
      <c r="AG875"/>
      <c r="AH875"/>
      <c r="AI875"/>
      <c r="AJ875"/>
      <c r="AK875"/>
      <c r="AL875"/>
      <c r="AM875" t="s">
        <v>4358</v>
      </c>
      <c r="AN875" t="s">
        <v>4358</v>
      </c>
      <c r="AO875"/>
      <c r="AP875"/>
      <c r="AQ875" s="247" t="s">
        <v>1408</v>
      </c>
      <c r="AR875"/>
      <c r="AS875" s="247" t="s">
        <v>342</v>
      </c>
      <c r="AT875">
        <v>10017870338</v>
      </c>
    </row>
    <row r="876" spans="1:46" ht="15" hidden="1" x14ac:dyDescent="0.25">
      <c r="A876" s="246" t="s">
        <v>7439</v>
      </c>
      <c r="B876" s="247" t="s">
        <v>72</v>
      </c>
      <c r="C876" s="247" t="s">
        <v>337</v>
      </c>
      <c r="D876" s="247"/>
      <c r="E876" s="247">
        <v>10017870336</v>
      </c>
      <c r="F876" t="s">
        <v>4359</v>
      </c>
      <c r="G876" s="246" t="s">
        <v>1818</v>
      </c>
      <c r="H876" s="247" t="s">
        <v>113</v>
      </c>
      <c r="I876"/>
      <c r="J876" t="s">
        <v>3309</v>
      </c>
      <c r="K876" t="s">
        <v>4375</v>
      </c>
      <c r="L876" t="s">
        <v>3081</v>
      </c>
      <c r="M876" t="s">
        <v>4354</v>
      </c>
      <c r="N876" s="247" t="s">
        <v>338</v>
      </c>
      <c r="O876" s="247"/>
      <c r="Q876" t="s">
        <v>4355</v>
      </c>
      <c r="R876" t="s">
        <v>4355</v>
      </c>
      <c r="S876" s="247"/>
      <c r="T876" s="247" t="s">
        <v>5556</v>
      </c>
      <c r="V876" s="247" t="s">
        <v>3191</v>
      </c>
      <c r="W876" s="247" t="s">
        <v>3177</v>
      </c>
      <c r="X876" s="247" t="s">
        <v>3102</v>
      </c>
      <c r="Y876" s="247"/>
      <c r="Z876"/>
      <c r="AA876" s="247" t="s">
        <v>115</v>
      </c>
      <c r="AB876" t="s">
        <v>4355</v>
      </c>
      <c r="AC876" t="s">
        <v>4355</v>
      </c>
      <c r="AD876"/>
      <c r="AE876" t="s">
        <v>4355</v>
      </c>
      <c r="AF876" t="s">
        <v>4357</v>
      </c>
      <c r="AG876"/>
      <c r="AH876"/>
      <c r="AI876"/>
      <c r="AJ876"/>
      <c r="AK876"/>
      <c r="AL876"/>
      <c r="AM876" t="s">
        <v>4358</v>
      </c>
      <c r="AN876" t="s">
        <v>4358</v>
      </c>
      <c r="AO876"/>
      <c r="AP876"/>
      <c r="AQ876" s="247" t="s">
        <v>1407</v>
      </c>
      <c r="AR876"/>
      <c r="AS876" s="247" t="s">
        <v>339</v>
      </c>
      <c r="AT876">
        <v>10017870336</v>
      </c>
    </row>
    <row r="877" spans="1:46" ht="15" hidden="1" x14ac:dyDescent="0.25">
      <c r="A877" s="246" t="s">
        <v>7439</v>
      </c>
      <c r="B877" s="247" t="s">
        <v>71</v>
      </c>
      <c r="C877" s="247" t="s">
        <v>334</v>
      </c>
      <c r="D877" s="247"/>
      <c r="E877" s="247">
        <v>10017870334</v>
      </c>
      <c r="F877" t="s">
        <v>4359</v>
      </c>
      <c r="G877" s="246" t="s">
        <v>1818</v>
      </c>
      <c r="H877" s="247" t="s">
        <v>113</v>
      </c>
      <c r="I877"/>
      <c r="J877" t="s">
        <v>3230</v>
      </c>
      <c r="K877" t="s">
        <v>4373</v>
      </c>
      <c r="L877" t="s">
        <v>3081</v>
      </c>
      <c r="M877" t="s">
        <v>4354</v>
      </c>
      <c r="N877" s="247" t="s">
        <v>335</v>
      </c>
      <c r="O877" s="247"/>
      <c r="Q877" t="s">
        <v>4355</v>
      </c>
      <c r="R877" t="s">
        <v>4355</v>
      </c>
      <c r="S877" s="247"/>
      <c r="T877" s="247" t="s">
        <v>5556</v>
      </c>
      <c r="V877" s="247" t="s">
        <v>3191</v>
      </c>
      <c r="W877" s="247" t="s">
        <v>3177</v>
      </c>
      <c r="X877" s="247" t="s">
        <v>3177</v>
      </c>
      <c r="Y877" s="247"/>
      <c r="Z877"/>
      <c r="AA877" s="247" t="s">
        <v>115</v>
      </c>
      <c r="AB877" t="s">
        <v>4355</v>
      </c>
      <c r="AC877" t="s">
        <v>4355</v>
      </c>
      <c r="AD877"/>
      <c r="AE877" t="s">
        <v>4355</v>
      </c>
      <c r="AF877" t="s">
        <v>4357</v>
      </c>
      <c r="AG877"/>
      <c r="AH877"/>
      <c r="AI877"/>
      <c r="AJ877"/>
      <c r="AK877"/>
      <c r="AL877"/>
      <c r="AM877" t="s">
        <v>4358</v>
      </c>
      <c r="AN877" t="s">
        <v>4358</v>
      </c>
      <c r="AO877"/>
      <c r="AP877"/>
      <c r="AQ877" s="247" t="s">
        <v>1406</v>
      </c>
      <c r="AR877"/>
      <c r="AS877" s="247" t="s">
        <v>336</v>
      </c>
      <c r="AT877">
        <v>10017870334</v>
      </c>
    </row>
    <row r="878" spans="1:46" ht="15" hidden="1" x14ac:dyDescent="0.25">
      <c r="A878" s="246" t="s">
        <v>7439</v>
      </c>
      <c r="B878" s="247" t="s">
        <v>70</v>
      </c>
      <c r="C878" s="247" t="s">
        <v>331</v>
      </c>
      <c r="D878" s="247"/>
      <c r="E878" s="247">
        <v>10017870332</v>
      </c>
      <c r="F878" t="s">
        <v>4359</v>
      </c>
      <c r="G878" s="246" t="s">
        <v>1818</v>
      </c>
      <c r="H878" s="247" t="s">
        <v>113</v>
      </c>
      <c r="I878"/>
      <c r="J878" t="s">
        <v>4374</v>
      </c>
      <c r="K878" t="s">
        <v>4373</v>
      </c>
      <c r="L878" t="s">
        <v>3081</v>
      </c>
      <c r="M878" t="s">
        <v>4354</v>
      </c>
      <c r="N878" s="247" t="s">
        <v>332</v>
      </c>
      <c r="O878" s="247"/>
      <c r="Q878" t="s">
        <v>4355</v>
      </c>
      <c r="R878" t="s">
        <v>4355</v>
      </c>
      <c r="S878" s="247"/>
      <c r="T878" s="247" t="s">
        <v>5556</v>
      </c>
      <c r="V878" s="247" t="s">
        <v>3191</v>
      </c>
      <c r="W878" s="247" t="s">
        <v>3177</v>
      </c>
      <c r="X878" s="247" t="s">
        <v>3181</v>
      </c>
      <c r="Y878" s="247"/>
      <c r="Z878"/>
      <c r="AA878" s="247" t="s">
        <v>115</v>
      </c>
      <c r="AB878" t="s">
        <v>4355</v>
      </c>
      <c r="AC878" t="s">
        <v>4355</v>
      </c>
      <c r="AD878"/>
      <c r="AE878" t="s">
        <v>4355</v>
      </c>
      <c r="AF878" t="s">
        <v>4357</v>
      </c>
      <c r="AG878"/>
      <c r="AH878"/>
      <c r="AI878"/>
      <c r="AJ878"/>
      <c r="AK878"/>
      <c r="AL878"/>
      <c r="AM878" t="s">
        <v>4358</v>
      </c>
      <c r="AN878" t="s">
        <v>4358</v>
      </c>
      <c r="AO878"/>
      <c r="AP878"/>
      <c r="AQ878" s="247" t="s">
        <v>1405</v>
      </c>
      <c r="AR878"/>
      <c r="AS878" s="247" t="s">
        <v>333</v>
      </c>
      <c r="AT878">
        <v>10017870332</v>
      </c>
    </row>
    <row r="879" spans="1:46" ht="15" hidden="1" x14ac:dyDescent="0.25">
      <c r="A879" s="246" t="s">
        <v>7439</v>
      </c>
      <c r="B879" s="247" t="s">
        <v>69</v>
      </c>
      <c r="C879" s="247" t="s">
        <v>328</v>
      </c>
      <c r="D879" s="247"/>
      <c r="E879" s="247">
        <v>10017870330</v>
      </c>
      <c r="F879" t="s">
        <v>4359</v>
      </c>
      <c r="G879" s="246" t="s">
        <v>1818</v>
      </c>
      <c r="H879" s="247" t="s">
        <v>113</v>
      </c>
      <c r="I879"/>
      <c r="J879" t="s">
        <v>3275</v>
      </c>
      <c r="K879" t="s">
        <v>4373</v>
      </c>
      <c r="L879" t="s">
        <v>3081</v>
      </c>
      <c r="M879" t="s">
        <v>4354</v>
      </c>
      <c r="N879" s="247" t="s">
        <v>329</v>
      </c>
      <c r="O879" s="247"/>
      <c r="Q879" t="s">
        <v>4355</v>
      </c>
      <c r="R879" t="s">
        <v>4355</v>
      </c>
      <c r="S879" s="247"/>
      <c r="T879" s="247" t="s">
        <v>5556</v>
      </c>
      <c r="V879" s="247" t="s">
        <v>3191</v>
      </c>
      <c r="W879" s="247" t="s">
        <v>3177</v>
      </c>
      <c r="X879" s="247" t="s">
        <v>3103</v>
      </c>
      <c r="Y879" s="247"/>
      <c r="Z879"/>
      <c r="AA879" s="247" t="s">
        <v>115</v>
      </c>
      <c r="AB879" t="s">
        <v>4355</v>
      </c>
      <c r="AC879" t="s">
        <v>4355</v>
      </c>
      <c r="AD879"/>
      <c r="AE879" t="s">
        <v>4355</v>
      </c>
      <c r="AF879" t="s">
        <v>4357</v>
      </c>
      <c r="AG879"/>
      <c r="AH879"/>
      <c r="AI879"/>
      <c r="AJ879"/>
      <c r="AK879"/>
      <c r="AL879"/>
      <c r="AM879" t="s">
        <v>4358</v>
      </c>
      <c r="AN879" t="s">
        <v>4358</v>
      </c>
      <c r="AO879"/>
      <c r="AP879"/>
      <c r="AQ879" s="247" t="s">
        <v>1404</v>
      </c>
      <c r="AR879"/>
      <c r="AS879" s="247" t="s">
        <v>330</v>
      </c>
      <c r="AT879">
        <v>10017870330</v>
      </c>
    </row>
    <row r="880" spans="1:46" ht="15" hidden="1" x14ac:dyDescent="0.25">
      <c r="A880" s="246" t="s">
        <v>7439</v>
      </c>
      <c r="B880" s="247" t="s">
        <v>68</v>
      </c>
      <c r="C880" s="247" t="s">
        <v>325</v>
      </c>
      <c r="D880" s="247"/>
      <c r="E880" s="247">
        <v>10017870328</v>
      </c>
      <c r="F880" t="s">
        <v>4359</v>
      </c>
      <c r="G880" s="246" t="s">
        <v>1818</v>
      </c>
      <c r="H880" s="247" t="s">
        <v>113</v>
      </c>
      <c r="I880"/>
      <c r="J880" t="s">
        <v>3250</v>
      </c>
      <c r="K880" t="s">
        <v>4373</v>
      </c>
      <c r="L880" t="s">
        <v>3081</v>
      </c>
      <c r="M880" t="s">
        <v>4354</v>
      </c>
      <c r="N880" s="247" t="s">
        <v>326</v>
      </c>
      <c r="O880" s="247"/>
      <c r="Q880" t="s">
        <v>4355</v>
      </c>
      <c r="R880" t="s">
        <v>4355</v>
      </c>
      <c r="S880" s="247"/>
      <c r="T880" s="247" t="s">
        <v>5556</v>
      </c>
      <c r="V880" s="247" t="s">
        <v>3191</v>
      </c>
      <c r="W880" s="247" t="s">
        <v>3177</v>
      </c>
      <c r="X880" s="247" t="s">
        <v>3104</v>
      </c>
      <c r="Y880" s="247"/>
      <c r="Z880"/>
      <c r="AA880" s="247" t="s">
        <v>115</v>
      </c>
      <c r="AB880" t="s">
        <v>4355</v>
      </c>
      <c r="AC880" t="s">
        <v>4355</v>
      </c>
      <c r="AD880"/>
      <c r="AE880" t="s">
        <v>4355</v>
      </c>
      <c r="AF880" t="s">
        <v>4357</v>
      </c>
      <c r="AG880"/>
      <c r="AH880"/>
      <c r="AI880"/>
      <c r="AJ880"/>
      <c r="AK880"/>
      <c r="AL880"/>
      <c r="AM880" t="s">
        <v>4358</v>
      </c>
      <c r="AN880" t="s">
        <v>4358</v>
      </c>
      <c r="AO880"/>
      <c r="AP880"/>
      <c r="AQ880" s="247" t="s">
        <v>1403</v>
      </c>
      <c r="AR880"/>
      <c r="AS880" s="247" t="s">
        <v>327</v>
      </c>
      <c r="AT880">
        <v>10017870328</v>
      </c>
    </row>
    <row r="881" spans="1:46" ht="15" hidden="1" x14ac:dyDescent="0.25">
      <c r="A881" s="246" t="s">
        <v>7439</v>
      </c>
      <c r="B881" s="247" t="s">
        <v>67</v>
      </c>
      <c r="C881" s="247" t="s">
        <v>322</v>
      </c>
      <c r="D881" s="247"/>
      <c r="E881" s="247">
        <v>10017870326</v>
      </c>
      <c r="F881" t="s">
        <v>4359</v>
      </c>
      <c r="G881" s="246" t="s">
        <v>1818</v>
      </c>
      <c r="H881" s="247" t="s">
        <v>113</v>
      </c>
      <c r="I881"/>
      <c r="J881" t="s">
        <v>3258</v>
      </c>
      <c r="K881" t="s">
        <v>4372</v>
      </c>
      <c r="L881" t="s">
        <v>3081</v>
      </c>
      <c r="M881" t="s">
        <v>4354</v>
      </c>
      <c r="N881" s="247" t="s">
        <v>323</v>
      </c>
      <c r="O881" s="247"/>
      <c r="Q881" t="s">
        <v>4355</v>
      </c>
      <c r="R881" t="s">
        <v>4355</v>
      </c>
      <c r="S881" s="247"/>
      <c r="T881" s="247" t="s">
        <v>5556</v>
      </c>
      <c r="V881" s="247" t="s">
        <v>3191</v>
      </c>
      <c r="W881" s="247" t="s">
        <v>3181</v>
      </c>
      <c r="X881" s="247" t="s">
        <v>3101</v>
      </c>
      <c r="Y881" s="247"/>
      <c r="Z881"/>
      <c r="AA881" s="247" t="s">
        <v>115</v>
      </c>
      <c r="AB881" t="s">
        <v>4355</v>
      </c>
      <c r="AC881" t="s">
        <v>4355</v>
      </c>
      <c r="AD881"/>
      <c r="AE881" t="s">
        <v>4355</v>
      </c>
      <c r="AF881" t="s">
        <v>4357</v>
      </c>
      <c r="AG881"/>
      <c r="AH881"/>
      <c r="AI881"/>
      <c r="AJ881"/>
      <c r="AK881"/>
      <c r="AL881"/>
      <c r="AM881" t="s">
        <v>4358</v>
      </c>
      <c r="AN881" t="s">
        <v>4358</v>
      </c>
      <c r="AO881"/>
      <c r="AP881"/>
      <c r="AQ881" s="247" t="s">
        <v>1402</v>
      </c>
      <c r="AR881"/>
      <c r="AS881" s="247" t="s">
        <v>324</v>
      </c>
      <c r="AT881">
        <v>10017870326</v>
      </c>
    </row>
    <row r="882" spans="1:46" ht="15" hidden="1" x14ac:dyDescent="0.25">
      <c r="A882" s="246" t="s">
        <v>7439</v>
      </c>
      <c r="B882" s="247" t="s">
        <v>66</v>
      </c>
      <c r="C882" s="247" t="s">
        <v>319</v>
      </c>
      <c r="D882" s="247"/>
      <c r="E882" s="247">
        <v>10017870324</v>
      </c>
      <c r="F882" t="s">
        <v>4359</v>
      </c>
      <c r="G882" s="246" t="s">
        <v>1818</v>
      </c>
      <c r="H882" s="247" t="s">
        <v>113</v>
      </c>
      <c r="I882"/>
      <c r="J882" t="s">
        <v>3365</v>
      </c>
      <c r="K882" t="s">
        <v>4372</v>
      </c>
      <c r="L882" t="s">
        <v>3081</v>
      </c>
      <c r="M882" t="s">
        <v>4354</v>
      </c>
      <c r="N882" s="247" t="s">
        <v>320</v>
      </c>
      <c r="O882" s="247"/>
      <c r="Q882" t="s">
        <v>4355</v>
      </c>
      <c r="R882" t="s">
        <v>4355</v>
      </c>
      <c r="S882" s="247"/>
      <c r="T882" s="247" t="s">
        <v>5556</v>
      </c>
      <c r="V882" s="247" t="s">
        <v>3191</v>
      </c>
      <c r="W882" s="247" t="s">
        <v>3181</v>
      </c>
      <c r="X882" s="247" t="s">
        <v>3102</v>
      </c>
      <c r="Y882" s="247"/>
      <c r="Z882"/>
      <c r="AA882" s="247" t="s">
        <v>115</v>
      </c>
      <c r="AB882" t="s">
        <v>4355</v>
      </c>
      <c r="AC882" t="s">
        <v>4355</v>
      </c>
      <c r="AD882"/>
      <c r="AE882" t="s">
        <v>4355</v>
      </c>
      <c r="AF882" t="s">
        <v>4357</v>
      </c>
      <c r="AG882"/>
      <c r="AH882"/>
      <c r="AI882"/>
      <c r="AJ882"/>
      <c r="AK882"/>
      <c r="AL882"/>
      <c r="AM882" t="s">
        <v>4358</v>
      </c>
      <c r="AN882" t="s">
        <v>4358</v>
      </c>
      <c r="AO882"/>
      <c r="AP882"/>
      <c r="AQ882" s="247" t="s">
        <v>1401</v>
      </c>
      <c r="AR882"/>
      <c r="AS882" s="247" t="s">
        <v>321</v>
      </c>
      <c r="AT882">
        <v>10017870324</v>
      </c>
    </row>
    <row r="883" spans="1:46" ht="15" hidden="1" x14ac:dyDescent="0.25">
      <c r="A883" s="246" t="s">
        <v>7439</v>
      </c>
      <c r="B883" s="247" t="s">
        <v>65</v>
      </c>
      <c r="C883" s="247" t="s">
        <v>316</v>
      </c>
      <c r="D883" s="247"/>
      <c r="E883" s="247">
        <v>10017870322</v>
      </c>
      <c r="F883" t="s">
        <v>4359</v>
      </c>
      <c r="G883" s="246" t="s">
        <v>1818</v>
      </c>
      <c r="H883" s="247" t="s">
        <v>113</v>
      </c>
      <c r="I883"/>
      <c r="J883" t="s">
        <v>3202</v>
      </c>
      <c r="K883" t="s">
        <v>4371</v>
      </c>
      <c r="L883" t="s">
        <v>3081</v>
      </c>
      <c r="M883" t="s">
        <v>4354</v>
      </c>
      <c r="N883" s="247" t="s">
        <v>317</v>
      </c>
      <c r="O883" s="247"/>
      <c r="Q883" t="s">
        <v>4355</v>
      </c>
      <c r="R883" t="s">
        <v>4355</v>
      </c>
      <c r="S883" s="247"/>
      <c r="T883" s="247" t="s">
        <v>5556</v>
      </c>
      <c r="V883" s="247" t="s">
        <v>3191</v>
      </c>
      <c r="W883" s="247" t="s">
        <v>3181</v>
      </c>
      <c r="X883" s="247" t="s">
        <v>3177</v>
      </c>
      <c r="Y883" s="247"/>
      <c r="Z883"/>
      <c r="AA883" s="247" t="s">
        <v>115</v>
      </c>
      <c r="AB883" t="s">
        <v>4355</v>
      </c>
      <c r="AC883" t="s">
        <v>4355</v>
      </c>
      <c r="AD883"/>
      <c r="AE883" t="s">
        <v>4355</v>
      </c>
      <c r="AF883" t="s">
        <v>4357</v>
      </c>
      <c r="AG883"/>
      <c r="AH883"/>
      <c r="AI883"/>
      <c r="AJ883"/>
      <c r="AK883"/>
      <c r="AL883"/>
      <c r="AM883" t="s">
        <v>4358</v>
      </c>
      <c r="AN883" t="s">
        <v>4358</v>
      </c>
      <c r="AO883"/>
      <c r="AP883"/>
      <c r="AQ883" s="247" t="s">
        <v>1400</v>
      </c>
      <c r="AR883"/>
      <c r="AS883" s="247" t="s">
        <v>318</v>
      </c>
      <c r="AT883">
        <v>10017870322</v>
      </c>
    </row>
    <row r="884" spans="1:46" ht="15" hidden="1" x14ac:dyDescent="0.25">
      <c r="A884" s="246" t="s">
        <v>7439</v>
      </c>
      <c r="B884" s="247" t="s">
        <v>64</v>
      </c>
      <c r="C884" s="247" t="s">
        <v>313</v>
      </c>
      <c r="D884" s="247"/>
      <c r="E884" s="247">
        <v>10017870320</v>
      </c>
      <c r="F884" t="s">
        <v>4359</v>
      </c>
      <c r="G884" s="246" t="s">
        <v>1818</v>
      </c>
      <c r="H884" s="247" t="s">
        <v>113</v>
      </c>
      <c r="I884"/>
      <c r="J884" t="s">
        <v>3229</v>
      </c>
      <c r="K884" t="s">
        <v>4371</v>
      </c>
      <c r="L884" t="s">
        <v>3081</v>
      </c>
      <c r="M884" t="s">
        <v>4354</v>
      </c>
      <c r="N884" s="247" t="s">
        <v>314</v>
      </c>
      <c r="O884" s="247"/>
      <c r="Q884" t="s">
        <v>4355</v>
      </c>
      <c r="R884" t="s">
        <v>4355</v>
      </c>
      <c r="S884" s="247"/>
      <c r="T884" s="247" t="s">
        <v>5556</v>
      </c>
      <c r="V884" s="247" t="s">
        <v>3191</v>
      </c>
      <c r="W884" s="247" t="s">
        <v>3181</v>
      </c>
      <c r="X884" s="247" t="s">
        <v>3181</v>
      </c>
      <c r="Y884" s="247"/>
      <c r="Z884"/>
      <c r="AA884" s="247" t="s">
        <v>115</v>
      </c>
      <c r="AB884" t="s">
        <v>4355</v>
      </c>
      <c r="AC884" t="s">
        <v>4355</v>
      </c>
      <c r="AD884"/>
      <c r="AE884" t="s">
        <v>4355</v>
      </c>
      <c r="AF884" t="s">
        <v>4357</v>
      </c>
      <c r="AG884"/>
      <c r="AH884"/>
      <c r="AI884"/>
      <c r="AJ884"/>
      <c r="AK884"/>
      <c r="AL884"/>
      <c r="AM884" t="s">
        <v>4358</v>
      </c>
      <c r="AN884" t="s">
        <v>4358</v>
      </c>
      <c r="AO884"/>
      <c r="AP884"/>
      <c r="AQ884" s="247" t="s">
        <v>1399</v>
      </c>
      <c r="AR884"/>
      <c r="AS884" s="247" t="s">
        <v>315</v>
      </c>
      <c r="AT884">
        <v>10017870320</v>
      </c>
    </row>
    <row r="885" spans="1:46" ht="15" hidden="1" x14ac:dyDescent="0.25">
      <c r="A885" s="246" t="s">
        <v>7439</v>
      </c>
      <c r="B885" s="247" t="s">
        <v>63</v>
      </c>
      <c r="C885" s="247" t="s">
        <v>310</v>
      </c>
      <c r="D885" s="247"/>
      <c r="E885" s="247">
        <v>10017870318</v>
      </c>
      <c r="F885" t="s">
        <v>4359</v>
      </c>
      <c r="G885" s="246" t="s">
        <v>1818</v>
      </c>
      <c r="H885" s="247" t="s">
        <v>113</v>
      </c>
      <c r="I885"/>
      <c r="J885" t="s">
        <v>4370</v>
      </c>
      <c r="K885" t="s">
        <v>4371</v>
      </c>
      <c r="L885" t="s">
        <v>3081</v>
      </c>
      <c r="M885" t="s">
        <v>4354</v>
      </c>
      <c r="N885" s="247" t="s">
        <v>311</v>
      </c>
      <c r="O885" s="247"/>
      <c r="Q885" t="s">
        <v>4355</v>
      </c>
      <c r="R885" t="s">
        <v>4355</v>
      </c>
      <c r="S885" s="247"/>
      <c r="T885" s="247" t="s">
        <v>5556</v>
      </c>
      <c r="V885" s="247" t="s">
        <v>3191</v>
      </c>
      <c r="W885" s="247" t="s">
        <v>3181</v>
      </c>
      <c r="X885" s="247" t="s">
        <v>3103</v>
      </c>
      <c r="Y885" s="247"/>
      <c r="Z885"/>
      <c r="AA885" s="247" t="s">
        <v>115</v>
      </c>
      <c r="AB885" t="s">
        <v>4355</v>
      </c>
      <c r="AC885" t="s">
        <v>4355</v>
      </c>
      <c r="AD885"/>
      <c r="AE885" t="s">
        <v>4355</v>
      </c>
      <c r="AF885" t="s">
        <v>4357</v>
      </c>
      <c r="AG885"/>
      <c r="AH885"/>
      <c r="AI885"/>
      <c r="AJ885"/>
      <c r="AK885"/>
      <c r="AL885"/>
      <c r="AM885" t="s">
        <v>4358</v>
      </c>
      <c r="AN885" t="s">
        <v>4358</v>
      </c>
      <c r="AO885"/>
      <c r="AP885"/>
      <c r="AQ885" s="247" t="s">
        <v>1398</v>
      </c>
      <c r="AR885"/>
      <c r="AS885" s="247" t="s">
        <v>312</v>
      </c>
      <c r="AT885">
        <v>10017870318</v>
      </c>
    </row>
    <row r="886" spans="1:46" ht="15" hidden="1" x14ac:dyDescent="0.25">
      <c r="A886" s="246" t="s">
        <v>7439</v>
      </c>
      <c r="B886" s="247" t="s">
        <v>62</v>
      </c>
      <c r="C886" s="247" t="s">
        <v>307</v>
      </c>
      <c r="D886" s="247"/>
      <c r="E886" s="247">
        <v>10017870316</v>
      </c>
      <c r="F886" t="s">
        <v>4359</v>
      </c>
      <c r="G886" s="246" t="s">
        <v>1818</v>
      </c>
      <c r="H886" s="247" t="s">
        <v>113</v>
      </c>
      <c r="I886"/>
      <c r="J886" t="s">
        <v>3176</v>
      </c>
      <c r="K886" t="s">
        <v>4368</v>
      </c>
      <c r="L886" t="s">
        <v>3081</v>
      </c>
      <c r="M886" t="s">
        <v>4354</v>
      </c>
      <c r="N886" s="247" t="s">
        <v>308</v>
      </c>
      <c r="O886" s="247"/>
      <c r="Q886" t="s">
        <v>4355</v>
      </c>
      <c r="R886" t="s">
        <v>4355</v>
      </c>
      <c r="S886" s="247"/>
      <c r="T886" s="247" t="s">
        <v>5556</v>
      </c>
      <c r="V886" s="247" t="s">
        <v>3191</v>
      </c>
      <c r="W886" s="247" t="s">
        <v>3181</v>
      </c>
      <c r="X886" s="247" t="s">
        <v>3104</v>
      </c>
      <c r="Y886" s="247"/>
      <c r="Z886"/>
      <c r="AA886" s="247" t="s">
        <v>115</v>
      </c>
      <c r="AB886" t="s">
        <v>4355</v>
      </c>
      <c r="AC886" t="s">
        <v>4355</v>
      </c>
      <c r="AD886"/>
      <c r="AE886" t="s">
        <v>4355</v>
      </c>
      <c r="AF886" t="s">
        <v>4357</v>
      </c>
      <c r="AG886"/>
      <c r="AH886"/>
      <c r="AI886"/>
      <c r="AJ886"/>
      <c r="AK886"/>
      <c r="AL886"/>
      <c r="AM886" t="s">
        <v>4358</v>
      </c>
      <c r="AN886" t="s">
        <v>4358</v>
      </c>
      <c r="AO886"/>
      <c r="AP886"/>
      <c r="AQ886" s="247" t="s">
        <v>1397</v>
      </c>
      <c r="AR886"/>
      <c r="AS886" s="247" t="s">
        <v>309</v>
      </c>
      <c r="AT886">
        <v>10017870316</v>
      </c>
    </row>
    <row r="887" spans="1:46" ht="15" hidden="1" x14ac:dyDescent="0.25">
      <c r="A887" s="246" t="s">
        <v>7439</v>
      </c>
      <c r="B887" s="247" t="s">
        <v>61</v>
      </c>
      <c r="C887" s="247" t="s">
        <v>304</v>
      </c>
      <c r="D887" s="247"/>
      <c r="E887" s="247">
        <v>10017870314</v>
      </c>
      <c r="F887" t="s">
        <v>4359</v>
      </c>
      <c r="G887" s="246" t="s">
        <v>1818</v>
      </c>
      <c r="H887" s="247" t="s">
        <v>113</v>
      </c>
      <c r="I887"/>
      <c r="J887" t="s">
        <v>3132</v>
      </c>
      <c r="K887" t="s">
        <v>4368</v>
      </c>
      <c r="L887" t="s">
        <v>3081</v>
      </c>
      <c r="M887" t="s">
        <v>4354</v>
      </c>
      <c r="N887" s="247" t="s">
        <v>305</v>
      </c>
      <c r="O887" s="247"/>
      <c r="Q887" t="s">
        <v>4355</v>
      </c>
      <c r="R887" t="s">
        <v>4355</v>
      </c>
      <c r="S887" s="247"/>
      <c r="T887" s="247" t="s">
        <v>5556</v>
      </c>
      <c r="V887" s="247" t="s">
        <v>3191</v>
      </c>
      <c r="W887" s="247" t="s">
        <v>3181</v>
      </c>
      <c r="X887" s="247" t="s">
        <v>3152</v>
      </c>
      <c r="Y887" s="247"/>
      <c r="Z887"/>
      <c r="AA887" s="247" t="s">
        <v>115</v>
      </c>
      <c r="AB887" t="s">
        <v>4355</v>
      </c>
      <c r="AC887" t="s">
        <v>4355</v>
      </c>
      <c r="AD887"/>
      <c r="AE887" t="s">
        <v>4355</v>
      </c>
      <c r="AF887" t="s">
        <v>4357</v>
      </c>
      <c r="AG887"/>
      <c r="AH887"/>
      <c r="AI887"/>
      <c r="AJ887"/>
      <c r="AK887"/>
      <c r="AL887"/>
      <c r="AM887" t="s">
        <v>4358</v>
      </c>
      <c r="AN887" t="s">
        <v>4358</v>
      </c>
      <c r="AO887"/>
      <c r="AP887"/>
      <c r="AQ887" s="247" t="s">
        <v>1396</v>
      </c>
      <c r="AR887"/>
      <c r="AS887" s="247" t="s">
        <v>306</v>
      </c>
      <c r="AT887">
        <v>10017870314</v>
      </c>
    </row>
    <row r="888" spans="1:46" ht="15" hidden="1" x14ac:dyDescent="0.25">
      <c r="A888" s="246" t="s">
        <v>7439</v>
      </c>
      <c r="B888" s="247" t="s">
        <v>60</v>
      </c>
      <c r="C888" s="247" t="s">
        <v>301</v>
      </c>
      <c r="D888" s="247"/>
      <c r="E888" s="247">
        <v>10017870312</v>
      </c>
      <c r="F888" t="s">
        <v>4359</v>
      </c>
      <c r="G888" s="246" t="s">
        <v>1818</v>
      </c>
      <c r="H888" s="247" t="s">
        <v>113</v>
      </c>
      <c r="I888"/>
      <c r="J888" t="s">
        <v>4369</v>
      </c>
      <c r="K888" t="s">
        <v>4368</v>
      </c>
      <c r="L888" t="s">
        <v>3081</v>
      </c>
      <c r="M888" t="s">
        <v>4354</v>
      </c>
      <c r="N888" s="247" t="s">
        <v>302</v>
      </c>
      <c r="O888" s="247"/>
      <c r="Q888" t="s">
        <v>4355</v>
      </c>
      <c r="R888" t="s">
        <v>4355</v>
      </c>
      <c r="S888" s="247"/>
      <c r="T888" s="247" t="s">
        <v>5556</v>
      </c>
      <c r="V888" s="247" t="s">
        <v>3191</v>
      </c>
      <c r="W888" s="247" t="s">
        <v>3103</v>
      </c>
      <c r="X888" s="247" t="s">
        <v>3177</v>
      </c>
      <c r="Y888" s="247"/>
      <c r="Z888"/>
      <c r="AA888" s="247" t="s">
        <v>115</v>
      </c>
      <c r="AB888" t="s">
        <v>4355</v>
      </c>
      <c r="AC888" t="s">
        <v>4355</v>
      </c>
      <c r="AD888"/>
      <c r="AE888" t="s">
        <v>4355</v>
      </c>
      <c r="AF888" t="s">
        <v>4357</v>
      </c>
      <c r="AG888"/>
      <c r="AH888"/>
      <c r="AI888"/>
      <c r="AJ888"/>
      <c r="AK888"/>
      <c r="AL888"/>
      <c r="AM888" t="s">
        <v>4358</v>
      </c>
      <c r="AN888" t="s">
        <v>4358</v>
      </c>
      <c r="AO888"/>
      <c r="AP888"/>
      <c r="AQ888" s="247" t="s">
        <v>1395</v>
      </c>
      <c r="AR888"/>
      <c r="AS888" s="247" t="s">
        <v>303</v>
      </c>
      <c r="AT888">
        <v>10017870312</v>
      </c>
    </row>
    <row r="889" spans="1:46" ht="15" hidden="1" x14ac:dyDescent="0.25">
      <c r="A889" s="246" t="s">
        <v>7439</v>
      </c>
      <c r="B889" s="247" t="s">
        <v>59</v>
      </c>
      <c r="C889" s="247" t="s">
        <v>298</v>
      </c>
      <c r="D889" s="247"/>
      <c r="E889" s="247">
        <v>10017870310</v>
      </c>
      <c r="F889" t="s">
        <v>4359</v>
      </c>
      <c r="G889" s="246" t="s">
        <v>1818</v>
      </c>
      <c r="H889" s="247" t="s">
        <v>113</v>
      </c>
      <c r="I889"/>
      <c r="J889" t="s">
        <v>3306</v>
      </c>
      <c r="K889" t="s">
        <v>4368</v>
      </c>
      <c r="L889" t="s">
        <v>3081</v>
      </c>
      <c r="M889" t="s">
        <v>4354</v>
      </c>
      <c r="N889" s="247" t="s">
        <v>299</v>
      </c>
      <c r="O889" s="247"/>
      <c r="Q889" t="s">
        <v>4355</v>
      </c>
      <c r="R889" t="s">
        <v>4355</v>
      </c>
      <c r="S889" s="247"/>
      <c r="T889" s="247" t="s">
        <v>5556</v>
      </c>
      <c r="V889" s="247" t="s">
        <v>3191</v>
      </c>
      <c r="W889" s="247" t="s">
        <v>3103</v>
      </c>
      <c r="X889" s="247" t="s">
        <v>3276</v>
      </c>
      <c r="Y889" s="247"/>
      <c r="Z889"/>
      <c r="AA889" s="247" t="s">
        <v>115</v>
      </c>
      <c r="AB889" t="s">
        <v>4355</v>
      </c>
      <c r="AC889" t="s">
        <v>4355</v>
      </c>
      <c r="AD889"/>
      <c r="AE889" t="s">
        <v>4355</v>
      </c>
      <c r="AF889" t="s">
        <v>4357</v>
      </c>
      <c r="AG889"/>
      <c r="AH889"/>
      <c r="AI889"/>
      <c r="AJ889"/>
      <c r="AK889"/>
      <c r="AL889"/>
      <c r="AM889" t="s">
        <v>4358</v>
      </c>
      <c r="AN889" t="s">
        <v>4358</v>
      </c>
      <c r="AO889"/>
      <c r="AP889"/>
      <c r="AQ889" s="247" t="s">
        <v>1394</v>
      </c>
      <c r="AR889"/>
      <c r="AS889" s="247" t="s">
        <v>300</v>
      </c>
      <c r="AT889">
        <v>10017870310</v>
      </c>
    </row>
    <row r="890" spans="1:46" ht="15" hidden="1" x14ac:dyDescent="0.25">
      <c r="A890" s="246" t="s">
        <v>7439</v>
      </c>
      <c r="B890" s="247" t="s">
        <v>58</v>
      </c>
      <c r="C890" s="247" t="s">
        <v>295</v>
      </c>
      <c r="D890" s="247"/>
      <c r="E890" s="247">
        <v>10017870308</v>
      </c>
      <c r="F890" t="s">
        <v>4359</v>
      </c>
      <c r="G890" s="246" t="s">
        <v>1818</v>
      </c>
      <c r="H890" s="247" t="s">
        <v>113</v>
      </c>
      <c r="I890"/>
      <c r="J890" t="s">
        <v>3152</v>
      </c>
      <c r="K890" t="s">
        <v>4368</v>
      </c>
      <c r="L890" t="s">
        <v>3081</v>
      </c>
      <c r="M890" t="s">
        <v>4354</v>
      </c>
      <c r="N890" s="247" t="s">
        <v>296</v>
      </c>
      <c r="O890" s="247"/>
      <c r="Q890" t="s">
        <v>4355</v>
      </c>
      <c r="R890" t="s">
        <v>4355</v>
      </c>
      <c r="S890" s="247"/>
      <c r="T890" s="247" t="s">
        <v>5556</v>
      </c>
      <c r="V890" s="247" t="s">
        <v>3191</v>
      </c>
      <c r="W890" s="247" t="s">
        <v>3103</v>
      </c>
      <c r="X890" s="247" t="s">
        <v>3103</v>
      </c>
      <c r="Y890" s="247"/>
      <c r="Z890"/>
      <c r="AA890" s="247" t="s">
        <v>115</v>
      </c>
      <c r="AB890" t="s">
        <v>4355</v>
      </c>
      <c r="AC890" t="s">
        <v>4355</v>
      </c>
      <c r="AD890"/>
      <c r="AE890" t="s">
        <v>4355</v>
      </c>
      <c r="AF890" t="s">
        <v>4357</v>
      </c>
      <c r="AG890"/>
      <c r="AH890"/>
      <c r="AI890"/>
      <c r="AJ890"/>
      <c r="AK890"/>
      <c r="AL890"/>
      <c r="AM890" t="s">
        <v>4358</v>
      </c>
      <c r="AN890" t="s">
        <v>4358</v>
      </c>
      <c r="AO890"/>
      <c r="AP890"/>
      <c r="AQ890" s="247" t="s">
        <v>1393</v>
      </c>
      <c r="AR890"/>
      <c r="AS890" s="247" t="s">
        <v>297</v>
      </c>
      <c r="AT890">
        <v>10017870308</v>
      </c>
    </row>
    <row r="891" spans="1:46" ht="15" hidden="1" x14ac:dyDescent="0.25">
      <c r="A891" s="246" t="s">
        <v>7439</v>
      </c>
      <c r="B891" s="247" t="s">
        <v>57</v>
      </c>
      <c r="C891" s="247" t="s">
        <v>292</v>
      </c>
      <c r="D891" s="247"/>
      <c r="E891" s="247">
        <v>10017870306</v>
      </c>
      <c r="F891" t="s">
        <v>4359</v>
      </c>
      <c r="G891" s="246" t="s">
        <v>1818</v>
      </c>
      <c r="H891" s="247" t="s">
        <v>113</v>
      </c>
      <c r="I891"/>
      <c r="J891" t="s">
        <v>3206</v>
      </c>
      <c r="K891" t="s">
        <v>4367</v>
      </c>
      <c r="L891" t="s">
        <v>3081</v>
      </c>
      <c r="M891" t="s">
        <v>4354</v>
      </c>
      <c r="N891" s="247" t="s">
        <v>293</v>
      </c>
      <c r="O891" s="247"/>
      <c r="Q891" t="s">
        <v>4355</v>
      </c>
      <c r="R891" t="s">
        <v>4355</v>
      </c>
      <c r="S891" s="247"/>
      <c r="T891" s="247" t="s">
        <v>5556</v>
      </c>
      <c r="V891" s="247" t="s">
        <v>3191</v>
      </c>
      <c r="W891" s="247" t="s">
        <v>3103</v>
      </c>
      <c r="X891" s="247" t="s">
        <v>3104</v>
      </c>
      <c r="Y891" s="247"/>
      <c r="Z891"/>
      <c r="AA891" s="247" t="s">
        <v>115</v>
      </c>
      <c r="AB891" t="s">
        <v>4355</v>
      </c>
      <c r="AC891" t="s">
        <v>4355</v>
      </c>
      <c r="AD891"/>
      <c r="AE891" t="s">
        <v>4355</v>
      </c>
      <c r="AF891" t="s">
        <v>4357</v>
      </c>
      <c r="AG891"/>
      <c r="AH891"/>
      <c r="AI891"/>
      <c r="AJ891"/>
      <c r="AK891"/>
      <c r="AL891"/>
      <c r="AM891" t="s">
        <v>4358</v>
      </c>
      <c r="AN891" t="s">
        <v>4358</v>
      </c>
      <c r="AO891"/>
      <c r="AP891"/>
      <c r="AQ891" s="247" t="s">
        <v>1392</v>
      </c>
      <c r="AR891"/>
      <c r="AS891" s="247" t="s">
        <v>294</v>
      </c>
      <c r="AT891">
        <v>10017870306</v>
      </c>
    </row>
    <row r="892" spans="1:46" ht="15" hidden="1" x14ac:dyDescent="0.25">
      <c r="A892" s="246" t="s">
        <v>7439</v>
      </c>
      <c r="B892" s="247" t="s">
        <v>56</v>
      </c>
      <c r="C892" s="247" t="s">
        <v>289</v>
      </c>
      <c r="D892" s="247"/>
      <c r="E892" s="247">
        <v>10017870304</v>
      </c>
      <c r="F892" t="s">
        <v>4359</v>
      </c>
      <c r="G892" s="246" t="s">
        <v>1818</v>
      </c>
      <c r="H892" s="247" t="s">
        <v>113</v>
      </c>
      <c r="I892"/>
      <c r="J892" t="s">
        <v>3128</v>
      </c>
      <c r="K892" t="s">
        <v>4367</v>
      </c>
      <c r="L892" t="s">
        <v>3081</v>
      </c>
      <c r="M892" t="s">
        <v>4354</v>
      </c>
      <c r="N892" s="247" t="s">
        <v>290</v>
      </c>
      <c r="O892" s="247"/>
      <c r="Q892" t="s">
        <v>4355</v>
      </c>
      <c r="R892" t="s">
        <v>4355</v>
      </c>
      <c r="S892" s="247"/>
      <c r="T892" s="247" t="s">
        <v>5556</v>
      </c>
      <c r="V892" s="247" t="s">
        <v>3191</v>
      </c>
      <c r="W892" s="247" t="s">
        <v>3103</v>
      </c>
      <c r="X892" s="247" t="s">
        <v>3152</v>
      </c>
      <c r="Y892" s="247"/>
      <c r="Z892"/>
      <c r="AA892" s="247" t="s">
        <v>115</v>
      </c>
      <c r="AB892" t="s">
        <v>4355</v>
      </c>
      <c r="AC892" t="s">
        <v>4355</v>
      </c>
      <c r="AD892"/>
      <c r="AE892" t="s">
        <v>4355</v>
      </c>
      <c r="AF892" t="s">
        <v>4357</v>
      </c>
      <c r="AG892"/>
      <c r="AH892"/>
      <c r="AI892"/>
      <c r="AJ892"/>
      <c r="AK892"/>
      <c r="AL892"/>
      <c r="AM892" t="s">
        <v>4358</v>
      </c>
      <c r="AN892" t="s">
        <v>4358</v>
      </c>
      <c r="AO892"/>
      <c r="AP892"/>
      <c r="AQ892" s="247" t="s">
        <v>1391</v>
      </c>
      <c r="AR892"/>
      <c r="AS892" s="247" t="s">
        <v>291</v>
      </c>
      <c r="AT892">
        <v>10017870304</v>
      </c>
    </row>
    <row r="893" spans="1:46" ht="15" hidden="1" x14ac:dyDescent="0.25">
      <c r="A893" s="246" t="s">
        <v>7439</v>
      </c>
      <c r="B893" s="247" t="s">
        <v>55</v>
      </c>
      <c r="C893" s="247" t="s">
        <v>286</v>
      </c>
      <c r="D893" s="247"/>
      <c r="E893" s="247">
        <v>10017870302</v>
      </c>
      <c r="F893" t="s">
        <v>4359</v>
      </c>
      <c r="G893" s="246" t="s">
        <v>1818</v>
      </c>
      <c r="H893" s="247" t="s">
        <v>113</v>
      </c>
      <c r="I893"/>
      <c r="J893" t="s">
        <v>3181</v>
      </c>
      <c r="K893" t="s">
        <v>4366</v>
      </c>
      <c r="L893" t="s">
        <v>3081</v>
      </c>
      <c r="M893" t="s">
        <v>4354</v>
      </c>
      <c r="N893" s="247" t="s">
        <v>287</v>
      </c>
      <c r="O893" s="247"/>
      <c r="Q893" t="s">
        <v>4355</v>
      </c>
      <c r="R893" t="s">
        <v>4355</v>
      </c>
      <c r="S893" s="247"/>
      <c r="T893" s="247" t="s">
        <v>5556</v>
      </c>
      <c r="V893" s="247" t="s">
        <v>3191</v>
      </c>
      <c r="W893" s="247" t="s">
        <v>3104</v>
      </c>
      <c r="X893" s="247" t="s">
        <v>3177</v>
      </c>
      <c r="Y893" s="247"/>
      <c r="Z893"/>
      <c r="AA893" s="247" t="s">
        <v>115</v>
      </c>
      <c r="AB893" t="s">
        <v>4355</v>
      </c>
      <c r="AC893" t="s">
        <v>4355</v>
      </c>
      <c r="AD893"/>
      <c r="AE893" t="s">
        <v>4355</v>
      </c>
      <c r="AF893" t="s">
        <v>4357</v>
      </c>
      <c r="AG893"/>
      <c r="AH893"/>
      <c r="AI893"/>
      <c r="AJ893"/>
      <c r="AK893"/>
      <c r="AL893"/>
      <c r="AM893" t="s">
        <v>4358</v>
      </c>
      <c r="AN893" t="s">
        <v>4358</v>
      </c>
      <c r="AO893"/>
      <c r="AP893"/>
      <c r="AQ893" s="247" t="s">
        <v>1390</v>
      </c>
      <c r="AR893"/>
      <c r="AS893" s="247" t="s">
        <v>288</v>
      </c>
      <c r="AT893">
        <v>10017870302</v>
      </c>
    </row>
    <row r="894" spans="1:46" ht="15" hidden="1" x14ac:dyDescent="0.25">
      <c r="A894" s="246" t="s">
        <v>7439</v>
      </c>
      <c r="B894" s="247" t="s">
        <v>54</v>
      </c>
      <c r="C894" s="247" t="s">
        <v>283</v>
      </c>
      <c r="D894" s="247"/>
      <c r="E894" s="247">
        <v>10017870300</v>
      </c>
      <c r="F894" t="s">
        <v>4359</v>
      </c>
      <c r="G894" s="246" t="s">
        <v>1818</v>
      </c>
      <c r="H894" s="247" t="s">
        <v>113</v>
      </c>
      <c r="I894"/>
      <c r="J894" t="s">
        <v>3304</v>
      </c>
      <c r="K894" t="s">
        <v>4366</v>
      </c>
      <c r="L894" t="s">
        <v>3081</v>
      </c>
      <c r="M894" t="s">
        <v>4354</v>
      </c>
      <c r="N894" s="247" t="s">
        <v>284</v>
      </c>
      <c r="O894" s="247"/>
      <c r="Q894" t="s">
        <v>4355</v>
      </c>
      <c r="R894" t="s">
        <v>4355</v>
      </c>
      <c r="S894" s="247"/>
      <c r="T894" s="247" t="s">
        <v>5556</v>
      </c>
      <c r="V894" s="247" t="s">
        <v>3191</v>
      </c>
      <c r="W894" s="247" t="s">
        <v>3104</v>
      </c>
      <c r="X894" s="247" t="s">
        <v>3181</v>
      </c>
      <c r="Y894" s="247"/>
      <c r="Z894"/>
      <c r="AA894" s="247" t="s">
        <v>115</v>
      </c>
      <c r="AB894" t="s">
        <v>4355</v>
      </c>
      <c r="AC894" t="s">
        <v>4355</v>
      </c>
      <c r="AD894"/>
      <c r="AE894" t="s">
        <v>4355</v>
      </c>
      <c r="AF894" t="s">
        <v>4357</v>
      </c>
      <c r="AG894"/>
      <c r="AH894"/>
      <c r="AI894"/>
      <c r="AJ894"/>
      <c r="AK894"/>
      <c r="AL894"/>
      <c r="AM894" t="s">
        <v>4358</v>
      </c>
      <c r="AN894" t="s">
        <v>4358</v>
      </c>
      <c r="AO894"/>
      <c r="AP894"/>
      <c r="AQ894" s="247" t="s">
        <v>1389</v>
      </c>
      <c r="AR894"/>
      <c r="AS894" s="247" t="s">
        <v>285</v>
      </c>
      <c r="AT894">
        <v>10017870300</v>
      </c>
    </row>
    <row r="895" spans="1:46" ht="15" hidden="1" x14ac:dyDescent="0.25">
      <c r="A895" s="246" t="s">
        <v>7439</v>
      </c>
      <c r="B895" s="247" t="s">
        <v>53</v>
      </c>
      <c r="C895" s="247" t="s">
        <v>280</v>
      </c>
      <c r="D895" s="247"/>
      <c r="E895" s="247">
        <v>10017870298</v>
      </c>
      <c r="F895" t="s">
        <v>4359</v>
      </c>
      <c r="G895" s="246" t="s">
        <v>1818</v>
      </c>
      <c r="H895" s="247" t="s">
        <v>113</v>
      </c>
      <c r="I895"/>
      <c r="J895" t="s">
        <v>3272</v>
      </c>
      <c r="K895" t="s">
        <v>4366</v>
      </c>
      <c r="L895" t="s">
        <v>3081</v>
      </c>
      <c r="M895" t="s">
        <v>4354</v>
      </c>
      <c r="N895" s="247" t="s">
        <v>281</v>
      </c>
      <c r="O895" s="247"/>
      <c r="Q895" t="s">
        <v>4355</v>
      </c>
      <c r="R895" t="s">
        <v>4355</v>
      </c>
      <c r="S895" s="247"/>
      <c r="T895" s="247" t="s">
        <v>5556</v>
      </c>
      <c r="V895" s="247" t="s">
        <v>3191</v>
      </c>
      <c r="W895" s="247" t="s">
        <v>3104</v>
      </c>
      <c r="X895" s="247" t="s">
        <v>3103</v>
      </c>
      <c r="Y895" s="247"/>
      <c r="Z895"/>
      <c r="AA895" s="247" t="s">
        <v>115</v>
      </c>
      <c r="AB895" t="s">
        <v>4355</v>
      </c>
      <c r="AC895" t="s">
        <v>4355</v>
      </c>
      <c r="AD895"/>
      <c r="AE895" t="s">
        <v>4355</v>
      </c>
      <c r="AF895" t="s">
        <v>4357</v>
      </c>
      <c r="AG895"/>
      <c r="AH895"/>
      <c r="AI895"/>
      <c r="AJ895"/>
      <c r="AK895"/>
      <c r="AL895"/>
      <c r="AM895" t="s">
        <v>4358</v>
      </c>
      <c r="AN895" t="s">
        <v>4358</v>
      </c>
      <c r="AO895"/>
      <c r="AP895"/>
      <c r="AQ895" s="247" t="s">
        <v>1388</v>
      </c>
      <c r="AR895"/>
      <c r="AS895" s="247" t="s">
        <v>282</v>
      </c>
      <c r="AT895">
        <v>10017870298</v>
      </c>
    </row>
    <row r="896" spans="1:46" ht="15" hidden="1" x14ac:dyDescent="0.25">
      <c r="A896" s="246" t="s">
        <v>7439</v>
      </c>
      <c r="B896" s="247" t="s">
        <v>51</v>
      </c>
      <c r="C896" s="247" t="s">
        <v>274</v>
      </c>
      <c r="D896" s="247"/>
      <c r="E896" s="247">
        <v>10017870294</v>
      </c>
      <c r="F896" t="s">
        <v>4359</v>
      </c>
      <c r="G896" s="246" t="s">
        <v>1818</v>
      </c>
      <c r="H896" s="247" t="s">
        <v>113</v>
      </c>
      <c r="I896"/>
      <c r="J896" t="s">
        <v>3247</v>
      </c>
      <c r="K896" t="s">
        <v>4365</v>
      </c>
      <c r="L896" t="s">
        <v>3081</v>
      </c>
      <c r="M896" t="s">
        <v>4354</v>
      </c>
      <c r="N896" s="247" t="s">
        <v>275</v>
      </c>
      <c r="O896" s="247"/>
      <c r="Q896" t="s">
        <v>4355</v>
      </c>
      <c r="R896" t="s">
        <v>4355</v>
      </c>
      <c r="S896" s="247"/>
      <c r="T896" s="247" t="s">
        <v>5556</v>
      </c>
      <c r="V896" s="247" t="s">
        <v>3191</v>
      </c>
      <c r="W896" s="247" t="s">
        <v>3104</v>
      </c>
      <c r="X896" s="247" t="s">
        <v>3104</v>
      </c>
      <c r="Y896" s="247"/>
      <c r="Z896"/>
      <c r="AA896" s="247" t="s">
        <v>115</v>
      </c>
      <c r="AB896" t="s">
        <v>4355</v>
      </c>
      <c r="AC896" t="s">
        <v>4355</v>
      </c>
      <c r="AD896"/>
      <c r="AE896" t="s">
        <v>4355</v>
      </c>
      <c r="AF896" t="s">
        <v>4357</v>
      </c>
      <c r="AG896"/>
      <c r="AH896"/>
      <c r="AI896"/>
      <c r="AJ896"/>
      <c r="AK896"/>
      <c r="AL896"/>
      <c r="AM896" t="s">
        <v>4358</v>
      </c>
      <c r="AN896" t="s">
        <v>4358</v>
      </c>
      <c r="AO896"/>
      <c r="AP896"/>
      <c r="AQ896" s="247" t="s">
        <v>1386</v>
      </c>
      <c r="AR896"/>
      <c r="AS896" s="247" t="s">
        <v>276</v>
      </c>
      <c r="AT896">
        <v>10017870294</v>
      </c>
    </row>
    <row r="897" spans="1:46" ht="15" hidden="1" x14ac:dyDescent="0.25">
      <c r="A897" s="246" t="s">
        <v>7439</v>
      </c>
      <c r="B897" s="247" t="s">
        <v>52</v>
      </c>
      <c r="C897" s="247" t="s">
        <v>277</v>
      </c>
      <c r="D897" s="247"/>
      <c r="E897" s="247">
        <v>10017870296</v>
      </c>
      <c r="F897" t="s">
        <v>4359</v>
      </c>
      <c r="G897" s="246" t="s">
        <v>1818</v>
      </c>
      <c r="H897" s="247" t="s">
        <v>113</v>
      </c>
      <c r="I897"/>
      <c r="J897" t="s">
        <v>3125</v>
      </c>
      <c r="K897" t="s">
        <v>4365</v>
      </c>
      <c r="L897" t="s">
        <v>3081</v>
      </c>
      <c r="M897" t="s">
        <v>4354</v>
      </c>
      <c r="N897" s="247" t="s">
        <v>278</v>
      </c>
      <c r="O897" s="247"/>
      <c r="Q897" t="s">
        <v>4355</v>
      </c>
      <c r="R897" t="s">
        <v>4355</v>
      </c>
      <c r="S897" s="247"/>
      <c r="T897" s="247" t="s">
        <v>5556</v>
      </c>
      <c r="V897" s="247" t="s">
        <v>3191</v>
      </c>
      <c r="W897" s="247" t="s">
        <v>3104</v>
      </c>
      <c r="X897" s="247" t="s">
        <v>3152</v>
      </c>
      <c r="Y897" s="247"/>
      <c r="Z897"/>
      <c r="AA897" s="247" t="s">
        <v>115</v>
      </c>
      <c r="AB897" t="s">
        <v>4355</v>
      </c>
      <c r="AC897" t="s">
        <v>4355</v>
      </c>
      <c r="AD897"/>
      <c r="AE897" t="s">
        <v>4355</v>
      </c>
      <c r="AF897" t="s">
        <v>4357</v>
      </c>
      <c r="AG897"/>
      <c r="AH897"/>
      <c r="AI897"/>
      <c r="AJ897"/>
      <c r="AK897"/>
      <c r="AL897"/>
      <c r="AM897" t="s">
        <v>4358</v>
      </c>
      <c r="AN897" t="s">
        <v>4358</v>
      </c>
      <c r="AO897"/>
      <c r="AP897"/>
      <c r="AQ897" s="247" t="s">
        <v>1387</v>
      </c>
      <c r="AR897"/>
      <c r="AS897" s="247" t="s">
        <v>279</v>
      </c>
      <c r="AT897">
        <v>10017870296</v>
      </c>
    </row>
    <row r="898" spans="1:46" ht="15" hidden="1" x14ac:dyDescent="0.25">
      <c r="A898" s="246" t="s">
        <v>7439</v>
      </c>
      <c r="B898" s="247" t="s">
        <v>46</v>
      </c>
      <c r="C898" s="247" t="s">
        <v>256</v>
      </c>
      <c r="D898" s="247"/>
      <c r="E898" s="247">
        <v>10017870282</v>
      </c>
      <c r="F898" t="s">
        <v>4359</v>
      </c>
      <c r="G898" s="246" t="s">
        <v>1818</v>
      </c>
      <c r="H898" s="247" t="s">
        <v>113</v>
      </c>
      <c r="I898"/>
      <c r="J898" t="s">
        <v>3104</v>
      </c>
      <c r="K898" t="s">
        <v>4362</v>
      </c>
      <c r="L898" t="s">
        <v>3081</v>
      </c>
      <c r="M898" t="s">
        <v>4354</v>
      </c>
      <c r="N898" s="247" t="s">
        <v>257</v>
      </c>
      <c r="O898" s="247"/>
      <c r="Q898" t="s">
        <v>4355</v>
      </c>
      <c r="R898" t="s">
        <v>4355</v>
      </c>
      <c r="S898" s="247"/>
      <c r="T898" s="247" t="s">
        <v>5556</v>
      </c>
      <c r="V898" s="247" t="s">
        <v>3191</v>
      </c>
      <c r="W898" s="247" t="s">
        <v>3152</v>
      </c>
      <c r="X898" s="247" t="s">
        <v>3276</v>
      </c>
      <c r="Y898" s="247"/>
      <c r="Z898"/>
      <c r="AA898" s="247" t="s">
        <v>115</v>
      </c>
      <c r="AB898" t="s">
        <v>4355</v>
      </c>
      <c r="AC898" t="s">
        <v>4355</v>
      </c>
      <c r="AD898"/>
      <c r="AE898" t="s">
        <v>4355</v>
      </c>
      <c r="AF898" t="s">
        <v>4357</v>
      </c>
      <c r="AG898"/>
      <c r="AH898"/>
      <c r="AI898"/>
      <c r="AJ898"/>
      <c r="AK898"/>
      <c r="AL898"/>
      <c r="AM898" t="s">
        <v>4358</v>
      </c>
      <c r="AN898" t="s">
        <v>4358</v>
      </c>
      <c r="AO898"/>
      <c r="AP898"/>
      <c r="AQ898" s="247" t="s">
        <v>1381</v>
      </c>
      <c r="AR898"/>
      <c r="AS898" s="247" t="s">
        <v>258</v>
      </c>
      <c r="AT898">
        <v>10017870282</v>
      </c>
    </row>
    <row r="899" spans="1:46" ht="15" hidden="1" x14ac:dyDescent="0.25">
      <c r="A899" s="246" t="s">
        <v>7439</v>
      </c>
      <c r="B899" s="247" t="s">
        <v>45</v>
      </c>
      <c r="C899" s="247" t="s">
        <v>253</v>
      </c>
      <c r="D899" s="247"/>
      <c r="E899" s="247">
        <v>10017870280</v>
      </c>
      <c r="F899" t="s">
        <v>4359</v>
      </c>
      <c r="G899" s="246" t="s">
        <v>1818</v>
      </c>
      <c r="H899" s="247" t="s">
        <v>113</v>
      </c>
      <c r="I899"/>
      <c r="J899" t="s">
        <v>3178</v>
      </c>
      <c r="K899" t="s">
        <v>4362</v>
      </c>
      <c r="L899" t="s">
        <v>3081</v>
      </c>
      <c r="M899" t="s">
        <v>4354</v>
      </c>
      <c r="N899" s="247" t="s">
        <v>254</v>
      </c>
      <c r="O899" s="247"/>
      <c r="Q899" t="s">
        <v>4355</v>
      </c>
      <c r="R899" t="s">
        <v>4355</v>
      </c>
      <c r="S899" s="247"/>
      <c r="T899" s="247" t="s">
        <v>5556</v>
      </c>
      <c r="V899" s="247" t="s">
        <v>3191</v>
      </c>
      <c r="W899" s="247" t="s">
        <v>3152</v>
      </c>
      <c r="X899" s="247" t="s">
        <v>3103</v>
      </c>
      <c r="Y899" s="247"/>
      <c r="Z899"/>
      <c r="AA899" s="247" t="s">
        <v>115</v>
      </c>
      <c r="AB899" t="s">
        <v>4355</v>
      </c>
      <c r="AC899" t="s">
        <v>4355</v>
      </c>
      <c r="AD899"/>
      <c r="AE899" t="s">
        <v>4355</v>
      </c>
      <c r="AF899" t="s">
        <v>4357</v>
      </c>
      <c r="AG899"/>
      <c r="AH899"/>
      <c r="AI899"/>
      <c r="AJ899"/>
      <c r="AK899"/>
      <c r="AL899"/>
      <c r="AM899" t="s">
        <v>4358</v>
      </c>
      <c r="AN899" t="s">
        <v>4358</v>
      </c>
      <c r="AO899"/>
      <c r="AP899"/>
      <c r="AQ899" s="247" t="s">
        <v>1380</v>
      </c>
      <c r="AR899"/>
      <c r="AS899" s="247" t="s">
        <v>255</v>
      </c>
      <c r="AT899">
        <v>10017870280</v>
      </c>
    </row>
    <row r="900" spans="1:46" ht="15" hidden="1" x14ac:dyDescent="0.25">
      <c r="A900" s="246" t="s">
        <v>7439</v>
      </c>
      <c r="B900" s="247" t="s">
        <v>43</v>
      </c>
      <c r="C900" s="247" t="s">
        <v>247</v>
      </c>
      <c r="D900" s="247"/>
      <c r="E900" s="247">
        <v>10017870276</v>
      </c>
      <c r="F900" t="s">
        <v>4359</v>
      </c>
      <c r="G900" s="246" t="s">
        <v>1818</v>
      </c>
      <c r="H900" s="247" t="s">
        <v>113</v>
      </c>
      <c r="I900"/>
      <c r="J900" t="s">
        <v>3106</v>
      </c>
      <c r="K900" t="s">
        <v>4361</v>
      </c>
      <c r="L900" t="s">
        <v>3081</v>
      </c>
      <c r="M900" t="s">
        <v>4354</v>
      </c>
      <c r="N900" s="247" t="s">
        <v>248</v>
      </c>
      <c r="O900" s="247"/>
      <c r="Q900" t="s">
        <v>4355</v>
      </c>
      <c r="R900" t="s">
        <v>4355</v>
      </c>
      <c r="S900" s="247"/>
      <c r="T900" s="247" t="s">
        <v>5556</v>
      </c>
      <c r="V900" s="247" t="s">
        <v>3191</v>
      </c>
      <c r="W900" s="247" t="s">
        <v>3152</v>
      </c>
      <c r="X900" s="247" t="s">
        <v>3104</v>
      </c>
      <c r="Y900" s="247"/>
      <c r="Z900"/>
      <c r="AA900" s="247" t="s">
        <v>115</v>
      </c>
      <c r="AB900" t="s">
        <v>4355</v>
      </c>
      <c r="AC900" t="s">
        <v>4355</v>
      </c>
      <c r="AD900"/>
      <c r="AE900" t="s">
        <v>4355</v>
      </c>
      <c r="AF900" t="s">
        <v>4357</v>
      </c>
      <c r="AG900"/>
      <c r="AH900"/>
      <c r="AI900"/>
      <c r="AJ900"/>
      <c r="AK900"/>
      <c r="AL900"/>
      <c r="AM900" t="s">
        <v>4358</v>
      </c>
      <c r="AN900" t="s">
        <v>4358</v>
      </c>
      <c r="AO900"/>
      <c r="AP900"/>
      <c r="AQ900" s="247" t="s">
        <v>1378</v>
      </c>
      <c r="AR900"/>
      <c r="AS900" s="247" t="s">
        <v>249</v>
      </c>
      <c r="AT900">
        <v>10017870276</v>
      </c>
    </row>
    <row r="901" spans="1:46" ht="15" hidden="1" x14ac:dyDescent="0.25">
      <c r="A901" s="246" t="s">
        <v>7439</v>
      </c>
      <c r="B901" s="247" t="s">
        <v>44</v>
      </c>
      <c r="C901" s="247" t="s">
        <v>250</v>
      </c>
      <c r="D901" s="247"/>
      <c r="E901" s="247">
        <v>10017870278</v>
      </c>
      <c r="F901" t="s">
        <v>4359</v>
      </c>
      <c r="G901" s="246" t="s">
        <v>1818</v>
      </c>
      <c r="H901" s="247" t="s">
        <v>113</v>
      </c>
      <c r="I901"/>
      <c r="J901" t="s">
        <v>3113</v>
      </c>
      <c r="K901" t="s">
        <v>4362</v>
      </c>
      <c r="L901" t="s">
        <v>3081</v>
      </c>
      <c r="M901" t="s">
        <v>4354</v>
      </c>
      <c r="N901" s="247" t="s">
        <v>251</v>
      </c>
      <c r="O901" s="247"/>
      <c r="Q901" t="s">
        <v>4355</v>
      </c>
      <c r="R901" t="s">
        <v>4355</v>
      </c>
      <c r="S901" s="247"/>
      <c r="T901" s="247" t="s">
        <v>5556</v>
      </c>
      <c r="V901" s="247" t="s">
        <v>3191</v>
      </c>
      <c r="W901" s="247" t="s">
        <v>3152</v>
      </c>
      <c r="X901" s="247" t="s">
        <v>3152</v>
      </c>
      <c r="Y901" s="247"/>
      <c r="Z901"/>
      <c r="AA901" s="247" t="s">
        <v>115</v>
      </c>
      <c r="AB901" t="s">
        <v>4355</v>
      </c>
      <c r="AC901" t="s">
        <v>4355</v>
      </c>
      <c r="AD901"/>
      <c r="AE901" t="s">
        <v>4355</v>
      </c>
      <c r="AF901" t="s">
        <v>4357</v>
      </c>
      <c r="AG901"/>
      <c r="AH901"/>
      <c r="AI901"/>
      <c r="AJ901"/>
      <c r="AK901"/>
      <c r="AL901"/>
      <c r="AM901" t="s">
        <v>4358</v>
      </c>
      <c r="AN901" t="s">
        <v>4358</v>
      </c>
      <c r="AO901"/>
      <c r="AP901"/>
      <c r="AQ901" s="247" t="s">
        <v>1379</v>
      </c>
      <c r="AR901"/>
      <c r="AS901" s="247" t="s">
        <v>252</v>
      </c>
      <c r="AT901">
        <v>10017870278</v>
      </c>
    </row>
    <row r="902" spans="1:46" ht="15" hidden="1" x14ac:dyDescent="0.25">
      <c r="A902" s="246" t="s">
        <v>7439</v>
      </c>
      <c r="B902" s="247" t="s">
        <v>42</v>
      </c>
      <c r="C902" s="247" t="s">
        <v>244</v>
      </c>
      <c r="D902" s="247"/>
      <c r="E902" s="247">
        <v>10017870274</v>
      </c>
      <c r="F902" t="s">
        <v>4359</v>
      </c>
      <c r="G902" s="246" t="s">
        <v>1818</v>
      </c>
      <c r="H902" s="247" t="s">
        <v>113</v>
      </c>
      <c r="I902"/>
      <c r="J902" t="s">
        <v>3185</v>
      </c>
      <c r="K902" t="s">
        <v>4361</v>
      </c>
      <c r="L902" t="s">
        <v>3081</v>
      </c>
      <c r="M902" t="s">
        <v>4354</v>
      </c>
      <c r="N902" s="247" t="s">
        <v>245</v>
      </c>
      <c r="O902" s="247"/>
      <c r="Q902" t="s">
        <v>4355</v>
      </c>
      <c r="R902" t="s">
        <v>4355</v>
      </c>
      <c r="S902" s="247"/>
      <c r="T902" s="247" t="s">
        <v>5556</v>
      </c>
      <c r="V902" s="247" t="s">
        <v>3191</v>
      </c>
      <c r="W902" s="247" t="s">
        <v>3178</v>
      </c>
      <c r="X902" s="247" t="s">
        <v>3104</v>
      </c>
      <c r="Y902" s="247"/>
      <c r="Z902"/>
      <c r="AA902" s="247" t="s">
        <v>115</v>
      </c>
      <c r="AB902" t="s">
        <v>4355</v>
      </c>
      <c r="AC902" t="s">
        <v>4355</v>
      </c>
      <c r="AD902"/>
      <c r="AE902" t="s">
        <v>4355</v>
      </c>
      <c r="AF902" t="s">
        <v>4357</v>
      </c>
      <c r="AG902"/>
      <c r="AH902"/>
      <c r="AI902"/>
      <c r="AJ902"/>
      <c r="AK902"/>
      <c r="AL902"/>
      <c r="AM902" t="s">
        <v>4358</v>
      </c>
      <c r="AN902" t="s">
        <v>4358</v>
      </c>
      <c r="AO902"/>
      <c r="AP902"/>
      <c r="AQ902" s="247" t="s">
        <v>1377</v>
      </c>
      <c r="AR902"/>
      <c r="AS902" s="247" t="s">
        <v>246</v>
      </c>
      <c r="AT902">
        <v>10017870274</v>
      </c>
    </row>
    <row r="903" spans="1:46" ht="15" hidden="1" x14ac:dyDescent="0.25">
      <c r="A903" s="246" t="s">
        <v>7439</v>
      </c>
      <c r="B903" s="247" t="s">
        <v>47</v>
      </c>
      <c r="C903" s="247" t="s">
        <v>259</v>
      </c>
      <c r="D903" s="247"/>
      <c r="E903" s="247">
        <v>10017870284</v>
      </c>
      <c r="F903" t="s">
        <v>4359</v>
      </c>
      <c r="G903" s="246" t="s">
        <v>1818</v>
      </c>
      <c r="H903" s="247" t="s">
        <v>113</v>
      </c>
      <c r="I903"/>
      <c r="J903" t="s">
        <v>4363</v>
      </c>
      <c r="K903" t="s">
        <v>4362</v>
      </c>
      <c r="L903" t="s">
        <v>3081</v>
      </c>
      <c r="M903" t="s">
        <v>4354</v>
      </c>
      <c r="N903" s="247" t="s">
        <v>260</v>
      </c>
      <c r="O903" s="247"/>
      <c r="Q903" t="s">
        <v>4355</v>
      </c>
      <c r="R903" t="s">
        <v>4355</v>
      </c>
      <c r="S903" s="247"/>
      <c r="T903" s="247" t="s">
        <v>5700</v>
      </c>
      <c r="V903" s="247" t="s">
        <v>3191</v>
      </c>
      <c r="W903" s="247" t="s">
        <v>3105</v>
      </c>
      <c r="X903" s="247" t="s">
        <v>3177</v>
      </c>
      <c r="Y903" s="247"/>
      <c r="Z903"/>
      <c r="AA903" s="247" t="s">
        <v>115</v>
      </c>
      <c r="AB903" t="s">
        <v>4355</v>
      </c>
      <c r="AC903" t="s">
        <v>4355</v>
      </c>
      <c r="AD903"/>
      <c r="AE903" t="s">
        <v>4355</v>
      </c>
      <c r="AF903" t="s">
        <v>4357</v>
      </c>
      <c r="AG903"/>
      <c r="AH903"/>
      <c r="AI903"/>
      <c r="AJ903"/>
      <c r="AK903"/>
      <c r="AL903"/>
      <c r="AM903" t="s">
        <v>4358</v>
      </c>
      <c r="AN903" t="s">
        <v>4358</v>
      </c>
      <c r="AO903"/>
      <c r="AP903"/>
      <c r="AQ903" s="247" t="s">
        <v>1382</v>
      </c>
      <c r="AR903"/>
      <c r="AS903" s="247" t="s">
        <v>261</v>
      </c>
      <c r="AT903">
        <v>10017870284</v>
      </c>
    </row>
    <row r="904" spans="1:46" ht="15" hidden="1" x14ac:dyDescent="0.25">
      <c r="A904" s="246" t="s">
        <v>7439</v>
      </c>
      <c r="B904" s="247" t="s">
        <v>47</v>
      </c>
      <c r="C904" s="247" t="s">
        <v>271</v>
      </c>
      <c r="D904" s="247"/>
      <c r="E904" s="247">
        <v>10017870292</v>
      </c>
      <c r="F904" t="s">
        <v>4359</v>
      </c>
      <c r="G904" s="246" t="s">
        <v>1818</v>
      </c>
      <c r="H904" s="247" t="s">
        <v>113</v>
      </c>
      <c r="I904"/>
      <c r="J904" t="s">
        <v>3276</v>
      </c>
      <c r="K904" t="s">
        <v>4365</v>
      </c>
      <c r="L904" t="s">
        <v>3081</v>
      </c>
      <c r="M904" t="s">
        <v>4354</v>
      </c>
      <c r="N904" s="247" t="s">
        <v>272</v>
      </c>
      <c r="O904" s="247"/>
      <c r="Q904" t="s">
        <v>4355</v>
      </c>
      <c r="R904" t="s">
        <v>4355</v>
      </c>
      <c r="S904" s="247"/>
      <c r="T904" s="247" t="s">
        <v>5700</v>
      </c>
      <c r="V904" s="247" t="s">
        <v>3191</v>
      </c>
      <c r="W904" s="247" t="s">
        <v>3105</v>
      </c>
      <c r="X904" s="247" t="s">
        <v>3177</v>
      </c>
      <c r="Y904" s="247"/>
      <c r="Z904"/>
      <c r="AA904" s="247" t="s">
        <v>115</v>
      </c>
      <c r="AB904" t="s">
        <v>4355</v>
      </c>
      <c r="AC904" t="s">
        <v>4355</v>
      </c>
      <c r="AD904"/>
      <c r="AE904" t="s">
        <v>4355</v>
      </c>
      <c r="AF904" t="s">
        <v>4357</v>
      </c>
      <c r="AG904"/>
      <c r="AH904"/>
      <c r="AI904"/>
      <c r="AJ904"/>
      <c r="AK904"/>
      <c r="AL904"/>
      <c r="AM904" t="s">
        <v>4358</v>
      </c>
      <c r="AN904" t="s">
        <v>4358</v>
      </c>
      <c r="AO904"/>
      <c r="AP904"/>
      <c r="AQ904" s="247" t="s">
        <v>1382</v>
      </c>
      <c r="AR904"/>
      <c r="AS904" s="247" t="s">
        <v>273</v>
      </c>
      <c r="AT904">
        <v>10017870292</v>
      </c>
    </row>
    <row r="905" spans="1:46" ht="15" hidden="1" x14ac:dyDescent="0.25">
      <c r="A905" s="246" t="s">
        <v>7439</v>
      </c>
      <c r="B905" s="247" t="s">
        <v>50</v>
      </c>
      <c r="C905" s="247" t="s">
        <v>268</v>
      </c>
      <c r="D905" s="247"/>
      <c r="E905" s="247">
        <v>10017870290</v>
      </c>
      <c r="F905" t="s">
        <v>4359</v>
      </c>
      <c r="G905" s="246" t="s">
        <v>1818</v>
      </c>
      <c r="H905" s="247" t="s">
        <v>113</v>
      </c>
      <c r="I905"/>
      <c r="J905" t="s">
        <v>3248</v>
      </c>
      <c r="K905" t="s">
        <v>4365</v>
      </c>
      <c r="L905" t="s">
        <v>3081</v>
      </c>
      <c r="M905" t="s">
        <v>4354</v>
      </c>
      <c r="N905" s="247" t="s">
        <v>269</v>
      </c>
      <c r="O905" s="247"/>
      <c r="Q905" t="s">
        <v>4355</v>
      </c>
      <c r="R905" t="s">
        <v>4355</v>
      </c>
      <c r="S905" s="247"/>
      <c r="T905" s="247" t="s">
        <v>5700</v>
      </c>
      <c r="V905" s="247" t="s">
        <v>3191</v>
      </c>
      <c r="W905" s="247" t="s">
        <v>3105</v>
      </c>
      <c r="X905" s="247" t="s">
        <v>3103</v>
      </c>
      <c r="Y905" s="247"/>
      <c r="Z905"/>
      <c r="AA905" s="247" t="s">
        <v>115</v>
      </c>
      <c r="AB905" t="s">
        <v>4355</v>
      </c>
      <c r="AC905" t="s">
        <v>4355</v>
      </c>
      <c r="AD905"/>
      <c r="AE905" t="s">
        <v>4355</v>
      </c>
      <c r="AF905" t="s">
        <v>4357</v>
      </c>
      <c r="AG905"/>
      <c r="AH905"/>
      <c r="AI905"/>
      <c r="AJ905"/>
      <c r="AK905"/>
      <c r="AL905"/>
      <c r="AM905" t="s">
        <v>4358</v>
      </c>
      <c r="AN905" t="s">
        <v>4358</v>
      </c>
      <c r="AO905"/>
      <c r="AP905"/>
      <c r="AQ905" s="247" t="s">
        <v>1385</v>
      </c>
      <c r="AR905"/>
      <c r="AS905" s="247" t="s">
        <v>270</v>
      </c>
      <c r="AT905">
        <v>10017870290</v>
      </c>
    </row>
    <row r="906" spans="1:46" ht="15" hidden="1" x14ac:dyDescent="0.25">
      <c r="A906" s="246" t="s">
        <v>7439</v>
      </c>
      <c r="B906" s="247" t="s">
        <v>41</v>
      </c>
      <c r="C906" s="247" t="s">
        <v>241</v>
      </c>
      <c r="D906" s="247"/>
      <c r="E906" s="247">
        <v>10017870272</v>
      </c>
      <c r="F906" t="s">
        <v>4359</v>
      </c>
      <c r="G906" s="246" t="s">
        <v>1818</v>
      </c>
      <c r="H906" s="247" t="s">
        <v>113</v>
      </c>
      <c r="I906"/>
      <c r="J906" t="s">
        <v>3134</v>
      </c>
      <c r="K906" t="s">
        <v>4361</v>
      </c>
      <c r="L906" t="s">
        <v>3081</v>
      </c>
      <c r="M906" t="s">
        <v>4354</v>
      </c>
      <c r="N906" s="247" t="s">
        <v>242</v>
      </c>
      <c r="O906" s="247"/>
      <c r="Q906" t="s">
        <v>4355</v>
      </c>
      <c r="R906" t="s">
        <v>4355</v>
      </c>
      <c r="S906" s="247"/>
      <c r="T906" s="247" t="s">
        <v>5911</v>
      </c>
      <c r="V906" s="247" t="s">
        <v>3191</v>
      </c>
      <c r="W906" s="247" t="s">
        <v>3105</v>
      </c>
      <c r="X906" s="247" t="s">
        <v>3104</v>
      </c>
      <c r="Y906" s="247"/>
      <c r="Z906"/>
      <c r="AA906" s="247" t="s">
        <v>115</v>
      </c>
      <c r="AB906" t="s">
        <v>4355</v>
      </c>
      <c r="AC906" t="s">
        <v>4355</v>
      </c>
      <c r="AD906"/>
      <c r="AE906" t="s">
        <v>4355</v>
      </c>
      <c r="AF906" t="s">
        <v>4357</v>
      </c>
      <c r="AG906"/>
      <c r="AH906"/>
      <c r="AI906"/>
      <c r="AJ906"/>
      <c r="AK906"/>
      <c r="AL906"/>
      <c r="AM906" t="s">
        <v>4358</v>
      </c>
      <c r="AN906" t="s">
        <v>4358</v>
      </c>
      <c r="AO906"/>
      <c r="AP906"/>
      <c r="AQ906" s="247" t="s">
        <v>1376</v>
      </c>
      <c r="AR906"/>
      <c r="AS906" s="247" t="s">
        <v>243</v>
      </c>
      <c r="AT906">
        <v>10017870272</v>
      </c>
    </row>
    <row r="907" spans="1:46" ht="15" hidden="1" x14ac:dyDescent="0.25">
      <c r="A907" s="246" t="s">
        <v>7439</v>
      </c>
      <c r="B907" s="247" t="s">
        <v>40</v>
      </c>
      <c r="C907" s="247" t="s">
        <v>238</v>
      </c>
      <c r="D907" s="247"/>
      <c r="E907" s="247">
        <v>10017870270</v>
      </c>
      <c r="F907" t="s">
        <v>4359</v>
      </c>
      <c r="G907" s="246" t="s">
        <v>1818</v>
      </c>
      <c r="H907" s="247" t="s">
        <v>113</v>
      </c>
      <c r="I907"/>
      <c r="J907" t="s">
        <v>3116</v>
      </c>
      <c r="K907" t="s">
        <v>4361</v>
      </c>
      <c r="L907" t="s">
        <v>3081</v>
      </c>
      <c r="M907" t="s">
        <v>4354</v>
      </c>
      <c r="N907" s="247" t="s">
        <v>239</v>
      </c>
      <c r="O907" s="247"/>
      <c r="Q907" t="s">
        <v>4355</v>
      </c>
      <c r="R907" t="s">
        <v>4355</v>
      </c>
      <c r="S907" s="247"/>
      <c r="T907" s="247" t="s">
        <v>5911</v>
      </c>
      <c r="V907" s="247" t="s">
        <v>3191</v>
      </c>
      <c r="W907" s="247" t="s">
        <v>3105</v>
      </c>
      <c r="X907" s="247" t="s">
        <v>3152</v>
      </c>
      <c r="Y907" s="247"/>
      <c r="Z907"/>
      <c r="AA907" s="247" t="s">
        <v>115</v>
      </c>
      <c r="AB907" t="s">
        <v>4355</v>
      </c>
      <c r="AC907" t="s">
        <v>4355</v>
      </c>
      <c r="AD907"/>
      <c r="AE907" t="s">
        <v>4355</v>
      </c>
      <c r="AF907" t="s">
        <v>4357</v>
      </c>
      <c r="AG907"/>
      <c r="AH907"/>
      <c r="AI907"/>
      <c r="AJ907"/>
      <c r="AK907"/>
      <c r="AL907"/>
      <c r="AM907" t="s">
        <v>4358</v>
      </c>
      <c r="AN907" t="s">
        <v>4358</v>
      </c>
      <c r="AO907"/>
      <c r="AP907"/>
      <c r="AQ907" s="247" t="s">
        <v>1375</v>
      </c>
      <c r="AR907"/>
      <c r="AS907" s="247" t="s">
        <v>240</v>
      </c>
      <c r="AT907">
        <v>10017870270</v>
      </c>
    </row>
    <row r="908" spans="1:46" ht="15" hidden="1" x14ac:dyDescent="0.25">
      <c r="A908" s="246" t="s">
        <v>7439</v>
      </c>
      <c r="B908" s="247" t="s">
        <v>49</v>
      </c>
      <c r="C908" s="247" t="s">
        <v>265</v>
      </c>
      <c r="D908" s="247"/>
      <c r="E908" s="247">
        <v>10017870288</v>
      </c>
      <c r="F908" t="s">
        <v>4359</v>
      </c>
      <c r="G908" s="246" t="s">
        <v>1818</v>
      </c>
      <c r="H908" s="247" t="s">
        <v>113</v>
      </c>
      <c r="I908"/>
      <c r="J908" t="s">
        <v>3267</v>
      </c>
      <c r="K908" t="s">
        <v>4365</v>
      </c>
      <c r="L908" t="s">
        <v>3081</v>
      </c>
      <c r="M908" t="s">
        <v>4354</v>
      </c>
      <c r="N908" s="247" t="s">
        <v>266</v>
      </c>
      <c r="O908" s="247"/>
      <c r="Q908" t="s">
        <v>4355</v>
      </c>
      <c r="R908" t="s">
        <v>4355</v>
      </c>
      <c r="S908" s="247"/>
      <c r="T908" s="247" t="s">
        <v>5700</v>
      </c>
      <c r="V908" s="247" t="s">
        <v>3191</v>
      </c>
      <c r="W908" s="247" t="s">
        <v>3250</v>
      </c>
      <c r="X908" s="247" t="s">
        <v>3103</v>
      </c>
      <c r="Y908" s="247"/>
      <c r="Z908"/>
      <c r="AA908" s="247" t="s">
        <v>115</v>
      </c>
      <c r="AB908" t="s">
        <v>4355</v>
      </c>
      <c r="AC908" t="s">
        <v>4355</v>
      </c>
      <c r="AD908"/>
      <c r="AE908" t="s">
        <v>4355</v>
      </c>
      <c r="AF908" t="s">
        <v>4357</v>
      </c>
      <c r="AG908"/>
      <c r="AH908"/>
      <c r="AI908"/>
      <c r="AJ908"/>
      <c r="AK908"/>
      <c r="AL908"/>
      <c r="AM908" t="s">
        <v>4358</v>
      </c>
      <c r="AN908" t="s">
        <v>4358</v>
      </c>
      <c r="AO908"/>
      <c r="AP908"/>
      <c r="AQ908" s="247" t="s">
        <v>1384</v>
      </c>
      <c r="AR908"/>
      <c r="AS908" s="247" t="s">
        <v>267</v>
      </c>
      <c r="AT908">
        <v>10017870288</v>
      </c>
    </row>
    <row r="909" spans="1:46" ht="15" hidden="1" x14ac:dyDescent="0.25">
      <c r="A909" s="246" t="s">
        <v>7439</v>
      </c>
      <c r="B909" s="247" t="s">
        <v>48</v>
      </c>
      <c r="C909" s="247" t="s">
        <v>262</v>
      </c>
      <c r="D909" s="247"/>
      <c r="E909" s="247">
        <v>10017870286</v>
      </c>
      <c r="F909" t="s">
        <v>4359</v>
      </c>
      <c r="G909" s="246" t="s">
        <v>1818</v>
      </c>
      <c r="H909" s="247" t="s">
        <v>113</v>
      </c>
      <c r="I909"/>
      <c r="J909" t="s">
        <v>3105</v>
      </c>
      <c r="K909" t="s">
        <v>4364</v>
      </c>
      <c r="L909" t="s">
        <v>3081</v>
      </c>
      <c r="M909" t="s">
        <v>4354</v>
      </c>
      <c r="N909" s="247" t="s">
        <v>263</v>
      </c>
      <c r="O909" s="247"/>
      <c r="Q909" t="s">
        <v>4355</v>
      </c>
      <c r="R909" t="s">
        <v>4355</v>
      </c>
      <c r="S909" s="247"/>
      <c r="T909" s="247" t="s">
        <v>5700</v>
      </c>
      <c r="V909" s="247" t="s">
        <v>3191</v>
      </c>
      <c r="W909" s="247" t="s">
        <v>3176</v>
      </c>
      <c r="X909" s="247" t="s">
        <v>3103</v>
      </c>
      <c r="Y909" s="247"/>
      <c r="Z909"/>
      <c r="AA909" s="247" t="s">
        <v>115</v>
      </c>
      <c r="AB909" t="s">
        <v>4355</v>
      </c>
      <c r="AC909" t="s">
        <v>4355</v>
      </c>
      <c r="AD909"/>
      <c r="AE909" t="s">
        <v>4355</v>
      </c>
      <c r="AF909" t="s">
        <v>4357</v>
      </c>
      <c r="AG909"/>
      <c r="AH909"/>
      <c r="AI909"/>
      <c r="AJ909"/>
      <c r="AK909"/>
      <c r="AL909"/>
      <c r="AM909" t="s">
        <v>4358</v>
      </c>
      <c r="AN909" t="s">
        <v>4358</v>
      </c>
      <c r="AO909"/>
      <c r="AP909"/>
      <c r="AQ909" s="247" t="s">
        <v>1383</v>
      </c>
      <c r="AR909"/>
      <c r="AS909" s="247" t="s">
        <v>264</v>
      </c>
      <c r="AT909">
        <v>10017870286</v>
      </c>
    </row>
    <row r="910" spans="1:46" ht="15" hidden="1" x14ac:dyDescent="0.25">
      <c r="A910" s="246" t="s">
        <v>7439</v>
      </c>
      <c r="B910" s="247" t="s">
        <v>39</v>
      </c>
      <c r="C910" s="247" t="s">
        <v>235</v>
      </c>
      <c r="D910" s="247"/>
      <c r="E910" s="247">
        <v>10017870268</v>
      </c>
      <c r="F910" t="s">
        <v>4359</v>
      </c>
      <c r="G910" s="246" t="s">
        <v>1818</v>
      </c>
      <c r="H910" s="247" t="s">
        <v>113</v>
      </c>
      <c r="I910"/>
      <c r="J910" t="s">
        <v>3120</v>
      </c>
      <c r="K910" t="s">
        <v>4360</v>
      </c>
      <c r="L910" t="s">
        <v>3081</v>
      </c>
      <c r="M910" t="s">
        <v>4354</v>
      </c>
      <c r="N910" s="247" t="s">
        <v>236</v>
      </c>
      <c r="O910" s="247"/>
      <c r="Q910" t="s">
        <v>4355</v>
      </c>
      <c r="R910" t="s">
        <v>4355</v>
      </c>
      <c r="S910" s="247"/>
      <c r="T910" s="247" t="s">
        <v>5910</v>
      </c>
      <c r="V910" s="247" t="s">
        <v>3191</v>
      </c>
      <c r="W910" s="247" t="s">
        <v>3176</v>
      </c>
      <c r="X910" s="247" t="s">
        <v>3178</v>
      </c>
      <c r="Y910" s="247"/>
      <c r="Z910"/>
      <c r="AA910" s="247" t="s">
        <v>115</v>
      </c>
      <c r="AB910" t="s">
        <v>4355</v>
      </c>
      <c r="AC910" t="s">
        <v>4355</v>
      </c>
      <c r="AD910"/>
      <c r="AE910" t="s">
        <v>4355</v>
      </c>
      <c r="AF910" t="s">
        <v>4357</v>
      </c>
      <c r="AG910"/>
      <c r="AH910"/>
      <c r="AI910"/>
      <c r="AJ910"/>
      <c r="AK910"/>
      <c r="AL910"/>
      <c r="AM910" t="s">
        <v>4358</v>
      </c>
      <c r="AN910" t="s">
        <v>4358</v>
      </c>
      <c r="AO910"/>
      <c r="AP910"/>
      <c r="AQ910" s="247" t="s">
        <v>1374</v>
      </c>
      <c r="AR910"/>
      <c r="AS910" s="247" t="s">
        <v>237</v>
      </c>
      <c r="AT910">
        <v>10017870268</v>
      </c>
    </row>
    <row r="911" spans="1:46" ht="15" hidden="1" x14ac:dyDescent="0.25">
      <c r="A911" s="246" t="s">
        <v>7439</v>
      </c>
      <c r="B911" s="247" t="s">
        <v>38</v>
      </c>
      <c r="C911" s="247" t="s">
        <v>232</v>
      </c>
      <c r="D911" s="247"/>
      <c r="E911" s="247">
        <v>10017870266</v>
      </c>
      <c r="F911" t="s">
        <v>4352</v>
      </c>
      <c r="G911" s="246" t="s">
        <v>1818</v>
      </c>
      <c r="H911" s="247" t="s">
        <v>113</v>
      </c>
      <c r="I911"/>
      <c r="J911" t="s">
        <v>3081</v>
      </c>
      <c r="K911" t="s">
        <v>4353</v>
      </c>
      <c r="L911" t="s">
        <v>3081</v>
      </c>
      <c r="M911" t="s">
        <v>4354</v>
      </c>
      <c r="N911" s="247" t="s">
        <v>233</v>
      </c>
      <c r="O911" s="247"/>
      <c r="Q911" t="s">
        <v>4355</v>
      </c>
      <c r="R911" t="s">
        <v>4355</v>
      </c>
      <c r="S911" s="247"/>
      <c r="T911" s="247" t="s">
        <v>5910</v>
      </c>
      <c r="V911" s="247" t="s">
        <v>3191</v>
      </c>
      <c r="W911" s="247" t="s">
        <v>3106</v>
      </c>
      <c r="X911" s="247" t="s">
        <v>3105</v>
      </c>
      <c r="Y911" s="247"/>
      <c r="Z911"/>
      <c r="AA911" s="247" t="s">
        <v>115</v>
      </c>
      <c r="AB911" t="s">
        <v>4355</v>
      </c>
      <c r="AC911" t="s">
        <v>4355</v>
      </c>
      <c r="AD911"/>
      <c r="AE911" t="s">
        <v>4355</v>
      </c>
      <c r="AF911" t="s">
        <v>4357</v>
      </c>
      <c r="AG911"/>
      <c r="AH911"/>
      <c r="AI911"/>
      <c r="AJ911"/>
      <c r="AK911"/>
      <c r="AL911"/>
      <c r="AM911" t="s">
        <v>4358</v>
      </c>
      <c r="AN911" t="s">
        <v>4358</v>
      </c>
      <c r="AO911"/>
      <c r="AP911"/>
      <c r="AQ911" s="247" t="s">
        <v>1373</v>
      </c>
      <c r="AR911"/>
      <c r="AS911" s="247" t="s">
        <v>234</v>
      </c>
      <c r="AT911">
        <v>10017870266</v>
      </c>
    </row>
    <row r="912" spans="1:46" ht="15" hidden="1" x14ac:dyDescent="0.25">
      <c r="A912" s="246" t="s">
        <v>7439</v>
      </c>
      <c r="B912" s="247" t="s">
        <v>3908</v>
      </c>
      <c r="C912" s="247" t="s">
        <v>3873</v>
      </c>
      <c r="D912" s="247"/>
      <c r="E912" s="247">
        <v>10017889901</v>
      </c>
      <c r="F912"/>
      <c r="G912" s="246" t="s">
        <v>3904</v>
      </c>
      <c r="H912" s="247" t="s">
        <v>113</v>
      </c>
      <c r="I912"/>
      <c r="J912" t="s">
        <v>3178</v>
      </c>
      <c r="K912" t="s">
        <v>4778</v>
      </c>
      <c r="L912" t="s">
        <v>4493</v>
      </c>
      <c r="M912" t="s">
        <v>4354</v>
      </c>
      <c r="N912" s="247" t="s">
        <v>3874</v>
      </c>
      <c r="O912" s="247"/>
      <c r="Q912" t="s">
        <v>4355</v>
      </c>
      <c r="R912" t="s">
        <v>4355</v>
      </c>
      <c r="S912" s="247"/>
      <c r="T912" s="247" t="s">
        <v>6087</v>
      </c>
      <c r="V912" s="247"/>
      <c r="W912" s="247"/>
      <c r="X912" s="247"/>
      <c r="Y912" s="247"/>
      <c r="Z912"/>
      <c r="AA912" s="247" t="s">
        <v>115</v>
      </c>
      <c r="AB912" t="s">
        <v>4355</v>
      </c>
      <c r="AC912" t="s">
        <v>4355</v>
      </c>
      <c r="AD912"/>
      <c r="AE912" t="s">
        <v>4355</v>
      </c>
      <c r="AF912" t="s">
        <v>4357</v>
      </c>
      <c r="AG912"/>
      <c r="AH912"/>
      <c r="AI912"/>
      <c r="AJ912"/>
      <c r="AK912"/>
      <c r="AL912"/>
      <c r="AM912" t="s">
        <v>4358</v>
      </c>
      <c r="AN912" t="s">
        <v>4358</v>
      </c>
      <c r="AO912"/>
      <c r="AP912"/>
      <c r="AQ912" s="247" t="s">
        <v>3909</v>
      </c>
      <c r="AR912"/>
      <c r="AS912" s="247" t="s">
        <v>3875</v>
      </c>
      <c r="AT912">
        <v>10017889901</v>
      </c>
    </row>
    <row r="913" spans="1:46" ht="15" hidden="1" x14ac:dyDescent="0.25">
      <c r="A913" s="246" t="s">
        <v>7439</v>
      </c>
      <c r="B913" s="247" t="s">
        <v>3906</v>
      </c>
      <c r="C913" s="247" t="s">
        <v>3870</v>
      </c>
      <c r="D913" s="247"/>
      <c r="E913" s="247">
        <v>10017889900</v>
      </c>
      <c r="F913"/>
      <c r="G913" s="246" t="s">
        <v>3904</v>
      </c>
      <c r="H913" s="247" t="s">
        <v>113</v>
      </c>
      <c r="I913"/>
      <c r="J913" t="s">
        <v>3272</v>
      </c>
      <c r="K913" t="s">
        <v>4777</v>
      </c>
      <c r="L913" t="s">
        <v>4493</v>
      </c>
      <c r="M913" t="s">
        <v>4354</v>
      </c>
      <c r="N913" s="247" t="s">
        <v>3871</v>
      </c>
      <c r="O913" s="247"/>
      <c r="Q913" t="s">
        <v>4355</v>
      </c>
      <c r="R913" t="s">
        <v>4355</v>
      </c>
      <c r="S913" s="247"/>
      <c r="T913" s="247" t="s">
        <v>6086</v>
      </c>
      <c r="V913" s="247"/>
      <c r="W913" s="247"/>
      <c r="X913" s="247"/>
      <c r="Y913" s="247"/>
      <c r="Z913"/>
      <c r="AA913" s="247" t="s">
        <v>115</v>
      </c>
      <c r="AB913" t="s">
        <v>4355</v>
      </c>
      <c r="AC913" t="s">
        <v>4355</v>
      </c>
      <c r="AD913"/>
      <c r="AE913" t="s">
        <v>4355</v>
      </c>
      <c r="AF913" t="s">
        <v>4357</v>
      </c>
      <c r="AG913"/>
      <c r="AH913"/>
      <c r="AI913"/>
      <c r="AJ913"/>
      <c r="AK913"/>
      <c r="AL913"/>
      <c r="AM913" t="s">
        <v>4358</v>
      </c>
      <c r="AN913" t="s">
        <v>4358</v>
      </c>
      <c r="AO913"/>
      <c r="AP913"/>
      <c r="AQ913" s="247" t="s">
        <v>3907</v>
      </c>
      <c r="AR913"/>
      <c r="AS913" s="247" t="s">
        <v>3872</v>
      </c>
      <c r="AT913">
        <v>10017889900</v>
      </c>
    </row>
    <row r="914" spans="1:46" ht="15" hidden="1" x14ac:dyDescent="0.25">
      <c r="A914" s="246" t="s">
        <v>7439</v>
      </c>
      <c r="B914" s="247" t="s">
        <v>3912</v>
      </c>
      <c r="C914" s="247" t="s">
        <v>3879</v>
      </c>
      <c r="D914" s="247"/>
      <c r="E914" s="247">
        <v>10017889903</v>
      </c>
      <c r="F914"/>
      <c r="G914" s="246" t="s">
        <v>3904</v>
      </c>
      <c r="H914" s="247" t="s">
        <v>113</v>
      </c>
      <c r="I914"/>
      <c r="J914" t="s">
        <v>3105</v>
      </c>
      <c r="K914" t="s">
        <v>4780</v>
      </c>
      <c r="L914" t="s">
        <v>4493</v>
      </c>
      <c r="M914" t="s">
        <v>4354</v>
      </c>
      <c r="N914" s="247" t="s">
        <v>3880</v>
      </c>
      <c r="O914" s="247"/>
      <c r="Q914" t="s">
        <v>4355</v>
      </c>
      <c r="R914" t="s">
        <v>4355</v>
      </c>
      <c r="S914" s="247"/>
      <c r="T914" s="247" t="s">
        <v>6089</v>
      </c>
      <c r="V914" s="247"/>
      <c r="W914" s="247"/>
      <c r="X914" s="247"/>
      <c r="Y914" s="247"/>
      <c r="Z914"/>
      <c r="AA914" s="247" t="s">
        <v>115</v>
      </c>
      <c r="AB914" t="s">
        <v>4355</v>
      </c>
      <c r="AC914" t="s">
        <v>4355</v>
      </c>
      <c r="AD914"/>
      <c r="AE914" t="s">
        <v>4355</v>
      </c>
      <c r="AF914" t="s">
        <v>4357</v>
      </c>
      <c r="AG914"/>
      <c r="AH914"/>
      <c r="AI914"/>
      <c r="AJ914"/>
      <c r="AK914"/>
      <c r="AL914"/>
      <c r="AM914" t="s">
        <v>4358</v>
      </c>
      <c r="AN914" t="s">
        <v>4358</v>
      </c>
      <c r="AO914"/>
      <c r="AP914"/>
      <c r="AQ914" s="247" t="s">
        <v>3913</v>
      </c>
      <c r="AR914"/>
      <c r="AS914" s="247" t="s">
        <v>3881</v>
      </c>
      <c r="AT914">
        <v>10017889903</v>
      </c>
    </row>
    <row r="915" spans="1:46" ht="15" hidden="1" x14ac:dyDescent="0.25">
      <c r="A915" s="246" t="s">
        <v>7439</v>
      </c>
      <c r="B915" s="247" t="s">
        <v>3910</v>
      </c>
      <c r="C915" s="247" t="s">
        <v>3876</v>
      </c>
      <c r="D915" s="247"/>
      <c r="E915" s="247">
        <v>10017889902</v>
      </c>
      <c r="F915"/>
      <c r="G915" s="246" t="s">
        <v>3904</v>
      </c>
      <c r="H915" s="247" t="s">
        <v>113</v>
      </c>
      <c r="I915"/>
      <c r="J915" t="s">
        <v>3248</v>
      </c>
      <c r="K915" t="s">
        <v>4779</v>
      </c>
      <c r="L915" t="s">
        <v>4493</v>
      </c>
      <c r="M915" t="s">
        <v>4354</v>
      </c>
      <c r="N915" s="247" t="s">
        <v>3877</v>
      </c>
      <c r="O915" s="247"/>
      <c r="Q915" t="s">
        <v>4355</v>
      </c>
      <c r="R915" t="s">
        <v>4355</v>
      </c>
      <c r="S915" s="247"/>
      <c r="T915" s="247" t="s">
        <v>6088</v>
      </c>
      <c r="V915" s="247"/>
      <c r="W915" s="247"/>
      <c r="X915" s="247"/>
      <c r="Y915" s="247"/>
      <c r="Z915"/>
      <c r="AA915" s="247" t="s">
        <v>115</v>
      </c>
      <c r="AB915" t="s">
        <v>4355</v>
      </c>
      <c r="AC915" t="s">
        <v>4355</v>
      </c>
      <c r="AD915"/>
      <c r="AE915" t="s">
        <v>4355</v>
      </c>
      <c r="AF915" t="s">
        <v>4357</v>
      </c>
      <c r="AG915"/>
      <c r="AH915"/>
      <c r="AI915"/>
      <c r="AJ915"/>
      <c r="AK915"/>
      <c r="AL915"/>
      <c r="AM915" t="s">
        <v>4358</v>
      </c>
      <c r="AN915" t="s">
        <v>4358</v>
      </c>
      <c r="AO915"/>
      <c r="AP915"/>
      <c r="AQ915" s="247" t="s">
        <v>3911</v>
      </c>
      <c r="AR915"/>
      <c r="AS915" s="247" t="s">
        <v>3878</v>
      </c>
      <c r="AT915">
        <v>10017889902</v>
      </c>
    </row>
    <row r="916" spans="1:46" ht="15" hidden="1" x14ac:dyDescent="0.25">
      <c r="A916" s="246" t="s">
        <v>7439</v>
      </c>
      <c r="B916" s="247" t="s">
        <v>3986</v>
      </c>
      <c r="C916" s="247" t="s">
        <v>3858</v>
      </c>
      <c r="D916" s="247"/>
      <c r="E916" s="247">
        <v>10017889893</v>
      </c>
      <c r="F916"/>
      <c r="G916" s="246" t="s">
        <v>3904</v>
      </c>
      <c r="H916" s="247" t="s">
        <v>113</v>
      </c>
      <c r="I916"/>
      <c r="J916" t="s">
        <v>3134</v>
      </c>
      <c r="K916" t="s">
        <v>4773</v>
      </c>
      <c r="L916" t="s">
        <v>4493</v>
      </c>
      <c r="M916" t="s">
        <v>4354</v>
      </c>
      <c r="N916" s="247" t="s">
        <v>3859</v>
      </c>
      <c r="O916" s="247"/>
      <c r="Q916" t="s">
        <v>4355</v>
      </c>
      <c r="R916" t="s">
        <v>4355</v>
      </c>
      <c r="S916" s="247"/>
      <c r="T916" s="247" t="s">
        <v>6082</v>
      </c>
      <c r="V916" s="247"/>
      <c r="W916" s="247"/>
      <c r="X916" s="247"/>
      <c r="Y916" s="247"/>
      <c r="Z916"/>
      <c r="AA916" s="247" t="s">
        <v>115</v>
      </c>
      <c r="AB916" t="s">
        <v>4355</v>
      </c>
      <c r="AC916" t="s">
        <v>4355</v>
      </c>
      <c r="AD916"/>
      <c r="AE916" t="s">
        <v>4355</v>
      </c>
      <c r="AF916" t="s">
        <v>4357</v>
      </c>
      <c r="AG916"/>
      <c r="AH916"/>
      <c r="AI916"/>
      <c r="AJ916"/>
      <c r="AK916"/>
      <c r="AL916"/>
      <c r="AM916" t="s">
        <v>4358</v>
      </c>
      <c r="AN916" t="s">
        <v>4358</v>
      </c>
      <c r="AO916"/>
      <c r="AP916"/>
      <c r="AQ916" s="247" t="s">
        <v>3987</v>
      </c>
      <c r="AR916"/>
      <c r="AS916" s="247" t="s">
        <v>3860</v>
      </c>
      <c r="AT916">
        <v>10017889893</v>
      </c>
    </row>
    <row r="917" spans="1:46" ht="15" hidden="1" x14ac:dyDescent="0.25">
      <c r="A917" s="246" t="s">
        <v>7439</v>
      </c>
      <c r="B917" s="247" t="s">
        <v>3905</v>
      </c>
      <c r="C917" s="247" t="s">
        <v>3837</v>
      </c>
      <c r="D917" s="247"/>
      <c r="E917" s="247">
        <v>10017889886</v>
      </c>
      <c r="F917"/>
      <c r="G917" s="246" t="s">
        <v>3904</v>
      </c>
      <c r="H917" s="247" t="s">
        <v>113</v>
      </c>
      <c r="I917"/>
      <c r="J917" t="s">
        <v>3116</v>
      </c>
      <c r="K917" t="s">
        <v>4766</v>
      </c>
      <c r="L917" t="s">
        <v>4493</v>
      </c>
      <c r="M917" t="s">
        <v>4354</v>
      </c>
      <c r="N917" s="247" t="s">
        <v>3838</v>
      </c>
      <c r="O917" s="247"/>
      <c r="Q917" t="s">
        <v>4355</v>
      </c>
      <c r="R917" t="s">
        <v>4355</v>
      </c>
      <c r="S917" s="247"/>
      <c r="T917" s="247" t="s">
        <v>6076</v>
      </c>
      <c r="V917" s="247"/>
      <c r="W917" s="247"/>
      <c r="X917" s="247"/>
      <c r="Y917" s="247"/>
      <c r="Z917"/>
      <c r="AA917" s="247" t="s">
        <v>115</v>
      </c>
      <c r="AB917" t="s">
        <v>4355</v>
      </c>
      <c r="AC917" t="s">
        <v>4355</v>
      </c>
      <c r="AD917"/>
      <c r="AE917" t="s">
        <v>4355</v>
      </c>
      <c r="AF917" t="s">
        <v>4357</v>
      </c>
      <c r="AG917"/>
      <c r="AH917"/>
      <c r="AI917"/>
      <c r="AJ917"/>
      <c r="AK917"/>
      <c r="AL917"/>
      <c r="AM917" t="s">
        <v>4358</v>
      </c>
      <c r="AN917" t="s">
        <v>4358</v>
      </c>
      <c r="AO917"/>
      <c r="AP917"/>
      <c r="AQ917" s="247" t="s">
        <v>3974</v>
      </c>
      <c r="AR917"/>
      <c r="AS917" s="247" t="s">
        <v>3839</v>
      </c>
      <c r="AT917">
        <v>10017889886</v>
      </c>
    </row>
    <row r="918" spans="1:46" ht="15" hidden="1" x14ac:dyDescent="0.25">
      <c r="A918" s="246" t="s">
        <v>7439</v>
      </c>
      <c r="B918" s="247" t="s">
        <v>3984</v>
      </c>
      <c r="C918" s="247" t="s">
        <v>3855</v>
      </c>
      <c r="D918" s="247"/>
      <c r="E918" s="247">
        <v>10017889892</v>
      </c>
      <c r="F918"/>
      <c r="G918" s="246" t="s">
        <v>3904</v>
      </c>
      <c r="H918" s="247" t="s">
        <v>113</v>
      </c>
      <c r="I918"/>
      <c r="J918" t="s">
        <v>3106</v>
      </c>
      <c r="K918" t="s">
        <v>4772</v>
      </c>
      <c r="L918" t="s">
        <v>4493</v>
      </c>
      <c r="M918" t="s">
        <v>4354</v>
      </c>
      <c r="N918" s="247" t="s">
        <v>3856</v>
      </c>
      <c r="O918" s="247"/>
      <c r="Q918" t="s">
        <v>4355</v>
      </c>
      <c r="R918" t="s">
        <v>4355</v>
      </c>
      <c r="S918" s="247"/>
      <c r="T918" s="247" t="s">
        <v>6081</v>
      </c>
      <c r="V918" s="247"/>
      <c r="W918" s="247"/>
      <c r="X918" s="247"/>
      <c r="Y918" s="247"/>
      <c r="Z918"/>
      <c r="AA918" s="247" t="s">
        <v>115</v>
      </c>
      <c r="AB918" t="s">
        <v>4355</v>
      </c>
      <c r="AC918" t="s">
        <v>4355</v>
      </c>
      <c r="AD918"/>
      <c r="AE918" t="s">
        <v>4355</v>
      </c>
      <c r="AF918" t="s">
        <v>4357</v>
      </c>
      <c r="AG918"/>
      <c r="AH918"/>
      <c r="AI918"/>
      <c r="AJ918"/>
      <c r="AK918"/>
      <c r="AL918"/>
      <c r="AM918" t="s">
        <v>4358</v>
      </c>
      <c r="AN918" t="s">
        <v>4358</v>
      </c>
      <c r="AO918"/>
      <c r="AP918"/>
      <c r="AQ918" s="247" t="s">
        <v>3985</v>
      </c>
      <c r="AR918"/>
      <c r="AS918" s="247" t="s">
        <v>3857</v>
      </c>
      <c r="AT918">
        <v>10017889892</v>
      </c>
    </row>
    <row r="919" spans="1:46" ht="15" hidden="1" x14ac:dyDescent="0.25">
      <c r="A919" s="246" t="s">
        <v>7439</v>
      </c>
      <c r="B919" s="247" t="s">
        <v>3988</v>
      </c>
      <c r="C919" s="247" t="s">
        <v>3861</v>
      </c>
      <c r="D919" s="247"/>
      <c r="E919" s="247">
        <v>10017889894</v>
      </c>
      <c r="F919"/>
      <c r="G919" s="246" t="s">
        <v>3904</v>
      </c>
      <c r="H919" s="247" t="s">
        <v>113</v>
      </c>
      <c r="I919"/>
      <c r="J919" t="s">
        <v>3247</v>
      </c>
      <c r="K919" t="s">
        <v>4774</v>
      </c>
      <c r="L919" t="s">
        <v>4493</v>
      </c>
      <c r="M919" t="s">
        <v>4354</v>
      </c>
      <c r="N919" s="247" t="s">
        <v>3862</v>
      </c>
      <c r="O919" s="247"/>
      <c r="Q919" t="s">
        <v>4355</v>
      </c>
      <c r="R919" t="s">
        <v>4355</v>
      </c>
      <c r="S919" s="247"/>
      <c r="T919" s="247" t="s">
        <v>6083</v>
      </c>
      <c r="V919" s="247"/>
      <c r="W919" s="247"/>
      <c r="X919" s="247"/>
      <c r="Y919" s="247"/>
      <c r="Z919"/>
      <c r="AA919" s="247" t="s">
        <v>115</v>
      </c>
      <c r="AB919" t="s">
        <v>4355</v>
      </c>
      <c r="AC919" t="s">
        <v>4355</v>
      </c>
      <c r="AD919"/>
      <c r="AE919" t="s">
        <v>4355</v>
      </c>
      <c r="AF919" t="s">
        <v>4357</v>
      </c>
      <c r="AG919"/>
      <c r="AH919"/>
      <c r="AI919"/>
      <c r="AJ919"/>
      <c r="AK919"/>
      <c r="AL919"/>
      <c r="AM919" t="s">
        <v>4358</v>
      </c>
      <c r="AN919" t="s">
        <v>4358</v>
      </c>
      <c r="AO919"/>
      <c r="AP919"/>
      <c r="AQ919" s="247" t="s">
        <v>3989</v>
      </c>
      <c r="AR919"/>
      <c r="AS919" s="247" t="s">
        <v>3863</v>
      </c>
      <c r="AT919">
        <v>10017889894</v>
      </c>
    </row>
    <row r="920" spans="1:46" ht="15" hidden="1" x14ac:dyDescent="0.25">
      <c r="A920" s="246" t="s">
        <v>7439</v>
      </c>
      <c r="B920" s="247" t="s">
        <v>3990</v>
      </c>
      <c r="C920" s="247" t="s">
        <v>3864</v>
      </c>
      <c r="D920" s="247"/>
      <c r="E920" s="247">
        <v>10017889895</v>
      </c>
      <c r="F920"/>
      <c r="G920" s="246" t="s">
        <v>3904</v>
      </c>
      <c r="H920" s="247" t="s">
        <v>113</v>
      </c>
      <c r="I920"/>
      <c r="J920" t="s">
        <v>3125</v>
      </c>
      <c r="K920" t="s">
        <v>4775</v>
      </c>
      <c r="L920" t="s">
        <v>4493</v>
      </c>
      <c r="M920" t="s">
        <v>4354</v>
      </c>
      <c r="N920" s="247" t="s">
        <v>3865</v>
      </c>
      <c r="O920" s="247"/>
      <c r="Q920" t="s">
        <v>4355</v>
      </c>
      <c r="R920" t="s">
        <v>4355</v>
      </c>
      <c r="S920" s="247"/>
      <c r="T920" s="247" t="s">
        <v>6084</v>
      </c>
      <c r="V920" s="247"/>
      <c r="W920" s="247"/>
      <c r="X920" s="247"/>
      <c r="Y920" s="247"/>
      <c r="Z920"/>
      <c r="AA920" s="247" t="s">
        <v>115</v>
      </c>
      <c r="AB920" t="s">
        <v>4355</v>
      </c>
      <c r="AC920" t="s">
        <v>4355</v>
      </c>
      <c r="AD920"/>
      <c r="AE920" t="s">
        <v>4355</v>
      </c>
      <c r="AF920" t="s">
        <v>4357</v>
      </c>
      <c r="AG920"/>
      <c r="AH920"/>
      <c r="AI920"/>
      <c r="AJ920"/>
      <c r="AK920"/>
      <c r="AL920"/>
      <c r="AM920" t="s">
        <v>4358</v>
      </c>
      <c r="AN920" t="s">
        <v>4358</v>
      </c>
      <c r="AO920"/>
      <c r="AP920"/>
      <c r="AQ920" s="247" t="s">
        <v>3991</v>
      </c>
      <c r="AR920"/>
      <c r="AS920" s="247" t="s">
        <v>3866</v>
      </c>
      <c r="AT920">
        <v>10017889895</v>
      </c>
    </row>
    <row r="921" spans="1:46" ht="15" hidden="1" x14ac:dyDescent="0.25">
      <c r="A921" s="246" t="s">
        <v>7439</v>
      </c>
      <c r="B921" s="247" t="s">
        <v>3977</v>
      </c>
      <c r="C921" s="247" t="s">
        <v>3843</v>
      </c>
      <c r="D921" s="247"/>
      <c r="E921" s="247">
        <v>10017889888</v>
      </c>
      <c r="F921"/>
      <c r="G921" s="246" t="s">
        <v>3904</v>
      </c>
      <c r="H921" s="247" t="s">
        <v>113</v>
      </c>
      <c r="I921"/>
      <c r="J921" t="s">
        <v>3081</v>
      </c>
      <c r="K921" t="s">
        <v>4768</v>
      </c>
      <c r="L921" t="s">
        <v>4493</v>
      </c>
      <c r="M921" t="s">
        <v>4354</v>
      </c>
      <c r="N921" s="247" t="s">
        <v>3844</v>
      </c>
      <c r="O921" s="247"/>
      <c r="Q921" t="s">
        <v>4355</v>
      </c>
      <c r="R921" t="s">
        <v>4355</v>
      </c>
      <c r="S921" s="247"/>
      <c r="T921" s="247" t="s">
        <v>6078</v>
      </c>
      <c r="V921" s="247"/>
      <c r="W921" s="247"/>
      <c r="X921" s="247"/>
      <c r="Y921" s="247"/>
      <c r="Z921"/>
      <c r="AA921" s="247" t="s">
        <v>115</v>
      </c>
      <c r="AB921" t="s">
        <v>4355</v>
      </c>
      <c r="AC921" t="s">
        <v>4355</v>
      </c>
      <c r="AD921"/>
      <c r="AE921" t="s">
        <v>4355</v>
      </c>
      <c r="AF921" t="s">
        <v>4357</v>
      </c>
      <c r="AG921"/>
      <c r="AH921"/>
      <c r="AI921"/>
      <c r="AJ921"/>
      <c r="AK921"/>
      <c r="AL921"/>
      <c r="AM921" t="s">
        <v>4358</v>
      </c>
      <c r="AN921" t="s">
        <v>4358</v>
      </c>
      <c r="AO921"/>
      <c r="AP921"/>
      <c r="AQ921" s="247" t="s">
        <v>3978</v>
      </c>
      <c r="AR921"/>
      <c r="AS921" s="247" t="s">
        <v>3845</v>
      </c>
      <c r="AT921">
        <v>10017889888</v>
      </c>
    </row>
    <row r="922" spans="1:46" ht="15" hidden="1" x14ac:dyDescent="0.25">
      <c r="A922" s="246" t="s">
        <v>7439</v>
      </c>
      <c r="B922" s="247" t="s">
        <v>3975</v>
      </c>
      <c r="C922" s="247" t="s">
        <v>3840</v>
      </c>
      <c r="D922" s="247"/>
      <c r="E922" s="247">
        <v>10017889887</v>
      </c>
      <c r="F922"/>
      <c r="G922" s="246" t="s">
        <v>3904</v>
      </c>
      <c r="H922" s="247" t="s">
        <v>113</v>
      </c>
      <c r="I922"/>
      <c r="J922" t="s">
        <v>3120</v>
      </c>
      <c r="K922" t="s">
        <v>4767</v>
      </c>
      <c r="L922" t="s">
        <v>4493</v>
      </c>
      <c r="M922" t="s">
        <v>4354</v>
      </c>
      <c r="N922" s="247" t="s">
        <v>3841</v>
      </c>
      <c r="O922" s="247"/>
      <c r="Q922" t="s">
        <v>4355</v>
      </c>
      <c r="R922" t="s">
        <v>4355</v>
      </c>
      <c r="S922" s="247"/>
      <c r="T922" s="247" t="s">
        <v>6077</v>
      </c>
      <c r="V922" s="247"/>
      <c r="W922" s="247"/>
      <c r="X922" s="247"/>
      <c r="Y922" s="247"/>
      <c r="Z922"/>
      <c r="AA922" s="247" t="s">
        <v>115</v>
      </c>
      <c r="AB922" t="s">
        <v>4355</v>
      </c>
      <c r="AC922" t="s">
        <v>4355</v>
      </c>
      <c r="AD922"/>
      <c r="AE922" t="s">
        <v>4355</v>
      </c>
      <c r="AF922" t="s">
        <v>4357</v>
      </c>
      <c r="AG922"/>
      <c r="AH922"/>
      <c r="AI922"/>
      <c r="AJ922"/>
      <c r="AK922"/>
      <c r="AL922"/>
      <c r="AM922" t="s">
        <v>4358</v>
      </c>
      <c r="AN922" t="s">
        <v>4358</v>
      </c>
      <c r="AO922"/>
      <c r="AP922"/>
      <c r="AQ922" s="247" t="s">
        <v>3976</v>
      </c>
      <c r="AR922"/>
      <c r="AS922" s="247" t="s">
        <v>3842</v>
      </c>
      <c r="AT922">
        <v>10017889887</v>
      </c>
    </row>
    <row r="923" spans="1:46" ht="15" hidden="1" x14ac:dyDescent="0.25">
      <c r="A923" s="246" t="s">
        <v>7439</v>
      </c>
      <c r="B923" s="247" t="s">
        <v>3972</v>
      </c>
      <c r="C923" s="247" t="s">
        <v>3834</v>
      </c>
      <c r="D923" s="247"/>
      <c r="E923" s="247">
        <v>10017889885</v>
      </c>
      <c r="F923"/>
      <c r="G923" s="246" t="s">
        <v>3904</v>
      </c>
      <c r="H923" s="247" t="s">
        <v>113</v>
      </c>
      <c r="I923"/>
      <c r="J923" t="s">
        <v>3113</v>
      </c>
      <c r="K923" t="s">
        <v>4765</v>
      </c>
      <c r="L923" t="s">
        <v>4493</v>
      </c>
      <c r="M923" t="s">
        <v>4354</v>
      </c>
      <c r="N923" s="247" t="s">
        <v>3835</v>
      </c>
      <c r="O923" s="247"/>
      <c r="Q923" t="s">
        <v>4355</v>
      </c>
      <c r="R923" t="s">
        <v>4355</v>
      </c>
      <c r="S923" s="247"/>
      <c r="T923" s="247" t="s">
        <v>6075</v>
      </c>
      <c r="V923" s="247"/>
      <c r="W923" s="247"/>
      <c r="X923" s="247"/>
      <c r="Y923" s="247"/>
      <c r="Z923"/>
      <c r="AA923" s="247" t="s">
        <v>115</v>
      </c>
      <c r="AB923" t="s">
        <v>4355</v>
      </c>
      <c r="AC923" t="s">
        <v>4355</v>
      </c>
      <c r="AD923"/>
      <c r="AE923" t="s">
        <v>4355</v>
      </c>
      <c r="AF923" t="s">
        <v>4357</v>
      </c>
      <c r="AG923"/>
      <c r="AH923"/>
      <c r="AI923"/>
      <c r="AJ923"/>
      <c r="AK923"/>
      <c r="AL923"/>
      <c r="AM923" t="s">
        <v>4358</v>
      </c>
      <c r="AN923" t="s">
        <v>4358</v>
      </c>
      <c r="AO923"/>
      <c r="AP923"/>
      <c r="AQ923" s="247" t="s">
        <v>3973</v>
      </c>
      <c r="AR923"/>
      <c r="AS923" s="247" t="s">
        <v>3836</v>
      </c>
      <c r="AT923">
        <v>10017889885</v>
      </c>
    </row>
    <row r="924" spans="1:46" ht="15" hidden="1" x14ac:dyDescent="0.25">
      <c r="A924" s="246" t="s">
        <v>7439</v>
      </c>
      <c r="B924" s="247" t="s">
        <v>3992</v>
      </c>
      <c r="C924" s="247" t="s">
        <v>3867</v>
      </c>
      <c r="D924" s="247"/>
      <c r="E924" s="247">
        <v>10017889896</v>
      </c>
      <c r="F924"/>
      <c r="G924" s="246" t="s">
        <v>3904</v>
      </c>
      <c r="H924" s="247" t="s">
        <v>113</v>
      </c>
      <c r="I924"/>
      <c r="J924" t="s">
        <v>3206</v>
      </c>
      <c r="K924" t="s">
        <v>4776</v>
      </c>
      <c r="L924" t="s">
        <v>4493</v>
      </c>
      <c r="M924" t="s">
        <v>4354</v>
      </c>
      <c r="N924" s="247" t="s">
        <v>3868</v>
      </c>
      <c r="O924" s="247"/>
      <c r="Q924" t="s">
        <v>4355</v>
      </c>
      <c r="R924" t="s">
        <v>4355</v>
      </c>
      <c r="S924" s="247"/>
      <c r="T924" s="247" t="s">
        <v>6085</v>
      </c>
      <c r="V924" s="247"/>
      <c r="W924" s="247"/>
      <c r="X924" s="247"/>
      <c r="Y924" s="247"/>
      <c r="Z924"/>
      <c r="AA924" s="247" t="s">
        <v>115</v>
      </c>
      <c r="AB924" t="s">
        <v>4355</v>
      </c>
      <c r="AC924" t="s">
        <v>4355</v>
      </c>
      <c r="AD924"/>
      <c r="AE924" t="s">
        <v>4355</v>
      </c>
      <c r="AF924" t="s">
        <v>4357</v>
      </c>
      <c r="AG924"/>
      <c r="AH924"/>
      <c r="AI924"/>
      <c r="AJ924"/>
      <c r="AK924"/>
      <c r="AL924"/>
      <c r="AM924" t="s">
        <v>4358</v>
      </c>
      <c r="AN924" t="s">
        <v>4358</v>
      </c>
      <c r="AO924"/>
      <c r="AP924"/>
      <c r="AQ924" s="247" t="s">
        <v>3993</v>
      </c>
      <c r="AR924"/>
      <c r="AS924" s="247" t="s">
        <v>3869</v>
      </c>
      <c r="AT924">
        <v>10017889896</v>
      </c>
    </row>
    <row r="925" spans="1:46" ht="15" hidden="1" x14ac:dyDescent="0.25">
      <c r="A925" s="246" t="s">
        <v>7439</v>
      </c>
      <c r="B925" s="247" t="s">
        <v>3979</v>
      </c>
      <c r="C925" s="247" t="s">
        <v>3846</v>
      </c>
      <c r="D925" s="247"/>
      <c r="E925" s="247">
        <v>10017889889</v>
      </c>
      <c r="F925"/>
      <c r="G925" s="246" t="s">
        <v>3904</v>
      </c>
      <c r="H925" s="247" t="s">
        <v>113</v>
      </c>
      <c r="I925"/>
      <c r="J925" t="s">
        <v>3128</v>
      </c>
      <c r="K925" t="s">
        <v>4769</v>
      </c>
      <c r="L925" t="s">
        <v>4493</v>
      </c>
      <c r="M925" t="s">
        <v>4354</v>
      </c>
      <c r="N925" s="247" t="s">
        <v>3847</v>
      </c>
      <c r="O925" s="247"/>
      <c r="Q925" t="s">
        <v>4355</v>
      </c>
      <c r="R925" t="s">
        <v>4355</v>
      </c>
      <c r="S925" s="247"/>
      <c r="T925" s="247" t="s">
        <v>6079</v>
      </c>
      <c r="V925" s="247"/>
      <c r="W925" s="247"/>
      <c r="X925" s="247"/>
      <c r="Y925" s="247"/>
      <c r="Z925"/>
      <c r="AA925" s="247" t="s">
        <v>115</v>
      </c>
      <c r="AB925" t="s">
        <v>4355</v>
      </c>
      <c r="AC925" t="s">
        <v>4355</v>
      </c>
      <c r="AD925"/>
      <c r="AE925" t="s">
        <v>4355</v>
      </c>
      <c r="AF925" t="s">
        <v>4357</v>
      </c>
      <c r="AG925"/>
      <c r="AH925"/>
      <c r="AI925"/>
      <c r="AJ925"/>
      <c r="AK925"/>
      <c r="AL925"/>
      <c r="AM925" t="s">
        <v>4358</v>
      </c>
      <c r="AN925" t="s">
        <v>4358</v>
      </c>
      <c r="AO925"/>
      <c r="AP925"/>
      <c r="AQ925" s="247" t="s">
        <v>3980</v>
      </c>
      <c r="AR925"/>
      <c r="AS925" s="247" t="s">
        <v>3848</v>
      </c>
      <c r="AT925">
        <v>10017889889</v>
      </c>
    </row>
    <row r="926" spans="1:46" ht="15" hidden="1" x14ac:dyDescent="0.25">
      <c r="A926" s="246" t="s">
        <v>7439</v>
      </c>
      <c r="B926" s="247" t="s">
        <v>3981</v>
      </c>
      <c r="C926" s="247" t="s">
        <v>3849</v>
      </c>
      <c r="D926" s="247"/>
      <c r="E926" s="247">
        <v>10017889890</v>
      </c>
      <c r="F926"/>
      <c r="G926" s="246" t="s">
        <v>3904</v>
      </c>
      <c r="H926" s="247" t="s">
        <v>113</v>
      </c>
      <c r="I926"/>
      <c r="J926" t="s">
        <v>3132</v>
      </c>
      <c r="K926" t="s">
        <v>4770</v>
      </c>
      <c r="L926" t="s">
        <v>4493</v>
      </c>
      <c r="M926" t="s">
        <v>4354</v>
      </c>
      <c r="N926" s="247" t="s">
        <v>3850</v>
      </c>
      <c r="O926" s="247"/>
      <c r="Q926" t="s">
        <v>4355</v>
      </c>
      <c r="R926" t="s">
        <v>4355</v>
      </c>
      <c r="S926" s="247"/>
      <c r="T926" s="247" t="s">
        <v>6080</v>
      </c>
      <c r="V926" s="247"/>
      <c r="W926" s="247"/>
      <c r="X926" s="247"/>
      <c r="Y926" s="247"/>
      <c r="Z926"/>
      <c r="AA926" s="247" t="s">
        <v>115</v>
      </c>
      <c r="AB926" t="s">
        <v>4355</v>
      </c>
      <c r="AC926" t="s">
        <v>4355</v>
      </c>
      <c r="AD926"/>
      <c r="AE926" t="s">
        <v>4355</v>
      </c>
      <c r="AF926" t="s">
        <v>4357</v>
      </c>
      <c r="AG926"/>
      <c r="AH926"/>
      <c r="AI926"/>
      <c r="AJ926"/>
      <c r="AK926"/>
      <c r="AL926"/>
      <c r="AM926" t="s">
        <v>4358</v>
      </c>
      <c r="AN926" t="s">
        <v>4358</v>
      </c>
      <c r="AO926"/>
      <c r="AP926"/>
      <c r="AQ926" s="247" t="s">
        <v>3982</v>
      </c>
      <c r="AR926"/>
      <c r="AS926" s="247" t="s">
        <v>3851</v>
      </c>
      <c r="AT926">
        <v>10017889890</v>
      </c>
    </row>
    <row r="927" spans="1:46" ht="15" hidden="1" x14ac:dyDescent="0.25">
      <c r="A927" s="246" t="s">
        <v>7439</v>
      </c>
      <c r="B927" s="247" t="s">
        <v>3983</v>
      </c>
      <c r="C927" s="247" t="s">
        <v>3852</v>
      </c>
      <c r="D927" s="247"/>
      <c r="E927" s="247">
        <v>10017889891</v>
      </c>
      <c r="F927"/>
      <c r="G927" s="246" t="s">
        <v>3904</v>
      </c>
      <c r="H927" s="247" t="s">
        <v>113</v>
      </c>
      <c r="I927"/>
      <c r="J927" t="s">
        <v>3185</v>
      </c>
      <c r="K927" t="s">
        <v>4771</v>
      </c>
      <c r="L927" t="s">
        <v>4493</v>
      </c>
      <c r="M927" t="s">
        <v>4354</v>
      </c>
      <c r="N927" s="247" t="s">
        <v>3853</v>
      </c>
      <c r="O927" s="247"/>
      <c r="Q927" t="s">
        <v>4355</v>
      </c>
      <c r="R927" t="s">
        <v>4355</v>
      </c>
      <c r="S927" s="247"/>
      <c r="T927" s="247" t="s">
        <v>6081</v>
      </c>
      <c r="V927" s="247"/>
      <c r="W927" s="247"/>
      <c r="X927" s="247"/>
      <c r="Y927" s="247"/>
      <c r="Z927"/>
      <c r="AA927" s="247" t="s">
        <v>115</v>
      </c>
      <c r="AB927" t="s">
        <v>4355</v>
      </c>
      <c r="AC927" t="s">
        <v>4355</v>
      </c>
      <c r="AD927"/>
      <c r="AE927" t="s">
        <v>4355</v>
      </c>
      <c r="AF927" t="s">
        <v>4357</v>
      </c>
      <c r="AG927"/>
      <c r="AH927"/>
      <c r="AI927"/>
      <c r="AJ927"/>
      <c r="AK927"/>
      <c r="AL927"/>
      <c r="AM927" t="s">
        <v>4358</v>
      </c>
      <c r="AN927" t="s">
        <v>4358</v>
      </c>
      <c r="AO927"/>
      <c r="AP927"/>
      <c r="AQ927" s="247" t="s">
        <v>4238</v>
      </c>
      <c r="AR927"/>
      <c r="AS927" s="247" t="s">
        <v>3854</v>
      </c>
      <c r="AT927">
        <v>10017889891</v>
      </c>
    </row>
    <row r="928" spans="1:46" ht="15" hidden="1" x14ac:dyDescent="0.25">
      <c r="A928" s="246" t="s">
        <v>7439</v>
      </c>
      <c r="B928" s="247" t="s">
        <v>3997</v>
      </c>
      <c r="C928" s="247" t="s">
        <v>3888</v>
      </c>
      <c r="D928" s="247"/>
      <c r="E928" s="247">
        <v>10017889907</v>
      </c>
      <c r="F928"/>
      <c r="G928" s="246" t="s">
        <v>3904</v>
      </c>
      <c r="H928" s="247" t="s">
        <v>113</v>
      </c>
      <c r="I928"/>
      <c r="J928" t="s">
        <v>3176</v>
      </c>
      <c r="K928" t="s">
        <v>4783</v>
      </c>
      <c r="L928" t="s">
        <v>4493</v>
      </c>
      <c r="M928" t="s">
        <v>4354</v>
      </c>
      <c r="N928" s="247" t="s">
        <v>3889</v>
      </c>
      <c r="O928" s="247"/>
      <c r="Q928" t="s">
        <v>4355</v>
      </c>
      <c r="R928" t="s">
        <v>4355</v>
      </c>
      <c r="S928" s="247"/>
      <c r="T928" s="247" t="s">
        <v>6091</v>
      </c>
      <c r="V928" s="247"/>
      <c r="W928" s="247"/>
      <c r="X928" s="247"/>
      <c r="Y928" s="247"/>
      <c r="Z928"/>
      <c r="AA928" s="247" t="s">
        <v>115</v>
      </c>
      <c r="AB928" t="s">
        <v>4355</v>
      </c>
      <c r="AC928" t="s">
        <v>4355</v>
      </c>
      <c r="AD928"/>
      <c r="AE928" t="s">
        <v>4355</v>
      </c>
      <c r="AF928" t="s">
        <v>4357</v>
      </c>
      <c r="AG928"/>
      <c r="AH928"/>
      <c r="AI928"/>
      <c r="AJ928"/>
      <c r="AK928"/>
      <c r="AL928"/>
      <c r="AM928" t="s">
        <v>4358</v>
      </c>
      <c r="AN928" t="s">
        <v>4358</v>
      </c>
      <c r="AO928"/>
      <c r="AP928"/>
      <c r="AQ928" s="247" t="s">
        <v>3998</v>
      </c>
      <c r="AR928"/>
      <c r="AS928" s="247" t="s">
        <v>3890</v>
      </c>
      <c r="AT928">
        <v>10017889907</v>
      </c>
    </row>
    <row r="929" spans="1:46" ht="15" hidden="1" x14ac:dyDescent="0.25">
      <c r="A929" s="246" t="s">
        <v>7439</v>
      </c>
      <c r="B929" s="247" t="s">
        <v>3996</v>
      </c>
      <c r="C929" s="247" t="s">
        <v>3885</v>
      </c>
      <c r="D929" s="247"/>
      <c r="E929" s="247">
        <v>10017889906</v>
      </c>
      <c r="F929"/>
      <c r="G929" s="246" t="s">
        <v>3904</v>
      </c>
      <c r="H929" s="247" t="s">
        <v>113</v>
      </c>
      <c r="I929"/>
      <c r="J929" t="s">
        <v>3250</v>
      </c>
      <c r="K929" t="s">
        <v>4782</v>
      </c>
      <c r="L929" t="s">
        <v>4493</v>
      </c>
      <c r="M929" t="s">
        <v>4354</v>
      </c>
      <c r="N929" s="247" t="s">
        <v>3886</v>
      </c>
      <c r="O929" s="247"/>
      <c r="Q929" t="s">
        <v>4355</v>
      </c>
      <c r="R929" t="s">
        <v>4355</v>
      </c>
      <c r="S929" s="247"/>
      <c r="T929" s="247" t="s">
        <v>6090</v>
      </c>
      <c r="V929" s="247"/>
      <c r="W929" s="247"/>
      <c r="X929" s="247"/>
      <c r="Y929" s="247"/>
      <c r="Z929"/>
      <c r="AA929" s="247" t="s">
        <v>115</v>
      </c>
      <c r="AB929" t="s">
        <v>4355</v>
      </c>
      <c r="AC929" t="s">
        <v>4355</v>
      </c>
      <c r="AD929"/>
      <c r="AE929" t="s">
        <v>4355</v>
      </c>
      <c r="AF929" t="s">
        <v>4357</v>
      </c>
      <c r="AG929"/>
      <c r="AH929"/>
      <c r="AI929"/>
      <c r="AJ929"/>
      <c r="AK929"/>
      <c r="AL929"/>
      <c r="AM929" t="s">
        <v>4358</v>
      </c>
      <c r="AN929" t="s">
        <v>4358</v>
      </c>
      <c r="AO929"/>
      <c r="AP929"/>
      <c r="AQ929" s="247" t="s">
        <v>3914</v>
      </c>
      <c r="AR929"/>
      <c r="AS929" s="247" t="s">
        <v>3887</v>
      </c>
      <c r="AT929">
        <v>10017889906</v>
      </c>
    </row>
    <row r="930" spans="1:46" ht="15" hidden="1" x14ac:dyDescent="0.25">
      <c r="A930" s="246" t="s">
        <v>7439</v>
      </c>
      <c r="B930" s="247" t="s">
        <v>3994</v>
      </c>
      <c r="C930" s="247" t="s">
        <v>3882</v>
      </c>
      <c r="D930" s="247"/>
      <c r="E930" s="247">
        <v>10017889905</v>
      </c>
      <c r="F930"/>
      <c r="G930" s="246" t="s">
        <v>3904</v>
      </c>
      <c r="H930" s="247" t="s">
        <v>113</v>
      </c>
      <c r="I930"/>
      <c r="J930" t="s">
        <v>3267</v>
      </c>
      <c r="K930" t="s">
        <v>4781</v>
      </c>
      <c r="L930" t="s">
        <v>4493</v>
      </c>
      <c r="M930" t="s">
        <v>4354</v>
      </c>
      <c r="N930" s="247" t="s">
        <v>3883</v>
      </c>
      <c r="O930" s="247"/>
      <c r="Q930" t="s">
        <v>4355</v>
      </c>
      <c r="R930" t="s">
        <v>4355</v>
      </c>
      <c r="S930" s="247"/>
      <c r="T930" s="247" t="s">
        <v>6088</v>
      </c>
      <c r="V930" s="247"/>
      <c r="W930" s="247"/>
      <c r="X930" s="247"/>
      <c r="Y930" s="247"/>
      <c r="Z930"/>
      <c r="AA930" s="247" t="s">
        <v>115</v>
      </c>
      <c r="AB930" t="s">
        <v>4355</v>
      </c>
      <c r="AC930" t="s">
        <v>4355</v>
      </c>
      <c r="AD930"/>
      <c r="AE930" t="s">
        <v>4355</v>
      </c>
      <c r="AF930" t="s">
        <v>4357</v>
      </c>
      <c r="AG930"/>
      <c r="AH930"/>
      <c r="AI930"/>
      <c r="AJ930"/>
      <c r="AK930"/>
      <c r="AL930"/>
      <c r="AM930" t="s">
        <v>4358</v>
      </c>
      <c r="AN930" t="s">
        <v>4358</v>
      </c>
      <c r="AO930"/>
      <c r="AP930"/>
      <c r="AQ930" s="247" t="s">
        <v>3995</v>
      </c>
      <c r="AR930"/>
      <c r="AS930" s="247" t="s">
        <v>3884</v>
      </c>
      <c r="AT930">
        <v>10017889905</v>
      </c>
    </row>
    <row r="931" spans="1:46" ht="15" hidden="1" x14ac:dyDescent="0.25">
      <c r="A931" s="246" t="s">
        <v>7439</v>
      </c>
      <c r="B931" s="247" t="s">
        <v>1114</v>
      </c>
      <c r="C931" s="247" t="s">
        <v>150</v>
      </c>
      <c r="D931" s="247"/>
      <c r="E931" s="247">
        <v>10017869206</v>
      </c>
      <c r="F931" t="s">
        <v>4480</v>
      </c>
      <c r="G931" s="246" t="s">
        <v>3433</v>
      </c>
      <c r="H931" s="247" t="s">
        <v>113</v>
      </c>
      <c r="I931"/>
      <c r="J931" t="s">
        <v>3134</v>
      </c>
      <c r="K931" t="s">
        <v>4830</v>
      </c>
      <c r="L931" t="s">
        <v>3081</v>
      </c>
      <c r="M931" t="s">
        <v>4354</v>
      </c>
      <c r="N931" s="247" t="s">
        <v>151</v>
      </c>
      <c r="O931" s="247"/>
      <c r="Q931" t="s">
        <v>4355</v>
      </c>
      <c r="R931" t="s">
        <v>4355</v>
      </c>
      <c r="S931" s="247"/>
      <c r="T931" s="247" t="s">
        <v>5903</v>
      </c>
      <c r="V931" s="247" t="s">
        <v>3099</v>
      </c>
      <c r="W931" s="247"/>
      <c r="X931" s="247"/>
      <c r="Y931" s="247"/>
      <c r="Z931"/>
      <c r="AA931" s="247" t="s">
        <v>115</v>
      </c>
      <c r="AB931" t="s">
        <v>4355</v>
      </c>
      <c r="AC931" t="s">
        <v>4355</v>
      </c>
      <c r="AD931"/>
      <c r="AE931" t="s">
        <v>4355</v>
      </c>
      <c r="AF931" t="s">
        <v>4357</v>
      </c>
      <c r="AG931"/>
      <c r="AH931"/>
      <c r="AI931"/>
      <c r="AJ931"/>
      <c r="AK931"/>
      <c r="AL931"/>
      <c r="AM931" t="s">
        <v>3090</v>
      </c>
      <c r="AN931" t="s">
        <v>3090</v>
      </c>
      <c r="AO931"/>
      <c r="AP931"/>
      <c r="AQ931" s="247" t="s">
        <v>7734</v>
      </c>
      <c r="AR931"/>
      <c r="AS931" s="247" t="s">
        <v>152</v>
      </c>
      <c r="AT931">
        <v>10017869206</v>
      </c>
    </row>
    <row r="932" spans="1:46" ht="15" hidden="1" x14ac:dyDescent="0.25">
      <c r="A932" s="246" t="s">
        <v>7439</v>
      </c>
      <c r="B932" s="247" t="s">
        <v>1113</v>
      </c>
      <c r="C932" s="247" t="s">
        <v>147</v>
      </c>
      <c r="D932" s="247"/>
      <c r="E932" s="247">
        <v>10017869204</v>
      </c>
      <c r="F932" t="s">
        <v>4480</v>
      </c>
      <c r="G932" s="246" t="s">
        <v>3433</v>
      </c>
      <c r="H932" s="247" t="s">
        <v>113</v>
      </c>
      <c r="I932"/>
      <c r="J932" t="s">
        <v>3128</v>
      </c>
      <c r="K932" t="s">
        <v>4829</v>
      </c>
      <c r="L932" t="s">
        <v>3081</v>
      </c>
      <c r="M932" t="s">
        <v>4354</v>
      </c>
      <c r="N932" s="247" t="s">
        <v>148</v>
      </c>
      <c r="O932" s="247"/>
      <c r="Q932" t="s">
        <v>4355</v>
      </c>
      <c r="R932" t="s">
        <v>4355</v>
      </c>
      <c r="S932" s="247"/>
      <c r="T932" s="247" t="s">
        <v>5902</v>
      </c>
      <c r="V932" s="247" t="s">
        <v>3197</v>
      </c>
      <c r="W932" s="247"/>
      <c r="X932" s="247"/>
      <c r="Y932" s="247"/>
      <c r="Z932"/>
      <c r="AA932" s="247" t="s">
        <v>115</v>
      </c>
      <c r="AB932" t="s">
        <v>4355</v>
      </c>
      <c r="AC932" t="s">
        <v>4355</v>
      </c>
      <c r="AD932"/>
      <c r="AE932" t="s">
        <v>4355</v>
      </c>
      <c r="AF932" t="s">
        <v>4357</v>
      </c>
      <c r="AG932"/>
      <c r="AH932"/>
      <c r="AI932"/>
      <c r="AJ932"/>
      <c r="AK932"/>
      <c r="AL932"/>
      <c r="AM932" t="s">
        <v>3090</v>
      </c>
      <c r="AN932" t="s">
        <v>3090</v>
      </c>
      <c r="AO932"/>
      <c r="AP932"/>
      <c r="AQ932" s="247" t="s">
        <v>7733</v>
      </c>
      <c r="AR932"/>
      <c r="AS932" s="247" t="s">
        <v>149</v>
      </c>
      <c r="AT932">
        <v>10017869204</v>
      </c>
    </row>
    <row r="933" spans="1:46" ht="15" hidden="1" x14ac:dyDescent="0.25">
      <c r="A933" s="246" t="s">
        <v>7439</v>
      </c>
      <c r="B933" s="247" t="s">
        <v>1115</v>
      </c>
      <c r="C933" s="247" t="s">
        <v>153</v>
      </c>
      <c r="D933" s="247"/>
      <c r="E933" s="247">
        <v>10017869209</v>
      </c>
      <c r="F933" t="s">
        <v>4480</v>
      </c>
      <c r="G933" s="246" t="s">
        <v>3433</v>
      </c>
      <c r="H933" s="247" t="s">
        <v>113</v>
      </c>
      <c r="I933"/>
      <c r="J933" t="s">
        <v>3185</v>
      </c>
      <c r="K933" t="s">
        <v>4831</v>
      </c>
      <c r="L933" t="s">
        <v>3081</v>
      </c>
      <c r="M933" t="s">
        <v>4354</v>
      </c>
      <c r="N933" s="247" t="s">
        <v>154</v>
      </c>
      <c r="O933" s="247"/>
      <c r="Q933" t="s">
        <v>4355</v>
      </c>
      <c r="R933" t="s">
        <v>4355</v>
      </c>
      <c r="S933" s="247"/>
      <c r="T933" s="247" t="s">
        <v>5904</v>
      </c>
      <c r="V933" s="247" t="s">
        <v>3198</v>
      </c>
      <c r="W933" s="247"/>
      <c r="X933" s="247"/>
      <c r="Y933" s="247"/>
      <c r="Z933"/>
      <c r="AA933" s="247" t="s">
        <v>115</v>
      </c>
      <c r="AB933" t="s">
        <v>4355</v>
      </c>
      <c r="AC933" t="s">
        <v>4355</v>
      </c>
      <c r="AD933"/>
      <c r="AE933" t="s">
        <v>4355</v>
      </c>
      <c r="AF933" t="s">
        <v>4357</v>
      </c>
      <c r="AG933"/>
      <c r="AH933"/>
      <c r="AI933"/>
      <c r="AJ933"/>
      <c r="AK933"/>
      <c r="AL933"/>
      <c r="AM933" t="s">
        <v>3090</v>
      </c>
      <c r="AN933" t="s">
        <v>3090</v>
      </c>
      <c r="AO933"/>
      <c r="AP933"/>
      <c r="AQ933" s="247" t="s">
        <v>7735</v>
      </c>
      <c r="AR933"/>
      <c r="AS933" s="247" t="s">
        <v>155</v>
      </c>
      <c r="AT933">
        <v>10017869209</v>
      </c>
    </row>
    <row r="934" spans="1:46" ht="15" hidden="1" x14ac:dyDescent="0.25">
      <c r="A934" s="246" t="s">
        <v>7439</v>
      </c>
      <c r="B934" s="247" t="s">
        <v>1112</v>
      </c>
      <c r="C934" s="247" t="s">
        <v>144</v>
      </c>
      <c r="D934" s="247"/>
      <c r="E934" s="247">
        <v>10017869201</v>
      </c>
      <c r="F934" t="s">
        <v>4480</v>
      </c>
      <c r="G934" s="246" t="s">
        <v>3433</v>
      </c>
      <c r="H934" s="247" t="s">
        <v>113</v>
      </c>
      <c r="I934"/>
      <c r="J934" t="s">
        <v>3125</v>
      </c>
      <c r="K934" t="s">
        <v>4482</v>
      </c>
      <c r="L934" t="s">
        <v>3081</v>
      </c>
      <c r="M934" t="s">
        <v>4354</v>
      </c>
      <c r="N934" s="247" t="s">
        <v>145</v>
      </c>
      <c r="O934" s="247"/>
      <c r="Q934" t="s">
        <v>4355</v>
      </c>
      <c r="R934" t="s">
        <v>4355</v>
      </c>
      <c r="S934" s="247"/>
      <c r="T934" s="247" t="s">
        <v>5901</v>
      </c>
      <c r="V934" s="247" t="s">
        <v>3191</v>
      </c>
      <c r="W934" s="247"/>
      <c r="X934" s="247"/>
      <c r="Y934" s="247"/>
      <c r="Z934"/>
      <c r="AA934" s="247" t="s">
        <v>115</v>
      </c>
      <c r="AB934" t="s">
        <v>4355</v>
      </c>
      <c r="AC934" t="s">
        <v>4355</v>
      </c>
      <c r="AD934"/>
      <c r="AE934" t="s">
        <v>4355</v>
      </c>
      <c r="AF934" t="s">
        <v>4357</v>
      </c>
      <c r="AG934"/>
      <c r="AH934"/>
      <c r="AI934"/>
      <c r="AJ934"/>
      <c r="AK934"/>
      <c r="AL934"/>
      <c r="AM934" t="s">
        <v>3090</v>
      </c>
      <c r="AN934" t="s">
        <v>3090</v>
      </c>
      <c r="AO934"/>
      <c r="AP934"/>
      <c r="AQ934" s="247" t="s">
        <v>7771</v>
      </c>
      <c r="AR934"/>
      <c r="AS934" s="247" t="s">
        <v>146</v>
      </c>
      <c r="AT934">
        <v>10017869201</v>
      </c>
    </row>
    <row r="935" spans="1:46" ht="15" hidden="1" x14ac:dyDescent="0.25">
      <c r="A935" s="246" t="s">
        <v>7439</v>
      </c>
      <c r="B935" s="247" t="s">
        <v>1107</v>
      </c>
      <c r="C935" s="247" t="s">
        <v>130</v>
      </c>
      <c r="D935" s="247"/>
      <c r="E935" s="247">
        <v>10017868877</v>
      </c>
      <c r="F935" t="s">
        <v>4480</v>
      </c>
      <c r="G935" s="246" t="s">
        <v>3433</v>
      </c>
      <c r="H935" s="247" t="s">
        <v>775</v>
      </c>
      <c r="I935"/>
      <c r="J935" t="s">
        <v>3081</v>
      </c>
      <c r="K935" t="s">
        <v>4825</v>
      </c>
      <c r="L935" t="s">
        <v>3081</v>
      </c>
      <c r="M935" t="s">
        <v>4354</v>
      </c>
      <c r="N935" s="247" t="s">
        <v>131</v>
      </c>
      <c r="O935" s="247"/>
      <c r="Q935" t="s">
        <v>4355</v>
      </c>
      <c r="R935" t="s">
        <v>4355</v>
      </c>
      <c r="S935" s="247"/>
      <c r="T935" s="247" t="s">
        <v>5896</v>
      </c>
      <c r="V935" s="247" t="s">
        <v>3256</v>
      </c>
      <c r="W935" s="247"/>
      <c r="X935" s="247"/>
      <c r="Y935" s="247"/>
      <c r="Z935"/>
      <c r="AA935" s="247" t="s">
        <v>776</v>
      </c>
      <c r="AB935" t="s">
        <v>4355</v>
      </c>
      <c r="AC935" t="s">
        <v>4355</v>
      </c>
      <c r="AD935"/>
      <c r="AE935" t="s">
        <v>4355</v>
      </c>
      <c r="AF935" t="s">
        <v>4357</v>
      </c>
      <c r="AG935"/>
      <c r="AH935"/>
      <c r="AI935"/>
      <c r="AJ935"/>
      <c r="AK935"/>
      <c r="AL935"/>
      <c r="AM935" t="s">
        <v>3090</v>
      </c>
      <c r="AN935" t="s">
        <v>3090</v>
      </c>
      <c r="AO935"/>
      <c r="AP935"/>
      <c r="AQ935" s="247" t="s">
        <v>1446</v>
      </c>
      <c r="AR935"/>
      <c r="AS935" s="247" t="s">
        <v>5897</v>
      </c>
      <c r="AT935">
        <v>10017868877</v>
      </c>
    </row>
    <row r="936" spans="1:46" ht="15" hidden="1" x14ac:dyDescent="0.25">
      <c r="A936" s="246" t="s">
        <v>7439</v>
      </c>
      <c r="B936" s="247" t="s">
        <v>1111</v>
      </c>
      <c r="C936" s="247" t="s">
        <v>141</v>
      </c>
      <c r="D936" s="247"/>
      <c r="E936" s="247">
        <v>10017869200</v>
      </c>
      <c r="F936" t="s">
        <v>4480</v>
      </c>
      <c r="G936" s="246" t="s">
        <v>3433</v>
      </c>
      <c r="H936" s="247" t="s">
        <v>113</v>
      </c>
      <c r="I936"/>
      <c r="J936" t="s">
        <v>3132</v>
      </c>
      <c r="K936" t="s">
        <v>4828</v>
      </c>
      <c r="L936" t="s">
        <v>3081</v>
      </c>
      <c r="M936" t="s">
        <v>4354</v>
      </c>
      <c r="N936" s="247" t="s">
        <v>142</v>
      </c>
      <c r="O936" s="247"/>
      <c r="Q936" t="s">
        <v>4355</v>
      </c>
      <c r="R936" t="s">
        <v>4355</v>
      </c>
      <c r="S936" s="247"/>
      <c r="T936" s="247" t="s">
        <v>5900</v>
      </c>
      <c r="V936" s="247" t="s">
        <v>3195</v>
      </c>
      <c r="W936" s="247"/>
      <c r="X936" s="247"/>
      <c r="Y936" s="247"/>
      <c r="Z936"/>
      <c r="AA936" s="247" t="s">
        <v>115</v>
      </c>
      <c r="AB936" t="s">
        <v>4355</v>
      </c>
      <c r="AC936" t="s">
        <v>4355</v>
      </c>
      <c r="AD936"/>
      <c r="AE936" t="s">
        <v>4355</v>
      </c>
      <c r="AF936" t="s">
        <v>4357</v>
      </c>
      <c r="AG936"/>
      <c r="AH936"/>
      <c r="AI936"/>
      <c r="AJ936"/>
      <c r="AK936"/>
      <c r="AL936"/>
      <c r="AM936" t="s">
        <v>3090</v>
      </c>
      <c r="AN936" t="s">
        <v>3090</v>
      </c>
      <c r="AO936"/>
      <c r="AP936"/>
      <c r="AQ936" s="247" t="s">
        <v>1032</v>
      </c>
      <c r="AR936"/>
      <c r="AS936" s="247" t="s">
        <v>143</v>
      </c>
      <c r="AT936">
        <v>10017869200</v>
      </c>
    </row>
    <row r="937" spans="1:46" ht="15" hidden="1" x14ac:dyDescent="0.25">
      <c r="A937" s="246" t="s">
        <v>7439</v>
      </c>
      <c r="B937" s="247" t="s">
        <v>1110</v>
      </c>
      <c r="C937" s="247" t="s">
        <v>138</v>
      </c>
      <c r="D937" s="247"/>
      <c r="E937" s="247">
        <v>10017869198</v>
      </c>
      <c r="F937" t="s">
        <v>4480</v>
      </c>
      <c r="G937" s="246" t="s">
        <v>3433</v>
      </c>
      <c r="H937" s="247" t="s">
        <v>113</v>
      </c>
      <c r="I937"/>
      <c r="J937" t="s">
        <v>3113</v>
      </c>
      <c r="K937" t="s">
        <v>4481</v>
      </c>
      <c r="L937" t="s">
        <v>3081</v>
      </c>
      <c r="M937" t="s">
        <v>4354</v>
      </c>
      <c r="N937" s="247" t="s">
        <v>139</v>
      </c>
      <c r="O937" s="247"/>
      <c r="Q937" t="s">
        <v>4355</v>
      </c>
      <c r="R937" t="s">
        <v>4355</v>
      </c>
      <c r="S937" s="247"/>
      <c r="T937" s="247" t="s">
        <v>5552</v>
      </c>
      <c r="V937" s="247" t="s">
        <v>3191</v>
      </c>
      <c r="W937" s="247"/>
      <c r="X937" s="247"/>
      <c r="Y937" s="247"/>
      <c r="Z937"/>
      <c r="AA937" s="247" t="s">
        <v>115</v>
      </c>
      <c r="AB937" t="s">
        <v>4355</v>
      </c>
      <c r="AC937" t="s">
        <v>4355</v>
      </c>
      <c r="AD937"/>
      <c r="AE937" t="s">
        <v>4355</v>
      </c>
      <c r="AF937" t="s">
        <v>4357</v>
      </c>
      <c r="AG937"/>
      <c r="AH937"/>
      <c r="AI937"/>
      <c r="AJ937"/>
      <c r="AK937"/>
      <c r="AL937"/>
      <c r="AM937" t="s">
        <v>3090</v>
      </c>
      <c r="AN937" t="s">
        <v>3090</v>
      </c>
      <c r="AO937"/>
      <c r="AP937"/>
      <c r="AQ937" s="247" t="s">
        <v>7770</v>
      </c>
      <c r="AR937"/>
      <c r="AS937" s="247" t="s">
        <v>140</v>
      </c>
      <c r="AT937">
        <v>10017869198</v>
      </c>
    </row>
    <row r="938" spans="1:46" ht="15" hidden="1" x14ac:dyDescent="0.25">
      <c r="A938" s="246" t="s">
        <v>7439</v>
      </c>
      <c r="B938" s="247" t="s">
        <v>1109</v>
      </c>
      <c r="C938" s="247" t="s">
        <v>135</v>
      </c>
      <c r="D938" s="247"/>
      <c r="E938" s="247">
        <v>10017869196</v>
      </c>
      <c r="F938" t="s">
        <v>4480</v>
      </c>
      <c r="G938" s="246" t="s">
        <v>3433</v>
      </c>
      <c r="H938" s="247" t="s">
        <v>113</v>
      </c>
      <c r="I938"/>
      <c r="J938" t="s">
        <v>3116</v>
      </c>
      <c r="K938" t="s">
        <v>4827</v>
      </c>
      <c r="L938" t="s">
        <v>3081</v>
      </c>
      <c r="M938" t="s">
        <v>4354</v>
      </c>
      <c r="N938" s="247" t="s">
        <v>136</v>
      </c>
      <c r="O938" s="247"/>
      <c r="Q938" t="s">
        <v>4355</v>
      </c>
      <c r="R938" t="s">
        <v>4355</v>
      </c>
      <c r="S938" s="247"/>
      <c r="T938" s="247" t="s">
        <v>5899</v>
      </c>
      <c r="V938" s="247" t="s">
        <v>3193</v>
      </c>
      <c r="W938" s="247"/>
      <c r="X938" s="247"/>
      <c r="Y938" s="247"/>
      <c r="Z938"/>
      <c r="AA938" s="247" t="s">
        <v>115</v>
      </c>
      <c r="AB938" t="s">
        <v>4355</v>
      </c>
      <c r="AC938" t="s">
        <v>4355</v>
      </c>
      <c r="AD938"/>
      <c r="AE938" t="s">
        <v>4355</v>
      </c>
      <c r="AF938" t="s">
        <v>4357</v>
      </c>
      <c r="AG938"/>
      <c r="AH938"/>
      <c r="AI938"/>
      <c r="AJ938"/>
      <c r="AK938"/>
      <c r="AL938"/>
      <c r="AM938" t="s">
        <v>3090</v>
      </c>
      <c r="AN938" t="s">
        <v>3090</v>
      </c>
      <c r="AO938"/>
      <c r="AP938"/>
      <c r="AQ938" s="247" t="s">
        <v>7732</v>
      </c>
      <c r="AR938"/>
      <c r="AS938" s="247" t="s">
        <v>137</v>
      </c>
      <c r="AT938">
        <v>10017869196</v>
      </c>
    </row>
    <row r="939" spans="1:46" ht="15" hidden="1" x14ac:dyDescent="0.25">
      <c r="A939" s="246" t="s">
        <v>7439</v>
      </c>
      <c r="B939" s="247" t="s">
        <v>1116</v>
      </c>
      <c r="C939" s="247" t="s">
        <v>156</v>
      </c>
      <c r="D939" s="247"/>
      <c r="E939" s="247">
        <v>10017869212</v>
      </c>
      <c r="F939" t="s">
        <v>4480</v>
      </c>
      <c r="G939" s="246" t="s">
        <v>3433</v>
      </c>
      <c r="H939" s="247" t="s">
        <v>113</v>
      </c>
      <c r="I939"/>
      <c r="J939" t="s">
        <v>3106</v>
      </c>
      <c r="K939" t="s">
        <v>4832</v>
      </c>
      <c r="L939" t="s">
        <v>3081</v>
      </c>
      <c r="M939" t="s">
        <v>4354</v>
      </c>
      <c r="N939" s="247" t="s">
        <v>157</v>
      </c>
      <c r="O939" s="247"/>
      <c r="Q939" t="s">
        <v>4355</v>
      </c>
      <c r="R939" t="s">
        <v>4355</v>
      </c>
      <c r="S939" s="247"/>
      <c r="T939" s="247" t="s">
        <v>5905</v>
      </c>
      <c r="V939" s="247" t="s">
        <v>3194</v>
      </c>
      <c r="W939" s="247"/>
      <c r="X939" s="247"/>
      <c r="Y939" s="247"/>
      <c r="Z939"/>
      <c r="AA939" s="247" t="s">
        <v>115</v>
      </c>
      <c r="AB939" t="s">
        <v>4355</v>
      </c>
      <c r="AC939" t="s">
        <v>4355</v>
      </c>
      <c r="AD939"/>
      <c r="AE939" t="s">
        <v>4355</v>
      </c>
      <c r="AF939" t="s">
        <v>4357</v>
      </c>
      <c r="AG939"/>
      <c r="AH939"/>
      <c r="AI939"/>
      <c r="AJ939"/>
      <c r="AK939"/>
      <c r="AL939"/>
      <c r="AM939" t="s">
        <v>3090</v>
      </c>
      <c r="AN939" t="s">
        <v>3090</v>
      </c>
      <c r="AO939"/>
      <c r="AP939"/>
      <c r="AQ939" s="247" t="s">
        <v>7736</v>
      </c>
      <c r="AR939"/>
      <c r="AS939" s="247" t="s">
        <v>158</v>
      </c>
      <c r="AT939">
        <v>10017869212</v>
      </c>
    </row>
    <row r="940" spans="1:46" ht="15" hidden="1" x14ac:dyDescent="0.25">
      <c r="A940" s="246" t="s">
        <v>7439</v>
      </c>
      <c r="B940" s="247" t="s">
        <v>1108</v>
      </c>
      <c r="C940" s="247" t="s">
        <v>132</v>
      </c>
      <c r="D940" s="247"/>
      <c r="E940" s="247">
        <v>10017869194</v>
      </c>
      <c r="F940" t="s">
        <v>4480</v>
      </c>
      <c r="G940" s="246" t="s">
        <v>3433</v>
      </c>
      <c r="H940" s="247" t="s">
        <v>113</v>
      </c>
      <c r="I940"/>
      <c r="J940" t="s">
        <v>3120</v>
      </c>
      <c r="K940" t="s">
        <v>4826</v>
      </c>
      <c r="L940" t="s">
        <v>3081</v>
      </c>
      <c r="M940" t="s">
        <v>4354</v>
      </c>
      <c r="N940" s="247" t="s">
        <v>133</v>
      </c>
      <c r="O940" s="247"/>
      <c r="Q940" t="s">
        <v>4355</v>
      </c>
      <c r="R940" t="s">
        <v>4355</v>
      </c>
      <c r="S940" s="247"/>
      <c r="T940" s="247" t="s">
        <v>5898</v>
      </c>
      <c r="V940" s="247" t="s">
        <v>3192</v>
      </c>
      <c r="W940" s="247"/>
      <c r="X940" s="247"/>
      <c r="Y940" s="247"/>
      <c r="Z940"/>
      <c r="AA940" s="247" t="s">
        <v>115</v>
      </c>
      <c r="AB940" t="s">
        <v>4355</v>
      </c>
      <c r="AC940" t="s">
        <v>4355</v>
      </c>
      <c r="AD940"/>
      <c r="AE940" t="s">
        <v>4355</v>
      </c>
      <c r="AF940" t="s">
        <v>4357</v>
      </c>
      <c r="AG940"/>
      <c r="AH940"/>
      <c r="AI940"/>
      <c r="AJ940"/>
      <c r="AK940"/>
      <c r="AL940"/>
      <c r="AM940" t="s">
        <v>3090</v>
      </c>
      <c r="AN940" t="s">
        <v>3090</v>
      </c>
      <c r="AO940"/>
      <c r="AP940"/>
      <c r="AQ940" s="247" t="s">
        <v>7731</v>
      </c>
      <c r="AR940"/>
      <c r="AS940" s="247" t="s">
        <v>134</v>
      </c>
      <c r="AT940">
        <v>10017869194</v>
      </c>
    </row>
    <row r="941" spans="1:46" ht="15" hidden="1" x14ac:dyDescent="0.25">
      <c r="A941" s="246" t="s">
        <v>7439</v>
      </c>
      <c r="B941" s="247" t="s">
        <v>3434</v>
      </c>
      <c r="C941" s="247" t="s">
        <v>159</v>
      </c>
      <c r="D941" s="247"/>
      <c r="E941" s="247">
        <v>10017869214</v>
      </c>
      <c r="F941" t="s">
        <v>4480</v>
      </c>
      <c r="G941" s="246" t="s">
        <v>3433</v>
      </c>
      <c r="H941" s="247" t="s">
        <v>113</v>
      </c>
      <c r="I941"/>
      <c r="J941" t="s">
        <v>3206</v>
      </c>
      <c r="K941" t="s">
        <v>4833</v>
      </c>
      <c r="L941" t="s">
        <v>3081</v>
      </c>
      <c r="M941" t="s">
        <v>4354</v>
      </c>
      <c r="N941" s="247" t="s">
        <v>160</v>
      </c>
      <c r="O941" s="247"/>
      <c r="Q941" t="s">
        <v>4355</v>
      </c>
      <c r="R941" t="s">
        <v>4355</v>
      </c>
      <c r="S941" s="247"/>
      <c r="T941" s="247" t="s">
        <v>5906</v>
      </c>
      <c r="V941" s="247" t="s">
        <v>3196</v>
      </c>
      <c r="W941" s="247"/>
      <c r="X941" s="247"/>
      <c r="Y941" s="247"/>
      <c r="Z941"/>
      <c r="AA941" s="247" t="s">
        <v>115</v>
      </c>
      <c r="AB941" t="s">
        <v>4355</v>
      </c>
      <c r="AC941" t="s">
        <v>4355</v>
      </c>
      <c r="AD941"/>
      <c r="AE941" t="s">
        <v>4355</v>
      </c>
      <c r="AF941" t="s">
        <v>4357</v>
      </c>
      <c r="AG941"/>
      <c r="AH941"/>
      <c r="AI941"/>
      <c r="AJ941"/>
      <c r="AK941"/>
      <c r="AL941"/>
      <c r="AM941" t="s">
        <v>3090</v>
      </c>
      <c r="AN941" t="s">
        <v>3090</v>
      </c>
      <c r="AO941"/>
      <c r="AP941"/>
      <c r="AQ941" s="247" t="s">
        <v>7737</v>
      </c>
      <c r="AR941"/>
      <c r="AS941" s="247" t="s">
        <v>161</v>
      </c>
      <c r="AT941">
        <v>10017869214</v>
      </c>
    </row>
    <row r="942" spans="1:46" ht="15" hidden="1" x14ac:dyDescent="0.25">
      <c r="A942" s="246" t="s">
        <v>7439</v>
      </c>
      <c r="B942" s="247" t="s">
        <v>1504</v>
      </c>
      <c r="C942" s="247" t="s">
        <v>1505</v>
      </c>
      <c r="D942" s="247"/>
      <c r="E942" s="247">
        <v>10017878558</v>
      </c>
      <c r="F942" t="s">
        <v>5095</v>
      </c>
      <c r="G942" s="246" t="s">
        <v>1780</v>
      </c>
      <c r="H942" s="247" t="s">
        <v>775</v>
      </c>
      <c r="I942"/>
      <c r="J942" t="s">
        <v>3178</v>
      </c>
      <c r="K942" t="s">
        <v>5099</v>
      </c>
      <c r="L942" t="s">
        <v>3274</v>
      </c>
      <c r="M942" t="s">
        <v>4354</v>
      </c>
      <c r="N942" s="247" t="s">
        <v>1506</v>
      </c>
      <c r="O942" s="247"/>
      <c r="Q942" t="s">
        <v>4355</v>
      </c>
      <c r="R942" t="s">
        <v>4355</v>
      </c>
      <c r="S942" s="247"/>
      <c r="T942" s="247" t="s">
        <v>5100</v>
      </c>
      <c r="V942" s="247"/>
      <c r="W942" s="247"/>
      <c r="X942" s="247" t="s">
        <v>3183</v>
      </c>
      <c r="Y942" s="247" t="s">
        <v>3101</v>
      </c>
      <c r="Z942"/>
      <c r="AA942" s="247" t="s">
        <v>776</v>
      </c>
      <c r="AB942" t="s">
        <v>4355</v>
      </c>
      <c r="AC942" t="s">
        <v>4355</v>
      </c>
      <c r="AD942"/>
      <c r="AE942" t="s">
        <v>4355</v>
      </c>
      <c r="AF942" t="s">
        <v>4357</v>
      </c>
      <c r="AG942"/>
      <c r="AH942"/>
      <c r="AI942"/>
      <c r="AJ942"/>
      <c r="AK942"/>
      <c r="AL942"/>
      <c r="AM942" t="s">
        <v>4358</v>
      </c>
      <c r="AN942" t="s">
        <v>4358</v>
      </c>
      <c r="AO942"/>
      <c r="AP942"/>
      <c r="AQ942" s="247" t="s">
        <v>4200</v>
      </c>
      <c r="AR942"/>
      <c r="AS942" s="247" t="s">
        <v>5677</v>
      </c>
      <c r="AT942"/>
    </row>
    <row r="943" spans="1:46" ht="15" hidden="1" x14ac:dyDescent="0.25">
      <c r="A943" s="246" t="s">
        <v>7439</v>
      </c>
      <c r="B943" s="247" t="s">
        <v>1501</v>
      </c>
      <c r="C943" s="247" t="s">
        <v>1502</v>
      </c>
      <c r="D943" s="247"/>
      <c r="E943" s="247">
        <v>10017878556</v>
      </c>
      <c r="F943" t="s">
        <v>5095</v>
      </c>
      <c r="G943" s="246" t="s">
        <v>1780</v>
      </c>
      <c r="H943" s="247" t="s">
        <v>775</v>
      </c>
      <c r="I943"/>
      <c r="J943" t="s">
        <v>3248</v>
      </c>
      <c r="K943" t="s">
        <v>5097</v>
      </c>
      <c r="L943" t="s">
        <v>3274</v>
      </c>
      <c r="M943" t="s">
        <v>4354</v>
      </c>
      <c r="N943" s="247" t="s">
        <v>1503</v>
      </c>
      <c r="O943" s="247"/>
      <c r="Q943" t="s">
        <v>4355</v>
      </c>
      <c r="R943" t="s">
        <v>4355</v>
      </c>
      <c r="S943" s="247"/>
      <c r="T943" s="247" t="s">
        <v>5098</v>
      </c>
      <c r="V943" s="247"/>
      <c r="W943" s="247"/>
      <c r="X943" s="247" t="s">
        <v>3177</v>
      </c>
      <c r="Y943" s="247" t="s">
        <v>3101</v>
      </c>
      <c r="Z943"/>
      <c r="AA943" s="247" t="s">
        <v>776</v>
      </c>
      <c r="AB943" t="s">
        <v>4355</v>
      </c>
      <c r="AC943" t="s">
        <v>4355</v>
      </c>
      <c r="AD943"/>
      <c r="AE943" t="s">
        <v>4355</v>
      </c>
      <c r="AF943" t="s">
        <v>4357</v>
      </c>
      <c r="AG943"/>
      <c r="AH943"/>
      <c r="AI943"/>
      <c r="AJ943"/>
      <c r="AK943"/>
      <c r="AL943"/>
      <c r="AM943" t="s">
        <v>4358</v>
      </c>
      <c r="AN943" t="s">
        <v>4358</v>
      </c>
      <c r="AO943"/>
      <c r="AP943"/>
      <c r="AQ943" s="247" t="s">
        <v>4199</v>
      </c>
      <c r="AR943"/>
      <c r="AS943" s="247" t="s">
        <v>5676</v>
      </c>
      <c r="AT943"/>
    </row>
    <row r="944" spans="1:46" ht="15" hidden="1" x14ac:dyDescent="0.25">
      <c r="A944" s="246" t="s">
        <v>7439</v>
      </c>
      <c r="B944" s="247" t="s">
        <v>1498</v>
      </c>
      <c r="C944" s="247" t="s">
        <v>1499</v>
      </c>
      <c r="D944" s="247"/>
      <c r="E944" s="247">
        <v>10017878554</v>
      </c>
      <c r="F944" t="s">
        <v>5095</v>
      </c>
      <c r="G944" s="246" t="s">
        <v>1780</v>
      </c>
      <c r="H944" s="247" t="s">
        <v>775</v>
      </c>
      <c r="I944"/>
      <c r="J944" t="s">
        <v>3267</v>
      </c>
      <c r="K944" t="s">
        <v>5096</v>
      </c>
      <c r="L944" t="s">
        <v>3274</v>
      </c>
      <c r="M944" t="s">
        <v>4354</v>
      </c>
      <c r="N944" s="247" t="s">
        <v>1500</v>
      </c>
      <c r="O944" s="247"/>
      <c r="Q944" t="s">
        <v>4355</v>
      </c>
      <c r="R944" t="s">
        <v>4355</v>
      </c>
      <c r="S944" s="247"/>
      <c r="T944" s="247" t="s">
        <v>4304</v>
      </c>
      <c r="V944" s="247"/>
      <c r="W944" s="247"/>
      <c r="X944" s="247" t="s">
        <v>3277</v>
      </c>
      <c r="Y944" s="247" t="s">
        <v>3177</v>
      </c>
      <c r="Z944"/>
      <c r="AA944" s="247" t="s">
        <v>776</v>
      </c>
      <c r="AB944" t="s">
        <v>4355</v>
      </c>
      <c r="AC944" t="s">
        <v>4355</v>
      </c>
      <c r="AD944"/>
      <c r="AE944" t="s">
        <v>4355</v>
      </c>
      <c r="AF944" t="s">
        <v>4357</v>
      </c>
      <c r="AG944"/>
      <c r="AH944"/>
      <c r="AI944"/>
      <c r="AJ944"/>
      <c r="AK944"/>
      <c r="AL944"/>
      <c r="AM944" t="s">
        <v>4358</v>
      </c>
      <c r="AN944" t="s">
        <v>4358</v>
      </c>
      <c r="AO944"/>
      <c r="AP944"/>
      <c r="AQ944" s="247" t="s">
        <v>4198</v>
      </c>
      <c r="AR944"/>
      <c r="AS944" s="247" t="s">
        <v>5675</v>
      </c>
      <c r="AT944"/>
    </row>
    <row r="945" spans="1:46" ht="15" hidden="1" x14ac:dyDescent="0.25">
      <c r="A945" s="246" t="s">
        <v>7439</v>
      </c>
      <c r="B945" s="247" t="s">
        <v>1507</v>
      </c>
      <c r="C945" s="247" t="s">
        <v>1508</v>
      </c>
      <c r="D945" s="247"/>
      <c r="E945" s="247">
        <v>10017878560</v>
      </c>
      <c r="F945" t="s">
        <v>5095</v>
      </c>
      <c r="G945" s="246" t="s">
        <v>1780</v>
      </c>
      <c r="H945" s="247" t="s">
        <v>775</v>
      </c>
      <c r="I945"/>
      <c r="J945" t="s">
        <v>3272</v>
      </c>
      <c r="K945" t="s">
        <v>5101</v>
      </c>
      <c r="L945" t="s">
        <v>3274</v>
      </c>
      <c r="M945" t="s">
        <v>4354</v>
      </c>
      <c r="N945" s="247" t="s">
        <v>1509</v>
      </c>
      <c r="O945" s="247"/>
      <c r="Q945" t="s">
        <v>4355</v>
      </c>
      <c r="R945" t="s">
        <v>4355</v>
      </c>
      <c r="S945" s="247"/>
      <c r="T945" s="247" t="s">
        <v>5102</v>
      </c>
      <c r="V945" s="247"/>
      <c r="W945" s="247"/>
      <c r="X945" s="247" t="s">
        <v>3104</v>
      </c>
      <c r="Y945" s="247" t="s">
        <v>3104</v>
      </c>
      <c r="Z945"/>
      <c r="AA945" s="247" t="s">
        <v>776</v>
      </c>
      <c r="AB945" t="s">
        <v>4355</v>
      </c>
      <c r="AC945" t="s">
        <v>4355</v>
      </c>
      <c r="AD945"/>
      <c r="AE945" t="s">
        <v>4355</v>
      </c>
      <c r="AF945" t="s">
        <v>4357</v>
      </c>
      <c r="AG945"/>
      <c r="AH945"/>
      <c r="AI945"/>
      <c r="AJ945"/>
      <c r="AK945"/>
      <c r="AL945"/>
      <c r="AM945" t="s">
        <v>4358</v>
      </c>
      <c r="AN945" t="s">
        <v>4358</v>
      </c>
      <c r="AO945"/>
      <c r="AP945"/>
      <c r="AQ945" s="247" t="s">
        <v>4201</v>
      </c>
      <c r="AR945"/>
      <c r="AS945" s="247" t="s">
        <v>5678</v>
      </c>
      <c r="AT945"/>
    </row>
    <row r="946" spans="1:46" ht="15" hidden="1" x14ac:dyDescent="0.25">
      <c r="A946" s="246" t="s">
        <v>7439</v>
      </c>
      <c r="B946" s="247" t="s">
        <v>3095</v>
      </c>
      <c r="C946" s="247" t="s">
        <v>3096</v>
      </c>
      <c r="D946" s="247"/>
      <c r="E946" s="247">
        <v>10017888589</v>
      </c>
      <c r="F946" t="s">
        <v>4559</v>
      </c>
      <c r="G946" s="246"/>
      <c r="H946" s="247" t="s">
        <v>775</v>
      </c>
      <c r="I946"/>
      <c r="J946" t="s">
        <v>3090</v>
      </c>
      <c r="K946" t="s">
        <v>4693</v>
      </c>
      <c r="L946" t="s">
        <v>3081</v>
      </c>
      <c r="M946" t="s">
        <v>4354</v>
      </c>
      <c r="N946" s="247" t="s">
        <v>3097</v>
      </c>
      <c r="O946" s="247"/>
      <c r="Q946" t="s">
        <v>4355</v>
      </c>
      <c r="R946" t="s">
        <v>4355</v>
      </c>
      <c r="S946" s="247"/>
      <c r="T946" s="247" t="s">
        <v>3446</v>
      </c>
      <c r="V946" s="247"/>
      <c r="W946" s="247"/>
      <c r="X946" s="247"/>
      <c r="Y946" s="247"/>
      <c r="Z946"/>
      <c r="AA946" s="247" t="s">
        <v>776</v>
      </c>
      <c r="AB946" t="s">
        <v>4355</v>
      </c>
      <c r="AC946" t="s">
        <v>4355</v>
      </c>
      <c r="AD946"/>
      <c r="AE946" t="s">
        <v>4355</v>
      </c>
      <c r="AF946" t="s">
        <v>4357</v>
      </c>
      <c r="AG946"/>
      <c r="AH946"/>
      <c r="AI946"/>
      <c r="AJ946"/>
      <c r="AK946"/>
      <c r="AL946"/>
      <c r="AM946" t="s">
        <v>4358</v>
      </c>
      <c r="AN946" t="s">
        <v>4358</v>
      </c>
      <c r="AO946"/>
      <c r="AP946"/>
      <c r="AQ946" s="247" t="s">
        <v>2704</v>
      </c>
      <c r="AR946"/>
      <c r="AS946" s="247" t="s">
        <v>3098</v>
      </c>
      <c r="AT946"/>
    </row>
    <row r="947" spans="1:46" ht="15" hidden="1" x14ac:dyDescent="0.25">
      <c r="A947" s="246" t="s">
        <v>7439</v>
      </c>
      <c r="B947" s="247" t="s">
        <v>3091</v>
      </c>
      <c r="C947" s="247" t="s">
        <v>3092</v>
      </c>
      <c r="D947" s="247"/>
      <c r="E947" s="247">
        <v>10017888588</v>
      </c>
      <c r="F947" t="s">
        <v>4559</v>
      </c>
      <c r="G947" s="246"/>
      <c r="H947" s="247" t="s">
        <v>775</v>
      </c>
      <c r="I947"/>
      <c r="J947" t="s">
        <v>3090</v>
      </c>
      <c r="K947" t="s">
        <v>4692</v>
      </c>
      <c r="L947" t="s">
        <v>3081</v>
      </c>
      <c r="M947" t="s">
        <v>4354</v>
      </c>
      <c r="N947" s="247" t="s">
        <v>3093</v>
      </c>
      <c r="O947" s="247"/>
      <c r="Q947" t="s">
        <v>4355</v>
      </c>
      <c r="R947" t="s">
        <v>4355</v>
      </c>
      <c r="S947" s="247"/>
      <c r="T947" s="247" t="s">
        <v>3445</v>
      </c>
      <c r="V947" s="247"/>
      <c r="W947" s="247"/>
      <c r="X947" s="247"/>
      <c r="Y947" s="247"/>
      <c r="Z947"/>
      <c r="AA947" s="247" t="s">
        <v>776</v>
      </c>
      <c r="AB947" t="s">
        <v>4355</v>
      </c>
      <c r="AC947" t="s">
        <v>4355</v>
      </c>
      <c r="AD947"/>
      <c r="AE947" t="s">
        <v>4355</v>
      </c>
      <c r="AF947" t="s">
        <v>4357</v>
      </c>
      <c r="AG947"/>
      <c r="AH947"/>
      <c r="AI947"/>
      <c r="AJ947"/>
      <c r="AK947"/>
      <c r="AL947"/>
      <c r="AM947" t="s">
        <v>4358</v>
      </c>
      <c r="AN947" t="s">
        <v>4358</v>
      </c>
      <c r="AO947"/>
      <c r="AP947"/>
      <c r="AQ947" s="247" t="s">
        <v>2689</v>
      </c>
      <c r="AR947"/>
      <c r="AS947" s="247" t="s">
        <v>3094</v>
      </c>
      <c r="AT947"/>
    </row>
    <row r="948" spans="1:46" ht="15" hidden="1" x14ac:dyDescent="0.25">
      <c r="A948" s="246" t="s">
        <v>7439</v>
      </c>
      <c r="B948" s="247" t="s">
        <v>890</v>
      </c>
      <c r="C948" s="247" t="s">
        <v>891</v>
      </c>
      <c r="D948" s="247"/>
      <c r="E948" s="247">
        <v>10017875516</v>
      </c>
      <c r="F948" t="s">
        <v>5023</v>
      </c>
      <c r="G948" s="246"/>
      <c r="H948" s="247" t="s">
        <v>113</v>
      </c>
      <c r="I948"/>
      <c r="J948" t="s">
        <v>3090</v>
      </c>
      <c r="K948" t="s">
        <v>5024</v>
      </c>
      <c r="L948" t="s">
        <v>3081</v>
      </c>
      <c r="M948" t="s">
        <v>4354</v>
      </c>
      <c r="N948" s="247" t="s">
        <v>892</v>
      </c>
      <c r="O948" s="247"/>
      <c r="Q948" t="s">
        <v>4355</v>
      </c>
      <c r="R948" t="s">
        <v>4355</v>
      </c>
      <c r="S948" s="247"/>
      <c r="T948" s="247" t="s">
        <v>5544</v>
      </c>
      <c r="V948" s="247" t="s">
        <v>3261</v>
      </c>
      <c r="W948" s="247" t="s">
        <v>3116</v>
      </c>
      <c r="X948" s="247" t="s">
        <v>3312</v>
      </c>
      <c r="Y948" s="247" t="s">
        <v>3267</v>
      </c>
      <c r="Z948"/>
      <c r="AA948" s="247" t="s">
        <v>115</v>
      </c>
      <c r="AB948" t="s">
        <v>4355</v>
      </c>
      <c r="AC948" t="s">
        <v>4355</v>
      </c>
      <c r="AD948"/>
      <c r="AE948" t="s">
        <v>4355</v>
      </c>
      <c r="AF948" t="s">
        <v>4357</v>
      </c>
      <c r="AG948"/>
      <c r="AH948"/>
      <c r="AI948"/>
      <c r="AJ948"/>
      <c r="AK948"/>
      <c r="AL948"/>
      <c r="AM948" t="s">
        <v>4358</v>
      </c>
      <c r="AN948" t="s">
        <v>4358</v>
      </c>
      <c r="AO948"/>
      <c r="AP948"/>
      <c r="AQ948" s="247" t="s">
        <v>1472</v>
      </c>
      <c r="AR948"/>
      <c r="AS948" s="247" t="s">
        <v>893</v>
      </c>
      <c r="AT948">
        <v>10017875516</v>
      </c>
    </row>
    <row r="949" spans="1:46" ht="15" hidden="1" x14ac:dyDescent="0.25">
      <c r="A949" s="246" t="s">
        <v>7439</v>
      </c>
      <c r="B949" s="247" t="s">
        <v>886</v>
      </c>
      <c r="C949" s="247" t="s">
        <v>887</v>
      </c>
      <c r="D949" s="247"/>
      <c r="E949" s="247">
        <v>10017875512</v>
      </c>
      <c r="F949" t="s">
        <v>5025</v>
      </c>
      <c r="G949" s="246"/>
      <c r="H949" s="247" t="s">
        <v>113</v>
      </c>
      <c r="I949"/>
      <c r="J949" t="s">
        <v>3090</v>
      </c>
      <c r="K949" t="s">
        <v>5026</v>
      </c>
      <c r="L949" t="s">
        <v>3081</v>
      </c>
      <c r="M949" t="s">
        <v>4354</v>
      </c>
      <c r="N949" s="247" t="s">
        <v>888</v>
      </c>
      <c r="O949" s="247"/>
      <c r="Q949" t="s">
        <v>4355</v>
      </c>
      <c r="R949" t="s">
        <v>4355</v>
      </c>
      <c r="S949" s="247"/>
      <c r="T949" s="247" t="s">
        <v>5545</v>
      </c>
      <c r="V949" s="247" t="s">
        <v>3295</v>
      </c>
      <c r="W949" s="247" t="s">
        <v>3125</v>
      </c>
      <c r="X949" s="247" t="s">
        <v>3312</v>
      </c>
      <c r="Y949" s="247" t="s">
        <v>3248</v>
      </c>
      <c r="Z949"/>
      <c r="AA949" s="247" t="s">
        <v>115</v>
      </c>
      <c r="AB949" t="s">
        <v>4355</v>
      </c>
      <c r="AC949" t="s">
        <v>4355</v>
      </c>
      <c r="AD949"/>
      <c r="AE949" t="s">
        <v>4355</v>
      </c>
      <c r="AF949" t="s">
        <v>4357</v>
      </c>
      <c r="AG949"/>
      <c r="AH949"/>
      <c r="AI949"/>
      <c r="AJ949"/>
      <c r="AK949"/>
      <c r="AL949"/>
      <c r="AM949" t="s">
        <v>4358</v>
      </c>
      <c r="AN949" t="s">
        <v>4358</v>
      </c>
      <c r="AO949"/>
      <c r="AP949"/>
      <c r="AQ949" s="247" t="s">
        <v>1471</v>
      </c>
      <c r="AR949"/>
      <c r="AS949" s="247" t="s">
        <v>889</v>
      </c>
      <c r="AT949">
        <v>10017875512</v>
      </c>
    </row>
    <row r="950" spans="1:46" ht="15" hidden="1" x14ac:dyDescent="0.25">
      <c r="A950" s="246" t="s">
        <v>7439</v>
      </c>
      <c r="B950" s="247" t="s">
        <v>5860</v>
      </c>
      <c r="C950" s="247" t="s">
        <v>5861</v>
      </c>
      <c r="D950" s="247"/>
      <c r="E950" s="247">
        <v>10017891576</v>
      </c>
      <c r="F950"/>
      <c r="G950" s="246"/>
      <c r="H950" s="247" t="s">
        <v>113</v>
      </c>
      <c r="I950"/>
      <c r="J950" t="s">
        <v>3090</v>
      </c>
      <c r="K950" t="s">
        <v>5862</v>
      </c>
      <c r="L950" t="s">
        <v>4493</v>
      </c>
      <c r="M950" t="s">
        <v>4354</v>
      </c>
      <c r="N950" s="247" t="s">
        <v>5863</v>
      </c>
      <c r="O950" s="247"/>
      <c r="Q950" t="s">
        <v>4355</v>
      </c>
      <c r="R950" t="s">
        <v>4355</v>
      </c>
      <c r="S950" s="247"/>
      <c r="T950" s="247" t="s">
        <v>7908</v>
      </c>
      <c r="V950" s="247" t="s">
        <v>3134</v>
      </c>
      <c r="W950" s="247" t="s">
        <v>3134</v>
      </c>
      <c r="X950" s="247" t="s">
        <v>3134</v>
      </c>
      <c r="Y950" s="247" t="s">
        <v>3134</v>
      </c>
      <c r="Z950"/>
      <c r="AA950" s="247" t="s">
        <v>115</v>
      </c>
      <c r="AB950" t="s">
        <v>4355</v>
      </c>
      <c r="AC950" t="s">
        <v>4355</v>
      </c>
      <c r="AD950"/>
      <c r="AE950" t="s">
        <v>4355</v>
      </c>
      <c r="AF950" t="s">
        <v>4357</v>
      </c>
      <c r="AG950"/>
      <c r="AH950"/>
      <c r="AI950"/>
      <c r="AJ950"/>
      <c r="AK950"/>
      <c r="AL950"/>
      <c r="AM950" t="s">
        <v>4358</v>
      </c>
      <c r="AN950" t="s">
        <v>4358</v>
      </c>
      <c r="AO950"/>
      <c r="AP950"/>
      <c r="AQ950" s="247" t="s">
        <v>7909</v>
      </c>
      <c r="AR950"/>
      <c r="AS950" s="247" t="s">
        <v>5864</v>
      </c>
      <c r="AT950"/>
    </row>
    <row r="951" spans="1:46" ht="15" hidden="1" x14ac:dyDescent="0.25">
      <c r="A951" s="246" t="s">
        <v>7439</v>
      </c>
      <c r="B951" s="247" t="s">
        <v>5875</v>
      </c>
      <c r="C951" s="247" t="s">
        <v>5876</v>
      </c>
      <c r="D951" s="247"/>
      <c r="E951" s="247">
        <v>10017891580</v>
      </c>
      <c r="F951"/>
      <c r="G951" s="246"/>
      <c r="H951" s="247" t="s">
        <v>113</v>
      </c>
      <c r="I951"/>
      <c r="J951" t="s">
        <v>3090</v>
      </c>
      <c r="K951" t="s">
        <v>5877</v>
      </c>
      <c r="L951" t="s">
        <v>4493</v>
      </c>
      <c r="M951" t="s">
        <v>4354</v>
      </c>
      <c r="N951" s="247" t="s">
        <v>5878</v>
      </c>
      <c r="O951" s="247"/>
      <c r="Q951" t="s">
        <v>4355</v>
      </c>
      <c r="R951" t="s">
        <v>4355</v>
      </c>
      <c r="S951" s="247"/>
      <c r="T951" s="247" t="s">
        <v>5616</v>
      </c>
      <c r="V951" s="247" t="s">
        <v>3128</v>
      </c>
      <c r="W951" s="247" t="s">
        <v>3134</v>
      </c>
      <c r="X951" s="247" t="s">
        <v>3081</v>
      </c>
      <c r="Y951" s="247" t="s">
        <v>3134</v>
      </c>
      <c r="Z951"/>
      <c r="AA951" s="247" t="s">
        <v>115</v>
      </c>
      <c r="AB951" t="s">
        <v>4355</v>
      </c>
      <c r="AC951" t="s">
        <v>4355</v>
      </c>
      <c r="AD951"/>
      <c r="AE951" t="s">
        <v>4355</v>
      </c>
      <c r="AF951" t="s">
        <v>4357</v>
      </c>
      <c r="AG951"/>
      <c r="AH951"/>
      <c r="AI951"/>
      <c r="AJ951"/>
      <c r="AK951"/>
      <c r="AL951"/>
      <c r="AM951" t="s">
        <v>4358</v>
      </c>
      <c r="AN951" t="s">
        <v>4358</v>
      </c>
      <c r="AO951"/>
      <c r="AP951"/>
      <c r="AQ951" s="247" t="s">
        <v>7913</v>
      </c>
      <c r="AR951"/>
      <c r="AS951" s="247" t="s">
        <v>5879</v>
      </c>
      <c r="AT951"/>
    </row>
    <row r="952" spans="1:46" ht="15" hidden="1" x14ac:dyDescent="0.25">
      <c r="A952" s="246" t="s">
        <v>7439</v>
      </c>
      <c r="B952" s="247" t="s">
        <v>5850</v>
      </c>
      <c r="C952" s="247" t="s">
        <v>5851</v>
      </c>
      <c r="D952" s="247"/>
      <c r="E952" s="247">
        <v>10017891564</v>
      </c>
      <c r="F952"/>
      <c r="G952" s="246"/>
      <c r="H952" s="247" t="s">
        <v>113</v>
      </c>
      <c r="I952"/>
      <c r="J952" t="s">
        <v>3090</v>
      </c>
      <c r="K952" t="s">
        <v>5852</v>
      </c>
      <c r="L952" t="s">
        <v>4493</v>
      </c>
      <c r="M952" t="s">
        <v>4354</v>
      </c>
      <c r="N952" s="247" t="s">
        <v>5853</v>
      </c>
      <c r="O952" s="247"/>
      <c r="Q952" t="s">
        <v>4355</v>
      </c>
      <c r="R952" t="s">
        <v>4355</v>
      </c>
      <c r="S952" s="247"/>
      <c r="T952" s="247" t="s">
        <v>7904</v>
      </c>
      <c r="V952" s="247" t="s">
        <v>3134</v>
      </c>
      <c r="W952" s="247" t="s">
        <v>3134</v>
      </c>
      <c r="X952" s="247" t="s">
        <v>3134</v>
      </c>
      <c r="Y952" s="247" t="s">
        <v>3134</v>
      </c>
      <c r="Z952"/>
      <c r="AA952" s="247" t="s">
        <v>115</v>
      </c>
      <c r="AB952" t="s">
        <v>4355</v>
      </c>
      <c r="AC952" t="s">
        <v>4355</v>
      </c>
      <c r="AD952"/>
      <c r="AE952" t="s">
        <v>4355</v>
      </c>
      <c r="AF952" t="s">
        <v>4357</v>
      </c>
      <c r="AG952"/>
      <c r="AH952"/>
      <c r="AI952"/>
      <c r="AJ952"/>
      <c r="AK952"/>
      <c r="AL952"/>
      <c r="AM952" t="s">
        <v>4358</v>
      </c>
      <c r="AN952" t="s">
        <v>4358</v>
      </c>
      <c r="AO952"/>
      <c r="AP952"/>
      <c r="AQ952" s="247" t="s">
        <v>7905</v>
      </c>
      <c r="AR952"/>
      <c r="AS952" s="247" t="s">
        <v>5854</v>
      </c>
      <c r="AT952"/>
    </row>
    <row r="953" spans="1:46" ht="15" hidden="1" x14ac:dyDescent="0.25">
      <c r="A953" s="246" t="s">
        <v>7439</v>
      </c>
      <c r="B953" s="247" t="s">
        <v>5865</v>
      </c>
      <c r="C953" s="247" t="s">
        <v>5866</v>
      </c>
      <c r="D953" s="247"/>
      <c r="E953" s="247">
        <v>10017891577</v>
      </c>
      <c r="F953"/>
      <c r="G953" s="246"/>
      <c r="H953" s="247" t="s">
        <v>113</v>
      </c>
      <c r="I953"/>
      <c r="J953" t="s">
        <v>3090</v>
      </c>
      <c r="K953" t="s">
        <v>5867</v>
      </c>
      <c r="L953" t="s">
        <v>4493</v>
      </c>
      <c r="M953" t="s">
        <v>4354</v>
      </c>
      <c r="N953" s="247" t="s">
        <v>5868</v>
      </c>
      <c r="O953" s="247"/>
      <c r="Q953" t="s">
        <v>4355</v>
      </c>
      <c r="R953" t="s">
        <v>4355</v>
      </c>
      <c r="S953" s="247"/>
      <c r="T953" s="247" t="s">
        <v>7910</v>
      </c>
      <c r="V953" s="247" t="s">
        <v>3128</v>
      </c>
      <c r="W953" s="247" t="s">
        <v>3134</v>
      </c>
      <c r="X953" s="247" t="s">
        <v>3081</v>
      </c>
      <c r="Y953" s="247" t="s">
        <v>3134</v>
      </c>
      <c r="Z953"/>
      <c r="AA953" s="247" t="s">
        <v>115</v>
      </c>
      <c r="AB953" t="s">
        <v>4355</v>
      </c>
      <c r="AC953" t="s">
        <v>4355</v>
      </c>
      <c r="AD953"/>
      <c r="AE953" t="s">
        <v>4355</v>
      </c>
      <c r="AF953" t="s">
        <v>4357</v>
      </c>
      <c r="AG953"/>
      <c r="AH953"/>
      <c r="AI953"/>
      <c r="AJ953"/>
      <c r="AK953"/>
      <c r="AL953"/>
      <c r="AM953" t="s">
        <v>4358</v>
      </c>
      <c r="AN953" t="s">
        <v>4358</v>
      </c>
      <c r="AO953"/>
      <c r="AP953"/>
      <c r="AQ953" s="247" t="s">
        <v>7911</v>
      </c>
      <c r="AR953"/>
      <c r="AS953" s="247" t="s">
        <v>5869</v>
      </c>
      <c r="AT953"/>
    </row>
    <row r="954" spans="1:46" ht="15" hidden="1" x14ac:dyDescent="0.25">
      <c r="A954" s="246" t="s">
        <v>7439</v>
      </c>
      <c r="B954" s="247" t="s">
        <v>5855</v>
      </c>
      <c r="C954" s="247" t="s">
        <v>5856</v>
      </c>
      <c r="D954" s="247"/>
      <c r="E954" s="247">
        <v>10017891575</v>
      </c>
      <c r="F954"/>
      <c r="G954" s="246"/>
      <c r="H954" s="247" t="s">
        <v>113</v>
      </c>
      <c r="I954"/>
      <c r="J954" t="s">
        <v>3090</v>
      </c>
      <c r="K954" t="s">
        <v>5857</v>
      </c>
      <c r="L954" t="s">
        <v>4493</v>
      </c>
      <c r="M954" t="s">
        <v>4354</v>
      </c>
      <c r="N954" s="247" t="s">
        <v>5858</v>
      </c>
      <c r="O954" s="247"/>
      <c r="Q954" t="s">
        <v>4355</v>
      </c>
      <c r="R954" t="s">
        <v>4355</v>
      </c>
      <c r="S954" s="247"/>
      <c r="T954" s="247" t="s">
        <v>7906</v>
      </c>
      <c r="V954" s="247" t="s">
        <v>3134</v>
      </c>
      <c r="W954" s="247" t="s">
        <v>3134</v>
      </c>
      <c r="X954" s="247" t="s">
        <v>3134</v>
      </c>
      <c r="Y954" s="247" t="s">
        <v>3134</v>
      </c>
      <c r="Z954"/>
      <c r="AA954" s="247" t="s">
        <v>115</v>
      </c>
      <c r="AB954" t="s">
        <v>4355</v>
      </c>
      <c r="AC954" t="s">
        <v>4355</v>
      </c>
      <c r="AD954"/>
      <c r="AE954" t="s">
        <v>4355</v>
      </c>
      <c r="AF954" t="s">
        <v>4357</v>
      </c>
      <c r="AG954"/>
      <c r="AH954"/>
      <c r="AI954"/>
      <c r="AJ954"/>
      <c r="AK954"/>
      <c r="AL954"/>
      <c r="AM954" t="s">
        <v>4358</v>
      </c>
      <c r="AN954" t="s">
        <v>4358</v>
      </c>
      <c r="AO954"/>
      <c r="AP954"/>
      <c r="AQ954" s="247" t="s">
        <v>7907</v>
      </c>
      <c r="AR954"/>
      <c r="AS954" s="247" t="s">
        <v>5859</v>
      </c>
      <c r="AT954"/>
    </row>
    <row r="955" spans="1:46" ht="15" hidden="1" x14ac:dyDescent="0.25">
      <c r="A955" s="246" t="s">
        <v>7439</v>
      </c>
      <c r="B955" s="247" t="s">
        <v>5870</v>
      </c>
      <c r="C955" s="247" t="s">
        <v>5871</v>
      </c>
      <c r="D955" s="247"/>
      <c r="E955" s="247">
        <v>10017891579</v>
      </c>
      <c r="F955"/>
      <c r="G955" s="246"/>
      <c r="H955" s="247" t="s">
        <v>113</v>
      </c>
      <c r="I955"/>
      <c r="J955" t="s">
        <v>3090</v>
      </c>
      <c r="K955" t="s">
        <v>5872</v>
      </c>
      <c r="L955" t="s">
        <v>4493</v>
      </c>
      <c r="M955" t="s">
        <v>4354</v>
      </c>
      <c r="N955" s="247" t="s">
        <v>5873</v>
      </c>
      <c r="O955" s="247"/>
      <c r="Q955" t="s">
        <v>4355</v>
      </c>
      <c r="R955" t="s">
        <v>4355</v>
      </c>
      <c r="S955" s="247"/>
      <c r="T955" s="247" t="s">
        <v>4572</v>
      </c>
      <c r="V955" s="247" t="s">
        <v>3128</v>
      </c>
      <c r="W955" s="247" t="s">
        <v>3134</v>
      </c>
      <c r="X955" s="247" t="s">
        <v>3081</v>
      </c>
      <c r="Y955" s="247" t="s">
        <v>3134</v>
      </c>
      <c r="Z955"/>
      <c r="AA955" s="247" t="s">
        <v>115</v>
      </c>
      <c r="AB955" t="s">
        <v>4355</v>
      </c>
      <c r="AC955" t="s">
        <v>4355</v>
      </c>
      <c r="AD955"/>
      <c r="AE955" t="s">
        <v>4355</v>
      </c>
      <c r="AF955" t="s">
        <v>4357</v>
      </c>
      <c r="AG955"/>
      <c r="AH955"/>
      <c r="AI955"/>
      <c r="AJ955"/>
      <c r="AK955"/>
      <c r="AL955"/>
      <c r="AM955" t="s">
        <v>4358</v>
      </c>
      <c r="AN955" t="s">
        <v>4358</v>
      </c>
      <c r="AO955"/>
      <c r="AP955"/>
      <c r="AQ955" s="247" t="s">
        <v>7912</v>
      </c>
      <c r="AR955"/>
      <c r="AS955" s="247" t="s">
        <v>5874</v>
      </c>
      <c r="AT955"/>
    </row>
    <row r="956" spans="1:46" ht="15" hidden="1" x14ac:dyDescent="0.25">
      <c r="A956" s="246" t="s">
        <v>7439</v>
      </c>
      <c r="B956" s="247" t="s">
        <v>1575</v>
      </c>
      <c r="C956" s="247" t="s">
        <v>1576</v>
      </c>
      <c r="D956" s="247"/>
      <c r="E956" s="247">
        <v>10017876520</v>
      </c>
      <c r="F956" t="s">
        <v>4517</v>
      </c>
      <c r="G956" s="246"/>
      <c r="H956" s="247" t="s">
        <v>113</v>
      </c>
      <c r="I956"/>
      <c r="J956" t="s">
        <v>3090</v>
      </c>
      <c r="K956" t="s">
        <v>4518</v>
      </c>
      <c r="L956" t="s">
        <v>3274</v>
      </c>
      <c r="M956" t="s">
        <v>4354</v>
      </c>
      <c r="N956" s="247" t="s">
        <v>1577</v>
      </c>
      <c r="O956" s="247"/>
      <c r="Q956" t="s">
        <v>4355</v>
      </c>
      <c r="R956" t="s">
        <v>4355</v>
      </c>
      <c r="S956" s="247"/>
      <c r="T956" s="247" t="s">
        <v>5526</v>
      </c>
      <c r="V956" s="247"/>
      <c r="W956" s="247"/>
      <c r="X956" s="247"/>
      <c r="Y956" s="247"/>
      <c r="Z956"/>
      <c r="AA956" s="247" t="s">
        <v>115</v>
      </c>
      <c r="AB956" t="s">
        <v>4355</v>
      </c>
      <c r="AC956" t="s">
        <v>4355</v>
      </c>
      <c r="AD956"/>
      <c r="AE956" t="s">
        <v>4355</v>
      </c>
      <c r="AF956" t="s">
        <v>4357</v>
      </c>
      <c r="AG956"/>
      <c r="AH956"/>
      <c r="AI956"/>
      <c r="AJ956"/>
      <c r="AK956"/>
      <c r="AL956"/>
      <c r="AM956" t="s">
        <v>4358</v>
      </c>
      <c r="AN956" t="s">
        <v>4358</v>
      </c>
      <c r="AO956"/>
      <c r="AP956"/>
      <c r="AQ956" s="247" t="s">
        <v>1578</v>
      </c>
      <c r="AR956"/>
      <c r="AS956" s="247" t="s">
        <v>1579</v>
      </c>
      <c r="AT956">
        <v>10017876520</v>
      </c>
    </row>
    <row r="957" spans="1:46" ht="15" hidden="1" x14ac:dyDescent="0.25">
      <c r="A957" s="246" t="s">
        <v>7439</v>
      </c>
      <c r="B957" s="247" t="s">
        <v>1580</v>
      </c>
      <c r="C957" s="247" t="s">
        <v>1581</v>
      </c>
      <c r="D957" s="247"/>
      <c r="E957" s="247">
        <v>10017876544</v>
      </c>
      <c r="F957" t="s">
        <v>4515</v>
      </c>
      <c r="G957" s="246"/>
      <c r="H957" s="247" t="s">
        <v>113</v>
      </c>
      <c r="I957"/>
      <c r="J957" t="s">
        <v>3090</v>
      </c>
      <c r="K957" t="s">
        <v>4516</v>
      </c>
      <c r="L957" t="s">
        <v>3274</v>
      </c>
      <c r="M957" t="s">
        <v>4354</v>
      </c>
      <c r="N957" s="247" t="s">
        <v>1582</v>
      </c>
      <c r="O957" s="247"/>
      <c r="Q957" t="s">
        <v>4355</v>
      </c>
      <c r="R957" t="s">
        <v>4355</v>
      </c>
      <c r="S957" s="247"/>
      <c r="T957" s="247" t="s">
        <v>5525</v>
      </c>
      <c r="V957" s="247"/>
      <c r="W957" s="247"/>
      <c r="X957" s="247"/>
      <c r="Y957" s="247"/>
      <c r="Z957"/>
      <c r="AA957" s="247" t="s">
        <v>115</v>
      </c>
      <c r="AB957" t="s">
        <v>4355</v>
      </c>
      <c r="AC957" t="s">
        <v>4355</v>
      </c>
      <c r="AD957"/>
      <c r="AE957" t="s">
        <v>4355</v>
      </c>
      <c r="AF957" t="s">
        <v>4357</v>
      </c>
      <c r="AG957"/>
      <c r="AH957"/>
      <c r="AI957"/>
      <c r="AJ957"/>
      <c r="AK957"/>
      <c r="AL957"/>
      <c r="AM957" t="s">
        <v>4358</v>
      </c>
      <c r="AN957" t="s">
        <v>4358</v>
      </c>
      <c r="AO957"/>
      <c r="AP957"/>
      <c r="AQ957" s="247" t="s">
        <v>1583</v>
      </c>
      <c r="AR957"/>
      <c r="AS957" s="247" t="s">
        <v>1584</v>
      </c>
      <c r="AT957">
        <v>10017876544</v>
      </c>
    </row>
    <row r="958" spans="1:46" ht="15" hidden="1" x14ac:dyDescent="0.25">
      <c r="A958" s="246" t="s">
        <v>7439</v>
      </c>
      <c r="B958" s="247" t="s">
        <v>3607</v>
      </c>
      <c r="C958" s="247" t="s">
        <v>1569</v>
      </c>
      <c r="D958" s="247"/>
      <c r="E958" s="247">
        <v>10017876509</v>
      </c>
      <c r="F958" t="s">
        <v>4511</v>
      </c>
      <c r="G958" s="246" t="s">
        <v>2677</v>
      </c>
      <c r="H958" s="247" t="s">
        <v>113</v>
      </c>
      <c r="I958"/>
      <c r="J958" t="s">
        <v>3090</v>
      </c>
      <c r="K958" t="s">
        <v>4512</v>
      </c>
      <c r="L958" t="s">
        <v>3274</v>
      </c>
      <c r="M958" t="s">
        <v>4354</v>
      </c>
      <c r="N958" s="247" t="s">
        <v>1570</v>
      </c>
      <c r="O958" s="247"/>
      <c r="Q958" t="s">
        <v>4355</v>
      </c>
      <c r="R958" t="s">
        <v>4355</v>
      </c>
      <c r="S958" s="247"/>
      <c r="T958" s="247" t="s">
        <v>5523</v>
      </c>
      <c r="V958" s="247"/>
      <c r="W958" s="247"/>
      <c r="X958" s="247"/>
      <c r="Y958" s="247"/>
      <c r="Z958"/>
      <c r="AA958" s="247" t="s">
        <v>115</v>
      </c>
      <c r="AB958" t="s">
        <v>4355</v>
      </c>
      <c r="AC958" t="s">
        <v>4355</v>
      </c>
      <c r="AD958"/>
      <c r="AE958" t="s">
        <v>4355</v>
      </c>
      <c r="AF958" t="s">
        <v>4357</v>
      </c>
      <c r="AG958"/>
      <c r="AH958"/>
      <c r="AI958"/>
      <c r="AJ958"/>
      <c r="AK958"/>
      <c r="AL958"/>
      <c r="AM958" t="s">
        <v>4358</v>
      </c>
      <c r="AN958" t="s">
        <v>4358</v>
      </c>
      <c r="AO958"/>
      <c r="AP958"/>
      <c r="AQ958" s="247" t="s">
        <v>4133</v>
      </c>
      <c r="AR958"/>
      <c r="AS958" s="247" t="s">
        <v>1571</v>
      </c>
      <c r="AT958">
        <v>10017876509</v>
      </c>
    </row>
    <row r="959" spans="1:46" ht="15" hidden="1" x14ac:dyDescent="0.25">
      <c r="A959" s="246" t="s">
        <v>7439</v>
      </c>
      <c r="B959" s="247" t="s">
        <v>1645</v>
      </c>
      <c r="C959" s="247" t="s">
        <v>1646</v>
      </c>
      <c r="D959" s="247"/>
      <c r="E959" s="247">
        <v>10017877663</v>
      </c>
      <c r="F959" t="s">
        <v>5016</v>
      </c>
      <c r="G959" s="246" t="s">
        <v>1788</v>
      </c>
      <c r="H959" s="247" t="s">
        <v>113</v>
      </c>
      <c r="I959"/>
      <c r="J959" t="s">
        <v>3267</v>
      </c>
      <c r="K959" t="s">
        <v>5022</v>
      </c>
      <c r="L959" t="s">
        <v>3274</v>
      </c>
      <c r="M959" t="s">
        <v>4354</v>
      </c>
      <c r="N959" s="247" t="s">
        <v>1647</v>
      </c>
      <c r="O959" s="247"/>
      <c r="Q959" t="s">
        <v>4355</v>
      </c>
      <c r="R959" t="s">
        <v>4355</v>
      </c>
      <c r="S959" s="247"/>
      <c r="T959" s="247" t="s">
        <v>5546</v>
      </c>
      <c r="V959" s="247"/>
      <c r="W959" s="247" t="s">
        <v>3106</v>
      </c>
      <c r="X959" s="247" t="s">
        <v>3106</v>
      </c>
      <c r="Y959" s="247" t="s">
        <v>3125</v>
      </c>
      <c r="Z959"/>
      <c r="AA959" s="247" t="s">
        <v>115</v>
      </c>
      <c r="AB959" t="s">
        <v>4355</v>
      </c>
      <c r="AC959" t="s">
        <v>4355</v>
      </c>
      <c r="AD959"/>
      <c r="AE959" t="s">
        <v>4355</v>
      </c>
      <c r="AF959" t="s">
        <v>4357</v>
      </c>
      <c r="AG959"/>
      <c r="AH959"/>
      <c r="AI959"/>
      <c r="AJ959"/>
      <c r="AK959"/>
      <c r="AL959"/>
      <c r="AM959" t="s">
        <v>4358</v>
      </c>
      <c r="AN959" t="s">
        <v>4358</v>
      </c>
      <c r="AO959"/>
      <c r="AP959"/>
      <c r="AQ959" s="247" t="s">
        <v>4175</v>
      </c>
      <c r="AR959"/>
      <c r="AS959" s="247" t="s">
        <v>1648</v>
      </c>
      <c r="AT959">
        <v>10017877663</v>
      </c>
    </row>
    <row r="960" spans="1:46" ht="15" hidden="1" x14ac:dyDescent="0.25">
      <c r="A960" s="246" t="s">
        <v>7439</v>
      </c>
      <c r="B960" s="247" t="s">
        <v>1642</v>
      </c>
      <c r="C960" s="247" t="s">
        <v>1643</v>
      </c>
      <c r="D960" s="247"/>
      <c r="E960" s="247">
        <v>10017877662</v>
      </c>
      <c r="F960" t="s">
        <v>5016</v>
      </c>
      <c r="G960" s="246" t="s">
        <v>1788</v>
      </c>
      <c r="H960" s="247" t="s">
        <v>113</v>
      </c>
      <c r="I960"/>
      <c r="J960" t="s">
        <v>3105</v>
      </c>
      <c r="K960" t="s">
        <v>5020</v>
      </c>
      <c r="L960" t="s">
        <v>3274</v>
      </c>
      <c r="M960" t="s">
        <v>4354</v>
      </c>
      <c r="N960" s="247" t="s">
        <v>5021</v>
      </c>
      <c r="O960" s="247"/>
      <c r="Q960" t="s">
        <v>4355</v>
      </c>
      <c r="R960" t="s">
        <v>4355</v>
      </c>
      <c r="S960" s="247"/>
      <c r="T960" s="247" t="s">
        <v>4023</v>
      </c>
      <c r="V960" s="247"/>
      <c r="W960" s="247" t="s">
        <v>3106</v>
      </c>
      <c r="X960" s="247" t="s">
        <v>3106</v>
      </c>
      <c r="Y960" s="247" t="s">
        <v>3113</v>
      </c>
      <c r="Z960"/>
      <c r="AA960" s="247" t="s">
        <v>115</v>
      </c>
      <c r="AB960" t="s">
        <v>4355</v>
      </c>
      <c r="AC960" t="s">
        <v>4355</v>
      </c>
      <c r="AD960"/>
      <c r="AE960" t="s">
        <v>4355</v>
      </c>
      <c r="AF960" t="s">
        <v>4357</v>
      </c>
      <c r="AG960"/>
      <c r="AH960"/>
      <c r="AI960"/>
      <c r="AJ960"/>
      <c r="AK960"/>
      <c r="AL960"/>
      <c r="AM960" t="s">
        <v>4358</v>
      </c>
      <c r="AN960" t="s">
        <v>4358</v>
      </c>
      <c r="AO960"/>
      <c r="AP960"/>
      <c r="AQ960" s="247" t="s">
        <v>4174</v>
      </c>
      <c r="AR960"/>
      <c r="AS960" s="247" t="s">
        <v>1644</v>
      </c>
      <c r="AT960">
        <v>10017877662</v>
      </c>
    </row>
    <row r="961" spans="1:46" ht="15" hidden="1" x14ac:dyDescent="0.25">
      <c r="A961" s="246" t="s">
        <v>7439</v>
      </c>
      <c r="B961" s="247" t="s">
        <v>1638</v>
      </c>
      <c r="C961" s="247" t="s">
        <v>1639</v>
      </c>
      <c r="D961" s="247"/>
      <c r="E961" s="247">
        <v>10017877661</v>
      </c>
      <c r="F961" t="s">
        <v>5016</v>
      </c>
      <c r="G961" s="246" t="s">
        <v>1788</v>
      </c>
      <c r="H961" s="247" t="s">
        <v>113</v>
      </c>
      <c r="I961"/>
      <c r="J961" t="s">
        <v>3250</v>
      </c>
      <c r="K961" t="s">
        <v>5019</v>
      </c>
      <c r="L961" t="s">
        <v>3274</v>
      </c>
      <c r="M961" t="s">
        <v>4354</v>
      </c>
      <c r="N961" s="247" t="s">
        <v>1640</v>
      </c>
      <c r="O961" s="247"/>
      <c r="Q961" t="s">
        <v>4355</v>
      </c>
      <c r="R961" t="s">
        <v>4355</v>
      </c>
      <c r="S961" s="247"/>
      <c r="T961" s="247" t="s">
        <v>5541</v>
      </c>
      <c r="V961" s="247"/>
      <c r="W961" s="247" t="s">
        <v>3106</v>
      </c>
      <c r="X961" s="247" t="s">
        <v>3106</v>
      </c>
      <c r="Y961" s="247" t="s">
        <v>3116</v>
      </c>
      <c r="Z961"/>
      <c r="AA961" s="247" t="s">
        <v>115</v>
      </c>
      <c r="AB961" t="s">
        <v>4355</v>
      </c>
      <c r="AC961" t="s">
        <v>4355</v>
      </c>
      <c r="AD961"/>
      <c r="AE961" t="s">
        <v>4355</v>
      </c>
      <c r="AF961" t="s">
        <v>4357</v>
      </c>
      <c r="AG961"/>
      <c r="AH961"/>
      <c r="AI961"/>
      <c r="AJ961"/>
      <c r="AK961"/>
      <c r="AL961"/>
      <c r="AM961" t="s">
        <v>4358</v>
      </c>
      <c r="AN961" t="s">
        <v>4358</v>
      </c>
      <c r="AO961"/>
      <c r="AP961"/>
      <c r="AQ961" s="247" t="s">
        <v>4173</v>
      </c>
      <c r="AR961"/>
      <c r="AS961" s="247" t="s">
        <v>1641</v>
      </c>
      <c r="AT961">
        <v>10017877661</v>
      </c>
    </row>
    <row r="962" spans="1:46" ht="15" hidden="1" x14ac:dyDescent="0.25">
      <c r="A962" s="246" t="s">
        <v>7439</v>
      </c>
      <c r="B962" s="247" t="s">
        <v>1634</v>
      </c>
      <c r="C962" s="247" t="s">
        <v>1635</v>
      </c>
      <c r="D962" s="247"/>
      <c r="E962" s="247">
        <v>10017877660</v>
      </c>
      <c r="F962" t="s">
        <v>5016</v>
      </c>
      <c r="G962" s="246" t="s">
        <v>1788</v>
      </c>
      <c r="H962" s="247" t="s">
        <v>113</v>
      </c>
      <c r="I962"/>
      <c r="J962" t="s">
        <v>3176</v>
      </c>
      <c r="K962" t="s">
        <v>5018</v>
      </c>
      <c r="L962" t="s">
        <v>3274</v>
      </c>
      <c r="M962" t="s">
        <v>4354</v>
      </c>
      <c r="N962" s="247" t="s">
        <v>1636</v>
      </c>
      <c r="O962" s="247"/>
      <c r="Q962" t="s">
        <v>4355</v>
      </c>
      <c r="R962" t="s">
        <v>4355</v>
      </c>
      <c r="S962" s="247"/>
      <c r="T962" s="247" t="s">
        <v>5545</v>
      </c>
      <c r="V962" s="247"/>
      <c r="W962" s="247" t="s">
        <v>3106</v>
      </c>
      <c r="X962" s="247" t="s">
        <v>3106</v>
      </c>
      <c r="Y962" s="247" t="s">
        <v>3120</v>
      </c>
      <c r="Z962"/>
      <c r="AA962" s="247" t="s">
        <v>115</v>
      </c>
      <c r="AB962" t="s">
        <v>4355</v>
      </c>
      <c r="AC962" t="s">
        <v>4355</v>
      </c>
      <c r="AD962"/>
      <c r="AE962" t="s">
        <v>4355</v>
      </c>
      <c r="AF962" t="s">
        <v>4357</v>
      </c>
      <c r="AG962"/>
      <c r="AH962"/>
      <c r="AI962"/>
      <c r="AJ962"/>
      <c r="AK962"/>
      <c r="AL962"/>
      <c r="AM962" t="s">
        <v>4358</v>
      </c>
      <c r="AN962" t="s">
        <v>4358</v>
      </c>
      <c r="AO962"/>
      <c r="AP962"/>
      <c r="AQ962" s="247" t="s">
        <v>4172</v>
      </c>
      <c r="AR962"/>
      <c r="AS962" s="247" t="s">
        <v>1637</v>
      </c>
      <c r="AT962">
        <v>10017877660</v>
      </c>
    </row>
    <row r="963" spans="1:46" ht="15" hidden="1" x14ac:dyDescent="0.25">
      <c r="A963" s="246" t="s">
        <v>7439</v>
      </c>
      <c r="B963" s="247" t="s">
        <v>1630</v>
      </c>
      <c r="C963" s="247" t="s">
        <v>1631</v>
      </c>
      <c r="D963" s="247"/>
      <c r="E963" s="247">
        <v>10017877658</v>
      </c>
      <c r="F963" t="s">
        <v>5016</v>
      </c>
      <c r="G963" s="246" t="s">
        <v>1788</v>
      </c>
      <c r="H963" s="247" t="s">
        <v>113</v>
      </c>
      <c r="I963"/>
      <c r="J963" t="s">
        <v>3206</v>
      </c>
      <c r="K963" t="s">
        <v>5017</v>
      </c>
      <c r="L963" t="s">
        <v>3274</v>
      </c>
      <c r="M963" t="s">
        <v>4354</v>
      </c>
      <c r="N963" s="247" t="s">
        <v>1632</v>
      </c>
      <c r="O963" s="247"/>
      <c r="Q963" t="s">
        <v>4355</v>
      </c>
      <c r="R963" t="s">
        <v>4355</v>
      </c>
      <c r="S963" s="247"/>
      <c r="T963" s="247" t="s">
        <v>5544</v>
      </c>
      <c r="V963" s="247"/>
      <c r="W963" s="247" t="s">
        <v>3106</v>
      </c>
      <c r="X963" s="247" t="s">
        <v>3106</v>
      </c>
      <c r="Y963" s="247" t="s">
        <v>3081</v>
      </c>
      <c r="Z963"/>
      <c r="AA963" s="247" t="s">
        <v>115</v>
      </c>
      <c r="AB963" t="s">
        <v>4355</v>
      </c>
      <c r="AC963" t="s">
        <v>4355</v>
      </c>
      <c r="AD963"/>
      <c r="AE963" t="s">
        <v>4355</v>
      </c>
      <c r="AF963" t="s">
        <v>4357</v>
      </c>
      <c r="AG963"/>
      <c r="AH963"/>
      <c r="AI963"/>
      <c r="AJ963"/>
      <c r="AK963"/>
      <c r="AL963"/>
      <c r="AM963" t="s">
        <v>4358</v>
      </c>
      <c r="AN963" t="s">
        <v>4358</v>
      </c>
      <c r="AO963"/>
      <c r="AP963"/>
      <c r="AQ963" s="247" t="s">
        <v>4171</v>
      </c>
      <c r="AR963"/>
      <c r="AS963" s="247" t="s">
        <v>1633</v>
      </c>
      <c r="AT963">
        <v>10017877658</v>
      </c>
    </row>
    <row r="964" spans="1:46" ht="15" hidden="1" x14ac:dyDescent="0.25">
      <c r="A964" s="246" t="s">
        <v>7439</v>
      </c>
      <c r="B964" s="247" t="s">
        <v>1813</v>
      </c>
      <c r="C964" s="247" t="s">
        <v>1814</v>
      </c>
      <c r="D964" s="247"/>
      <c r="E964" s="247">
        <v>10017878736</v>
      </c>
      <c r="F964" t="s">
        <v>5012</v>
      </c>
      <c r="G964" s="246" t="s">
        <v>1788</v>
      </c>
      <c r="H964" s="247" t="s">
        <v>113</v>
      </c>
      <c r="I964"/>
      <c r="J964" t="s">
        <v>3272</v>
      </c>
      <c r="K964" t="s">
        <v>5015</v>
      </c>
      <c r="L964" t="s">
        <v>3274</v>
      </c>
      <c r="M964" t="s">
        <v>4354</v>
      </c>
      <c r="N964" s="247" t="s">
        <v>1815</v>
      </c>
      <c r="O964" s="247"/>
      <c r="Q964" t="s">
        <v>4355</v>
      </c>
      <c r="R964" t="s">
        <v>4355</v>
      </c>
      <c r="S964" s="247"/>
      <c r="T964" s="247" t="s">
        <v>5543</v>
      </c>
      <c r="V964" s="247"/>
      <c r="W964" s="247" t="s">
        <v>3106</v>
      </c>
      <c r="X964" s="247" t="s">
        <v>3106</v>
      </c>
      <c r="Y964" s="247" t="s">
        <v>3125</v>
      </c>
      <c r="Z964"/>
      <c r="AA964" s="247" t="s">
        <v>115</v>
      </c>
      <c r="AB964" t="s">
        <v>4355</v>
      </c>
      <c r="AC964" t="s">
        <v>4355</v>
      </c>
      <c r="AD964"/>
      <c r="AE964" t="s">
        <v>4355</v>
      </c>
      <c r="AF964" t="s">
        <v>4357</v>
      </c>
      <c r="AG964"/>
      <c r="AH964"/>
      <c r="AI964"/>
      <c r="AJ964"/>
      <c r="AK964"/>
      <c r="AL964"/>
      <c r="AM964" t="s">
        <v>4358</v>
      </c>
      <c r="AN964" t="s">
        <v>4358</v>
      </c>
      <c r="AO964"/>
      <c r="AP964"/>
      <c r="AQ964" s="247" t="s">
        <v>4170</v>
      </c>
      <c r="AR964"/>
      <c r="AS964" s="247" t="s">
        <v>1816</v>
      </c>
      <c r="AT964">
        <v>10017878736</v>
      </c>
    </row>
    <row r="965" spans="1:46" ht="15" hidden="1" x14ac:dyDescent="0.25">
      <c r="A965" s="246" t="s">
        <v>7439</v>
      </c>
      <c r="B965" s="247" t="s">
        <v>1809</v>
      </c>
      <c r="C965" s="247" t="s">
        <v>1810</v>
      </c>
      <c r="D965" s="247"/>
      <c r="E965" s="247">
        <v>10017878734</v>
      </c>
      <c r="F965" t="s">
        <v>5012</v>
      </c>
      <c r="G965" s="246" t="s">
        <v>1788</v>
      </c>
      <c r="H965" s="247" t="s">
        <v>113</v>
      </c>
      <c r="I965"/>
      <c r="J965" t="s">
        <v>3178</v>
      </c>
      <c r="K965" t="s">
        <v>5014</v>
      </c>
      <c r="L965" t="s">
        <v>3274</v>
      </c>
      <c r="M965" t="s">
        <v>4354</v>
      </c>
      <c r="N965" s="247" t="s">
        <v>1811</v>
      </c>
      <c r="O965" s="247"/>
      <c r="Q965" t="s">
        <v>4355</v>
      </c>
      <c r="R965" t="s">
        <v>4355</v>
      </c>
      <c r="S965" s="247"/>
      <c r="T965" s="247" t="s">
        <v>5542</v>
      </c>
      <c r="V965" s="247"/>
      <c r="W965" s="247" t="s">
        <v>3106</v>
      </c>
      <c r="X965" s="247" t="s">
        <v>3106</v>
      </c>
      <c r="Y965" s="247" t="s">
        <v>3116</v>
      </c>
      <c r="Z965"/>
      <c r="AA965" s="247" t="s">
        <v>115</v>
      </c>
      <c r="AB965" t="s">
        <v>4355</v>
      </c>
      <c r="AC965" t="s">
        <v>4355</v>
      </c>
      <c r="AD965"/>
      <c r="AE965" t="s">
        <v>4355</v>
      </c>
      <c r="AF965" t="s">
        <v>4357</v>
      </c>
      <c r="AG965"/>
      <c r="AH965"/>
      <c r="AI965"/>
      <c r="AJ965"/>
      <c r="AK965"/>
      <c r="AL965"/>
      <c r="AM965" t="s">
        <v>4358</v>
      </c>
      <c r="AN965" t="s">
        <v>4358</v>
      </c>
      <c r="AO965"/>
      <c r="AP965"/>
      <c r="AQ965" s="247" t="s">
        <v>4169</v>
      </c>
      <c r="AR965"/>
      <c r="AS965" s="247" t="s">
        <v>1812</v>
      </c>
      <c r="AT965">
        <v>10017878734</v>
      </c>
    </row>
    <row r="966" spans="1:46" ht="15" hidden="1" x14ac:dyDescent="0.25">
      <c r="A966" s="246" t="s">
        <v>7439</v>
      </c>
      <c r="B966" s="247" t="s">
        <v>1805</v>
      </c>
      <c r="C966" s="247" t="s">
        <v>1806</v>
      </c>
      <c r="D966" s="247"/>
      <c r="E966" s="247">
        <v>10017878726</v>
      </c>
      <c r="F966" t="s">
        <v>5012</v>
      </c>
      <c r="G966" s="246" t="s">
        <v>1788</v>
      </c>
      <c r="H966" s="247" t="s">
        <v>113</v>
      </c>
      <c r="I966"/>
      <c r="J966" t="s">
        <v>3248</v>
      </c>
      <c r="K966" t="s">
        <v>5013</v>
      </c>
      <c r="L966" t="s">
        <v>3274</v>
      </c>
      <c r="M966" t="s">
        <v>4354</v>
      </c>
      <c r="N966" s="247" t="s">
        <v>1807</v>
      </c>
      <c r="O966" s="247"/>
      <c r="Q966" t="s">
        <v>4355</v>
      </c>
      <c r="R966" t="s">
        <v>4355</v>
      </c>
      <c r="S966" s="247"/>
      <c r="T966" s="247" t="s">
        <v>5541</v>
      </c>
      <c r="V966" s="247"/>
      <c r="W966" s="247" t="s">
        <v>3106</v>
      </c>
      <c r="X966" s="247" t="s">
        <v>3106</v>
      </c>
      <c r="Y966" s="247" t="s">
        <v>3081</v>
      </c>
      <c r="Z966"/>
      <c r="AA966" s="247" t="s">
        <v>115</v>
      </c>
      <c r="AB966" t="s">
        <v>4355</v>
      </c>
      <c r="AC966" t="s">
        <v>4355</v>
      </c>
      <c r="AD966"/>
      <c r="AE966" t="s">
        <v>4355</v>
      </c>
      <c r="AF966" t="s">
        <v>4357</v>
      </c>
      <c r="AG966"/>
      <c r="AH966"/>
      <c r="AI966"/>
      <c r="AJ966"/>
      <c r="AK966"/>
      <c r="AL966"/>
      <c r="AM966" t="s">
        <v>4358</v>
      </c>
      <c r="AN966" t="s">
        <v>4358</v>
      </c>
      <c r="AO966"/>
      <c r="AP966"/>
      <c r="AQ966" s="247" t="s">
        <v>4168</v>
      </c>
      <c r="AR966"/>
      <c r="AS966" s="247" t="s">
        <v>1808</v>
      </c>
      <c r="AT966">
        <v>10017878726</v>
      </c>
    </row>
    <row r="967" spans="1:46" ht="15" hidden="1" x14ac:dyDescent="0.25">
      <c r="A967" s="246" t="s">
        <v>7439</v>
      </c>
      <c r="B967" s="247" t="s">
        <v>1622</v>
      </c>
      <c r="C967" s="247" t="s">
        <v>1623</v>
      </c>
      <c r="D967" s="247"/>
      <c r="E967" s="247">
        <v>10017877656</v>
      </c>
      <c r="F967" t="s">
        <v>5008</v>
      </c>
      <c r="G967" s="246" t="s">
        <v>1788</v>
      </c>
      <c r="H967" s="247" t="s">
        <v>113</v>
      </c>
      <c r="I967"/>
      <c r="J967" t="s">
        <v>3134</v>
      </c>
      <c r="K967" t="s">
        <v>5011</v>
      </c>
      <c r="L967" t="s">
        <v>3274</v>
      </c>
      <c r="M967" t="s">
        <v>4354</v>
      </c>
      <c r="N967" s="247" t="s">
        <v>1624</v>
      </c>
      <c r="O967" s="247"/>
      <c r="Q967" t="s">
        <v>4355</v>
      </c>
      <c r="R967" t="s">
        <v>4355</v>
      </c>
      <c r="S967" s="247"/>
      <c r="T967" s="247" t="s">
        <v>5540</v>
      </c>
      <c r="V967" s="247"/>
      <c r="W967" s="247" t="s">
        <v>3250</v>
      </c>
      <c r="X967" s="247" t="s">
        <v>3250</v>
      </c>
      <c r="Y967" s="247" t="s">
        <v>3125</v>
      </c>
      <c r="Z967"/>
      <c r="AA967" s="247" t="s">
        <v>115</v>
      </c>
      <c r="AB967" t="s">
        <v>4355</v>
      </c>
      <c r="AC967" t="s">
        <v>4355</v>
      </c>
      <c r="AD967"/>
      <c r="AE967" t="s">
        <v>4355</v>
      </c>
      <c r="AF967" t="s">
        <v>4357</v>
      </c>
      <c r="AG967"/>
      <c r="AH967"/>
      <c r="AI967"/>
      <c r="AJ967"/>
      <c r="AK967"/>
      <c r="AL967"/>
      <c r="AM967" t="s">
        <v>4358</v>
      </c>
      <c r="AN967" t="s">
        <v>4358</v>
      </c>
      <c r="AO967"/>
      <c r="AP967"/>
      <c r="AQ967" s="247" t="s">
        <v>4167</v>
      </c>
      <c r="AR967"/>
      <c r="AS967" s="247" t="s">
        <v>1625</v>
      </c>
      <c r="AT967">
        <v>10017877656</v>
      </c>
    </row>
    <row r="968" spans="1:46" ht="15" hidden="1" x14ac:dyDescent="0.25">
      <c r="A968" s="246" t="s">
        <v>7439</v>
      </c>
      <c r="B968" s="247" t="s">
        <v>1618</v>
      </c>
      <c r="C968" s="247" t="s">
        <v>1619</v>
      </c>
      <c r="D968" s="247"/>
      <c r="E968" s="247">
        <v>10017877655</v>
      </c>
      <c r="F968" t="s">
        <v>5008</v>
      </c>
      <c r="G968" s="246" t="s">
        <v>1788</v>
      </c>
      <c r="H968" s="247" t="s">
        <v>113</v>
      </c>
      <c r="I968"/>
      <c r="J968" t="s">
        <v>3132</v>
      </c>
      <c r="K968" t="s">
        <v>5010</v>
      </c>
      <c r="L968" t="s">
        <v>3274</v>
      </c>
      <c r="M968" t="s">
        <v>4354</v>
      </c>
      <c r="N968" s="247" t="s">
        <v>1620</v>
      </c>
      <c r="O968" s="247"/>
      <c r="Q968" t="s">
        <v>4355</v>
      </c>
      <c r="R968" t="s">
        <v>4355</v>
      </c>
      <c r="S968" s="247"/>
      <c r="T968" s="247" t="s">
        <v>5539</v>
      </c>
      <c r="V968" s="247" t="s">
        <v>3295</v>
      </c>
      <c r="W968" s="247" t="s">
        <v>3250</v>
      </c>
      <c r="X968" s="247" t="s">
        <v>3250</v>
      </c>
      <c r="Y968" s="247" t="s">
        <v>3081</v>
      </c>
      <c r="Z968"/>
      <c r="AA968" s="247" t="s">
        <v>115</v>
      </c>
      <c r="AB968" t="s">
        <v>4355</v>
      </c>
      <c r="AC968" t="s">
        <v>4355</v>
      </c>
      <c r="AD968"/>
      <c r="AE968" t="s">
        <v>4355</v>
      </c>
      <c r="AF968" t="s">
        <v>4357</v>
      </c>
      <c r="AG968"/>
      <c r="AH968"/>
      <c r="AI968"/>
      <c r="AJ968"/>
      <c r="AK968"/>
      <c r="AL968"/>
      <c r="AM968" t="s">
        <v>4358</v>
      </c>
      <c r="AN968" t="s">
        <v>4358</v>
      </c>
      <c r="AO968"/>
      <c r="AP968"/>
      <c r="AQ968" s="247" t="s">
        <v>4204</v>
      </c>
      <c r="AR968"/>
      <c r="AS968" s="247" t="s">
        <v>1621</v>
      </c>
      <c r="AT968">
        <v>10017877655</v>
      </c>
    </row>
    <row r="969" spans="1:46" ht="15" hidden="1" x14ac:dyDescent="0.25">
      <c r="A969" s="246" t="s">
        <v>7439</v>
      </c>
      <c r="B969" s="247" t="s">
        <v>1614</v>
      </c>
      <c r="C969" s="247" t="s">
        <v>1615</v>
      </c>
      <c r="D969" s="247"/>
      <c r="E969" s="247">
        <v>10017877654</v>
      </c>
      <c r="F969" t="s">
        <v>5008</v>
      </c>
      <c r="G969" s="246" t="s">
        <v>1788</v>
      </c>
      <c r="H969" s="247" t="s">
        <v>775</v>
      </c>
      <c r="I969"/>
      <c r="J969" t="s">
        <v>3090</v>
      </c>
      <c r="K969" t="s">
        <v>5094</v>
      </c>
      <c r="L969" t="s">
        <v>3274</v>
      </c>
      <c r="M969" t="s">
        <v>4354</v>
      </c>
      <c r="N969" s="247" t="s">
        <v>1616</v>
      </c>
      <c r="O969" s="247"/>
      <c r="Q969" t="s">
        <v>4355</v>
      </c>
      <c r="R969" t="s">
        <v>4355</v>
      </c>
      <c r="S969" s="247"/>
      <c r="T969" s="247" t="s">
        <v>3090</v>
      </c>
      <c r="V969" s="247" t="s">
        <v>3318</v>
      </c>
      <c r="W969" s="247" t="s">
        <v>3250</v>
      </c>
      <c r="X969" s="247" t="s">
        <v>3250</v>
      </c>
      <c r="Y969" s="247" t="s">
        <v>3319</v>
      </c>
      <c r="Z969"/>
      <c r="AA969" s="247" t="s">
        <v>776</v>
      </c>
      <c r="AB969" t="s">
        <v>4355</v>
      </c>
      <c r="AC969" t="s">
        <v>4355</v>
      </c>
      <c r="AD969"/>
      <c r="AE969" t="s">
        <v>4355</v>
      </c>
      <c r="AF969" t="s">
        <v>4357</v>
      </c>
      <c r="AG969"/>
      <c r="AH969"/>
      <c r="AI969"/>
      <c r="AJ969"/>
      <c r="AK969"/>
      <c r="AL969"/>
      <c r="AM969" t="s">
        <v>4358</v>
      </c>
      <c r="AN969" t="s">
        <v>4358</v>
      </c>
      <c r="AO969"/>
      <c r="AP969"/>
      <c r="AQ969" s="247" t="s">
        <v>1617</v>
      </c>
      <c r="AR969"/>
      <c r="AS969" s="247" t="s">
        <v>3448</v>
      </c>
      <c r="AT969"/>
    </row>
    <row r="970" spans="1:46" ht="15" hidden="1" x14ac:dyDescent="0.25">
      <c r="A970" s="246" t="s">
        <v>7439</v>
      </c>
      <c r="B970" s="247" t="s">
        <v>1610</v>
      </c>
      <c r="C970" s="247" t="s">
        <v>1611</v>
      </c>
      <c r="D970" s="247"/>
      <c r="E970" s="247">
        <v>10017877653</v>
      </c>
      <c r="F970" t="s">
        <v>5008</v>
      </c>
      <c r="G970" s="246" t="s">
        <v>1788</v>
      </c>
      <c r="H970" s="247" t="s">
        <v>775</v>
      </c>
      <c r="I970"/>
      <c r="J970" t="s">
        <v>3090</v>
      </c>
      <c r="K970" t="s">
        <v>5093</v>
      </c>
      <c r="L970" t="s">
        <v>3274</v>
      </c>
      <c r="M970" t="s">
        <v>4354</v>
      </c>
      <c r="N970" s="247" t="s">
        <v>1612</v>
      </c>
      <c r="O970" s="247"/>
      <c r="Q970" t="s">
        <v>4355</v>
      </c>
      <c r="R970" t="s">
        <v>4355</v>
      </c>
      <c r="S970" s="247"/>
      <c r="T970" s="247" t="s">
        <v>3090</v>
      </c>
      <c r="V970" s="247" t="s">
        <v>3316</v>
      </c>
      <c r="W970" s="247" t="s">
        <v>3250</v>
      </c>
      <c r="X970" s="247" t="s">
        <v>3250</v>
      </c>
      <c r="Y970" s="247" t="s">
        <v>3317</v>
      </c>
      <c r="Z970"/>
      <c r="AA970" s="247" t="s">
        <v>776</v>
      </c>
      <c r="AB970" t="s">
        <v>4355</v>
      </c>
      <c r="AC970" t="s">
        <v>4355</v>
      </c>
      <c r="AD970"/>
      <c r="AE970" t="s">
        <v>4355</v>
      </c>
      <c r="AF970" t="s">
        <v>4357</v>
      </c>
      <c r="AG970"/>
      <c r="AH970"/>
      <c r="AI970"/>
      <c r="AJ970"/>
      <c r="AK970"/>
      <c r="AL970"/>
      <c r="AM970" t="s">
        <v>4358</v>
      </c>
      <c r="AN970" t="s">
        <v>4358</v>
      </c>
      <c r="AO970"/>
      <c r="AP970"/>
      <c r="AQ970" s="247" t="s">
        <v>1613</v>
      </c>
      <c r="AR970"/>
      <c r="AS970" s="247" t="s">
        <v>3447</v>
      </c>
      <c r="AT970"/>
    </row>
    <row r="971" spans="1:46" ht="15" hidden="1" x14ac:dyDescent="0.25">
      <c r="A971" s="246" t="s">
        <v>7439</v>
      </c>
      <c r="B971" s="247" t="s">
        <v>1789</v>
      </c>
      <c r="C971" s="247" t="s">
        <v>1607</v>
      </c>
      <c r="D971" s="247"/>
      <c r="E971" s="247">
        <v>10017877652</v>
      </c>
      <c r="F971" t="s">
        <v>5008</v>
      </c>
      <c r="G971" s="246" t="s">
        <v>1788</v>
      </c>
      <c r="H971" s="247" t="s">
        <v>113</v>
      </c>
      <c r="I971"/>
      <c r="J971" t="s">
        <v>3128</v>
      </c>
      <c r="K971" t="s">
        <v>5009</v>
      </c>
      <c r="L971" t="s">
        <v>3274</v>
      </c>
      <c r="M971" t="s">
        <v>4354</v>
      </c>
      <c r="N971" s="247" t="s">
        <v>1608</v>
      </c>
      <c r="O971" s="247"/>
      <c r="Q971" t="s">
        <v>4355</v>
      </c>
      <c r="R971" t="s">
        <v>4355</v>
      </c>
      <c r="S971" s="247"/>
      <c r="T971" s="247" t="s">
        <v>5538</v>
      </c>
      <c r="V971" s="247" t="s">
        <v>3314</v>
      </c>
      <c r="W971" s="247" t="s">
        <v>3250</v>
      </c>
      <c r="X971" s="247" t="s">
        <v>3250</v>
      </c>
      <c r="Y971" s="247" t="s">
        <v>3315</v>
      </c>
      <c r="Z971"/>
      <c r="AA971" s="247" t="s">
        <v>115</v>
      </c>
      <c r="AB971" t="s">
        <v>4355</v>
      </c>
      <c r="AC971" t="s">
        <v>4355</v>
      </c>
      <c r="AD971"/>
      <c r="AE971" t="s">
        <v>4355</v>
      </c>
      <c r="AF971" t="s">
        <v>4357</v>
      </c>
      <c r="AG971"/>
      <c r="AH971"/>
      <c r="AI971"/>
      <c r="AJ971"/>
      <c r="AK971"/>
      <c r="AL971"/>
      <c r="AM971" t="s">
        <v>4358</v>
      </c>
      <c r="AN971" t="s">
        <v>4358</v>
      </c>
      <c r="AO971"/>
      <c r="AP971"/>
      <c r="AQ971" s="247" t="s">
        <v>4203</v>
      </c>
      <c r="AR971"/>
      <c r="AS971" s="247" t="s">
        <v>1609</v>
      </c>
      <c r="AT971">
        <v>10017877652</v>
      </c>
    </row>
    <row r="972" spans="1:46" ht="15" hidden="1" x14ac:dyDescent="0.25">
      <c r="A972" s="246" t="s">
        <v>7439</v>
      </c>
      <c r="B972" s="247" t="s">
        <v>3609</v>
      </c>
      <c r="C972" s="247" t="s">
        <v>3610</v>
      </c>
      <c r="D972" s="247"/>
      <c r="E972" s="247">
        <v>10017889395</v>
      </c>
      <c r="F972" t="s">
        <v>4734</v>
      </c>
      <c r="G972" s="246" t="s">
        <v>1788</v>
      </c>
      <c r="H972" s="247" t="s">
        <v>113</v>
      </c>
      <c r="I972"/>
      <c r="J972" t="s">
        <v>3185</v>
      </c>
      <c r="K972" t="s">
        <v>4735</v>
      </c>
      <c r="L972" t="s">
        <v>3081</v>
      </c>
      <c r="M972" t="s">
        <v>4354</v>
      </c>
      <c r="N972" s="247" t="s">
        <v>3611</v>
      </c>
      <c r="O972" s="247"/>
      <c r="Q972" t="s">
        <v>4355</v>
      </c>
      <c r="R972" t="s">
        <v>4355</v>
      </c>
      <c r="S972" s="247"/>
      <c r="T972" s="247" t="s">
        <v>5694</v>
      </c>
      <c r="V972" s="247"/>
      <c r="W972" s="247"/>
      <c r="X972" s="247"/>
      <c r="Y972" s="247"/>
      <c r="Z972"/>
      <c r="AA972" s="247" t="s">
        <v>115</v>
      </c>
      <c r="AB972" t="s">
        <v>4355</v>
      </c>
      <c r="AC972" t="s">
        <v>4355</v>
      </c>
      <c r="AD972"/>
      <c r="AE972" t="s">
        <v>4355</v>
      </c>
      <c r="AF972" t="s">
        <v>4357</v>
      </c>
      <c r="AG972"/>
      <c r="AH972"/>
      <c r="AI972"/>
      <c r="AJ972"/>
      <c r="AK972"/>
      <c r="AL972"/>
      <c r="AM972" t="s">
        <v>4358</v>
      </c>
      <c r="AN972" t="s">
        <v>4358</v>
      </c>
      <c r="AO972"/>
      <c r="AP972"/>
      <c r="AQ972" s="247" t="s">
        <v>4128</v>
      </c>
      <c r="AR972"/>
      <c r="AS972" s="247" t="s">
        <v>3612</v>
      </c>
      <c r="AT972">
        <v>10017889395</v>
      </c>
    </row>
    <row r="973" spans="1:46" ht="15" hidden="1" x14ac:dyDescent="0.25">
      <c r="A973" s="246" t="s">
        <v>7439</v>
      </c>
      <c r="B973" s="247" t="s">
        <v>1603</v>
      </c>
      <c r="C973" s="247" t="s">
        <v>1604</v>
      </c>
      <c r="D973" s="247"/>
      <c r="E973" s="247">
        <v>10017877648</v>
      </c>
      <c r="F973" t="s">
        <v>5002</v>
      </c>
      <c r="G973" s="246" t="s">
        <v>1788</v>
      </c>
      <c r="H973" s="247" t="s">
        <v>113</v>
      </c>
      <c r="I973"/>
      <c r="J973" t="s">
        <v>3125</v>
      </c>
      <c r="K973" t="s">
        <v>5007</v>
      </c>
      <c r="L973" t="s">
        <v>3274</v>
      </c>
      <c r="M973" t="s">
        <v>4354</v>
      </c>
      <c r="N973" s="247" t="s">
        <v>1605</v>
      </c>
      <c r="O973" s="247"/>
      <c r="Q973" t="s">
        <v>4355</v>
      </c>
      <c r="R973" t="s">
        <v>4355</v>
      </c>
      <c r="S973" s="247"/>
      <c r="T973" s="247" t="s">
        <v>5536</v>
      </c>
      <c r="V973" s="247"/>
      <c r="W973" s="247" t="s">
        <v>3206</v>
      </c>
      <c r="X973" s="247" t="s">
        <v>3206</v>
      </c>
      <c r="Y973" s="247" t="s">
        <v>3125</v>
      </c>
      <c r="Z973"/>
      <c r="AA973" s="247" t="s">
        <v>115</v>
      </c>
      <c r="AB973" t="s">
        <v>4355</v>
      </c>
      <c r="AC973" t="s">
        <v>4355</v>
      </c>
      <c r="AD973"/>
      <c r="AE973" t="s">
        <v>4355</v>
      </c>
      <c r="AF973" t="s">
        <v>4357</v>
      </c>
      <c r="AG973"/>
      <c r="AH973"/>
      <c r="AI973"/>
      <c r="AJ973"/>
      <c r="AK973"/>
      <c r="AL973"/>
      <c r="AM973" t="s">
        <v>4358</v>
      </c>
      <c r="AN973" t="s">
        <v>4358</v>
      </c>
      <c r="AO973"/>
      <c r="AP973"/>
      <c r="AQ973" s="247" t="s">
        <v>5537</v>
      </c>
      <c r="AR973"/>
      <c r="AS973" s="247" t="s">
        <v>1606</v>
      </c>
      <c r="AT973">
        <v>10017877648</v>
      </c>
    </row>
    <row r="974" spans="1:46" ht="15" hidden="1" x14ac:dyDescent="0.25">
      <c r="A974" s="246" t="s">
        <v>7439</v>
      </c>
      <c r="B974" s="247" t="s">
        <v>1599</v>
      </c>
      <c r="C974" s="247" t="s">
        <v>1600</v>
      </c>
      <c r="D974" s="247"/>
      <c r="E974" s="247">
        <v>10017877647</v>
      </c>
      <c r="F974" t="s">
        <v>5002</v>
      </c>
      <c r="G974" s="246" t="s">
        <v>1788</v>
      </c>
      <c r="H974" s="247" t="s">
        <v>113</v>
      </c>
      <c r="I974"/>
      <c r="J974" t="s">
        <v>3113</v>
      </c>
      <c r="K974" t="s">
        <v>5006</v>
      </c>
      <c r="L974" t="s">
        <v>3274</v>
      </c>
      <c r="M974" t="s">
        <v>4354</v>
      </c>
      <c r="N974" s="247" t="s">
        <v>1601</v>
      </c>
      <c r="O974" s="247"/>
      <c r="Q974" t="s">
        <v>4355</v>
      </c>
      <c r="R974" t="s">
        <v>4355</v>
      </c>
      <c r="S974" s="247"/>
      <c r="T974" s="247" t="s">
        <v>5534</v>
      </c>
      <c r="V974" s="247"/>
      <c r="W974" s="247" t="s">
        <v>3206</v>
      </c>
      <c r="X974" s="247" t="s">
        <v>3206</v>
      </c>
      <c r="Y974" s="247" t="s">
        <v>3113</v>
      </c>
      <c r="Z974"/>
      <c r="AA974" s="247" t="s">
        <v>115</v>
      </c>
      <c r="AB974" t="s">
        <v>4355</v>
      </c>
      <c r="AC974" t="s">
        <v>4355</v>
      </c>
      <c r="AD974"/>
      <c r="AE974" t="s">
        <v>4355</v>
      </c>
      <c r="AF974" t="s">
        <v>4357</v>
      </c>
      <c r="AG974"/>
      <c r="AH974"/>
      <c r="AI974"/>
      <c r="AJ974"/>
      <c r="AK974"/>
      <c r="AL974"/>
      <c r="AM974" t="s">
        <v>4358</v>
      </c>
      <c r="AN974" t="s">
        <v>4358</v>
      </c>
      <c r="AO974"/>
      <c r="AP974"/>
      <c r="AQ974" s="247" t="s">
        <v>5535</v>
      </c>
      <c r="AR974"/>
      <c r="AS974" s="247" t="s">
        <v>1602</v>
      </c>
      <c r="AT974">
        <v>10017877647</v>
      </c>
    </row>
    <row r="975" spans="1:46" ht="15" hidden="1" x14ac:dyDescent="0.25">
      <c r="A975" s="246" t="s">
        <v>7439</v>
      </c>
      <c r="B975" s="247" t="s">
        <v>1595</v>
      </c>
      <c r="C975" s="247" t="s">
        <v>1596</v>
      </c>
      <c r="D975" s="247"/>
      <c r="E975" s="247">
        <v>10017877645</v>
      </c>
      <c r="F975" t="s">
        <v>5002</v>
      </c>
      <c r="G975" s="246" t="s">
        <v>1788</v>
      </c>
      <c r="H975" s="247" t="s">
        <v>113</v>
      </c>
      <c r="I975"/>
      <c r="J975" t="s">
        <v>3116</v>
      </c>
      <c r="K975" t="s">
        <v>5005</v>
      </c>
      <c r="L975" t="s">
        <v>3274</v>
      </c>
      <c r="M975" t="s">
        <v>4354</v>
      </c>
      <c r="N975" s="247" t="s">
        <v>1597</v>
      </c>
      <c r="O975" s="247"/>
      <c r="Q975" t="s">
        <v>4355</v>
      </c>
      <c r="R975" t="s">
        <v>4355</v>
      </c>
      <c r="S975" s="247"/>
      <c r="T975" s="247" t="s">
        <v>5532</v>
      </c>
      <c r="V975" s="247"/>
      <c r="W975" s="247" t="s">
        <v>3206</v>
      </c>
      <c r="X975" s="247" t="s">
        <v>3206</v>
      </c>
      <c r="Y975" s="247" t="s">
        <v>3116</v>
      </c>
      <c r="Z975"/>
      <c r="AA975" s="247" t="s">
        <v>115</v>
      </c>
      <c r="AB975" t="s">
        <v>4355</v>
      </c>
      <c r="AC975" t="s">
        <v>4355</v>
      </c>
      <c r="AD975"/>
      <c r="AE975" t="s">
        <v>4355</v>
      </c>
      <c r="AF975" t="s">
        <v>4357</v>
      </c>
      <c r="AG975"/>
      <c r="AH975"/>
      <c r="AI975"/>
      <c r="AJ975"/>
      <c r="AK975"/>
      <c r="AL975"/>
      <c r="AM975" t="s">
        <v>4358</v>
      </c>
      <c r="AN975" t="s">
        <v>4358</v>
      </c>
      <c r="AO975"/>
      <c r="AP975"/>
      <c r="AQ975" s="247" t="s">
        <v>5533</v>
      </c>
      <c r="AR975"/>
      <c r="AS975" s="247" t="s">
        <v>1598</v>
      </c>
      <c r="AT975">
        <v>10017877645</v>
      </c>
    </row>
    <row r="976" spans="1:46" ht="15" hidden="1" x14ac:dyDescent="0.25">
      <c r="A976" s="246" t="s">
        <v>7439</v>
      </c>
      <c r="B976" s="247" t="s">
        <v>1591</v>
      </c>
      <c r="C976" s="247" t="s">
        <v>1592</v>
      </c>
      <c r="D976" s="247"/>
      <c r="E976" s="247">
        <v>10017877641</v>
      </c>
      <c r="F976" t="s">
        <v>5002</v>
      </c>
      <c r="G976" s="246" t="s">
        <v>1788</v>
      </c>
      <c r="H976" s="247" t="s">
        <v>113</v>
      </c>
      <c r="I976"/>
      <c r="J976" t="s">
        <v>3120</v>
      </c>
      <c r="K976" t="s">
        <v>5004</v>
      </c>
      <c r="L976" t="s">
        <v>3274</v>
      </c>
      <c r="M976" t="s">
        <v>4354</v>
      </c>
      <c r="N976" s="247" t="s">
        <v>1593</v>
      </c>
      <c r="O976" s="247"/>
      <c r="Q976" t="s">
        <v>4355</v>
      </c>
      <c r="R976" t="s">
        <v>4355</v>
      </c>
      <c r="S976" s="247"/>
      <c r="T976" s="247" t="s">
        <v>5530</v>
      </c>
      <c r="V976" s="247"/>
      <c r="W976" s="247" t="s">
        <v>3206</v>
      </c>
      <c r="X976" s="247" t="s">
        <v>3206</v>
      </c>
      <c r="Y976" s="247" t="s">
        <v>3120</v>
      </c>
      <c r="Z976"/>
      <c r="AA976" s="247" t="s">
        <v>115</v>
      </c>
      <c r="AB976" t="s">
        <v>4355</v>
      </c>
      <c r="AC976" t="s">
        <v>4355</v>
      </c>
      <c r="AD976"/>
      <c r="AE976" t="s">
        <v>4355</v>
      </c>
      <c r="AF976" t="s">
        <v>4357</v>
      </c>
      <c r="AG976"/>
      <c r="AH976"/>
      <c r="AI976"/>
      <c r="AJ976"/>
      <c r="AK976"/>
      <c r="AL976"/>
      <c r="AM976" t="s">
        <v>4358</v>
      </c>
      <c r="AN976" t="s">
        <v>4358</v>
      </c>
      <c r="AO976"/>
      <c r="AP976"/>
      <c r="AQ976" s="247" t="s">
        <v>5531</v>
      </c>
      <c r="AR976"/>
      <c r="AS976" s="247" t="s">
        <v>1594</v>
      </c>
      <c r="AT976">
        <v>10017877641</v>
      </c>
    </row>
    <row r="977" spans="1:46" ht="15" hidden="1" x14ac:dyDescent="0.25">
      <c r="A977" s="246" t="s">
        <v>7439</v>
      </c>
      <c r="B977" s="247" t="s">
        <v>1787</v>
      </c>
      <c r="C977" s="247" t="s">
        <v>1588</v>
      </c>
      <c r="D977" s="247"/>
      <c r="E977" s="247">
        <v>10017877640</v>
      </c>
      <c r="F977" t="s">
        <v>5002</v>
      </c>
      <c r="G977" s="246" t="s">
        <v>1788</v>
      </c>
      <c r="H977" s="247" t="s">
        <v>113</v>
      </c>
      <c r="I977"/>
      <c r="J977" t="s">
        <v>3081</v>
      </c>
      <c r="K977" t="s">
        <v>5003</v>
      </c>
      <c r="L977" t="s">
        <v>3274</v>
      </c>
      <c r="M977" t="s">
        <v>4354</v>
      </c>
      <c r="N977" s="247" t="s">
        <v>1589</v>
      </c>
      <c r="O977" s="247"/>
      <c r="Q977" t="s">
        <v>4355</v>
      </c>
      <c r="R977" t="s">
        <v>4355</v>
      </c>
      <c r="S977" s="247"/>
      <c r="T977" s="247" t="s">
        <v>5528</v>
      </c>
      <c r="V977" s="247"/>
      <c r="W977" s="247" t="s">
        <v>3206</v>
      </c>
      <c r="X977" s="247" t="s">
        <v>3206</v>
      </c>
      <c r="Y977" s="247" t="s">
        <v>3081</v>
      </c>
      <c r="Z977"/>
      <c r="AA977" s="247" t="s">
        <v>115</v>
      </c>
      <c r="AB977" t="s">
        <v>4355</v>
      </c>
      <c r="AC977" t="s">
        <v>4355</v>
      </c>
      <c r="AD977"/>
      <c r="AE977" t="s">
        <v>4355</v>
      </c>
      <c r="AF977" t="s">
        <v>4357</v>
      </c>
      <c r="AG977"/>
      <c r="AH977"/>
      <c r="AI977"/>
      <c r="AJ977"/>
      <c r="AK977"/>
      <c r="AL977"/>
      <c r="AM977" t="s">
        <v>4358</v>
      </c>
      <c r="AN977" t="s">
        <v>4358</v>
      </c>
      <c r="AO977"/>
      <c r="AP977"/>
      <c r="AQ977" s="247" t="s">
        <v>5529</v>
      </c>
      <c r="AR977"/>
      <c r="AS977" s="247" t="s">
        <v>1590</v>
      </c>
      <c r="AT977">
        <v>10017877640</v>
      </c>
    </row>
    <row r="978" spans="1:46" ht="15" hidden="1" x14ac:dyDescent="0.25">
      <c r="A978" s="246" t="s">
        <v>7439</v>
      </c>
      <c r="B978" s="247" t="s">
        <v>1626</v>
      </c>
      <c r="C978" s="247" t="s">
        <v>1627</v>
      </c>
      <c r="D978" s="247"/>
      <c r="E978" s="247">
        <v>10017877657</v>
      </c>
      <c r="F978" t="s">
        <v>5000</v>
      </c>
      <c r="G978" s="246" t="s">
        <v>1788</v>
      </c>
      <c r="H978" s="247" t="s">
        <v>113</v>
      </c>
      <c r="I978"/>
      <c r="J978" t="s">
        <v>3247</v>
      </c>
      <c r="K978" t="s">
        <v>5001</v>
      </c>
      <c r="L978" t="s">
        <v>3274</v>
      </c>
      <c r="M978" t="s">
        <v>4882</v>
      </c>
      <c r="N978" s="247" t="s">
        <v>1628</v>
      </c>
      <c r="O978" s="247"/>
      <c r="Q978" t="s">
        <v>4355</v>
      </c>
      <c r="R978" t="s">
        <v>4355</v>
      </c>
      <c r="S978" s="247"/>
      <c r="T978" s="247" t="s">
        <v>5527</v>
      </c>
      <c r="V978" s="247"/>
      <c r="W978" s="247" t="s">
        <v>3206</v>
      </c>
      <c r="X978" s="247" t="s">
        <v>3206</v>
      </c>
      <c r="Y978" s="247" t="s">
        <v>3081</v>
      </c>
      <c r="Z978"/>
      <c r="AA978" s="247" t="s">
        <v>115</v>
      </c>
      <c r="AB978" t="s">
        <v>4355</v>
      </c>
      <c r="AC978" t="s">
        <v>4355</v>
      </c>
      <c r="AD978"/>
      <c r="AE978" t="s">
        <v>4355</v>
      </c>
      <c r="AF978" t="s">
        <v>4357</v>
      </c>
      <c r="AG978"/>
      <c r="AH978"/>
      <c r="AI978"/>
      <c r="AJ978"/>
      <c r="AK978"/>
      <c r="AL978"/>
      <c r="AM978" t="s">
        <v>4358</v>
      </c>
      <c r="AN978" t="s">
        <v>4358</v>
      </c>
      <c r="AO978"/>
      <c r="AP978"/>
      <c r="AQ978" s="247" t="s">
        <v>4166</v>
      </c>
      <c r="AR978"/>
      <c r="AS978" s="247" t="s">
        <v>1629</v>
      </c>
      <c r="AT978">
        <v>10017877657</v>
      </c>
    </row>
    <row r="979" spans="1:46" ht="15" hidden="1" x14ac:dyDescent="0.25">
      <c r="A979" s="246" t="s">
        <v>7439</v>
      </c>
      <c r="B979" s="247" t="s">
        <v>3291</v>
      </c>
      <c r="C979" s="247" t="s">
        <v>3292</v>
      </c>
      <c r="D979" s="247"/>
      <c r="E979" s="247">
        <v>10017888575</v>
      </c>
      <c r="F979" t="s">
        <v>5119</v>
      </c>
      <c r="G979" s="246" t="s">
        <v>1788</v>
      </c>
      <c r="H979" s="247" t="s">
        <v>113</v>
      </c>
      <c r="I979"/>
      <c r="J979" t="s">
        <v>3106</v>
      </c>
      <c r="K979" t="s">
        <v>5120</v>
      </c>
      <c r="L979" t="s">
        <v>3081</v>
      </c>
      <c r="M979" t="s">
        <v>4882</v>
      </c>
      <c r="N979" s="247" t="s">
        <v>3293</v>
      </c>
      <c r="O979" s="247"/>
      <c r="Q979" t="s">
        <v>4355</v>
      </c>
      <c r="R979" t="s">
        <v>4355</v>
      </c>
      <c r="S979" s="247"/>
      <c r="T979" s="247" t="s">
        <v>5686</v>
      </c>
      <c r="V979" s="247"/>
      <c r="W979" s="247" t="s">
        <v>3206</v>
      </c>
      <c r="X979" s="247" t="s">
        <v>3206</v>
      </c>
      <c r="Y979" s="247" t="s">
        <v>3081</v>
      </c>
      <c r="Z979"/>
      <c r="AA979" s="247" t="s">
        <v>115</v>
      </c>
      <c r="AB979" t="s">
        <v>4355</v>
      </c>
      <c r="AC979" t="s">
        <v>4355</v>
      </c>
      <c r="AD979"/>
      <c r="AE979" t="s">
        <v>4355</v>
      </c>
      <c r="AF979" t="s">
        <v>4357</v>
      </c>
      <c r="AG979"/>
      <c r="AH979"/>
      <c r="AI979"/>
      <c r="AJ979"/>
      <c r="AK979"/>
      <c r="AL979"/>
      <c r="AM979" t="s">
        <v>4358</v>
      </c>
      <c r="AN979" t="s">
        <v>4358</v>
      </c>
      <c r="AO979"/>
      <c r="AP979"/>
      <c r="AQ979" s="247" t="s">
        <v>4179</v>
      </c>
      <c r="AR979"/>
      <c r="AS979" s="247" t="s">
        <v>3294</v>
      </c>
      <c r="AT979">
        <v>10017888575</v>
      </c>
    </row>
    <row r="980" spans="1:46" ht="15" hidden="1" x14ac:dyDescent="0.25">
      <c r="A980" s="246" t="s">
        <v>7439</v>
      </c>
      <c r="B980" s="247" t="s">
        <v>3635</v>
      </c>
      <c r="C980" s="247" t="s">
        <v>3636</v>
      </c>
      <c r="D980" s="247"/>
      <c r="E980" s="247">
        <v>10017889460</v>
      </c>
      <c r="F980" t="s">
        <v>4750</v>
      </c>
      <c r="G980" s="246" t="s">
        <v>3615</v>
      </c>
      <c r="H980" s="247" t="s">
        <v>113</v>
      </c>
      <c r="I980"/>
      <c r="J980" t="s">
        <v>3090</v>
      </c>
      <c r="K980" t="s">
        <v>4751</v>
      </c>
      <c r="L980" t="s">
        <v>3081</v>
      </c>
      <c r="M980" t="s">
        <v>4354</v>
      </c>
      <c r="N980" s="247" t="s">
        <v>3637</v>
      </c>
      <c r="O980" s="247"/>
      <c r="Q980" t="s">
        <v>4355</v>
      </c>
      <c r="R980" t="s">
        <v>4355</v>
      </c>
      <c r="S980" s="247"/>
      <c r="T980" s="247" t="s">
        <v>4752</v>
      </c>
      <c r="V980" s="247"/>
      <c r="W980" s="247"/>
      <c r="X980" s="247"/>
      <c r="Y980" s="247"/>
      <c r="Z980"/>
      <c r="AA980" s="247" t="s">
        <v>115</v>
      </c>
      <c r="AB980" t="s">
        <v>4355</v>
      </c>
      <c r="AC980" t="s">
        <v>4355</v>
      </c>
      <c r="AD980"/>
      <c r="AE980" t="s">
        <v>4355</v>
      </c>
      <c r="AF980" t="s">
        <v>4357</v>
      </c>
      <c r="AG980"/>
      <c r="AH980"/>
      <c r="AI980"/>
      <c r="AJ980"/>
      <c r="AK980"/>
      <c r="AL980"/>
      <c r="AM980" t="s">
        <v>4358</v>
      </c>
      <c r="AN980" t="s">
        <v>4358</v>
      </c>
      <c r="AO980"/>
      <c r="AP980"/>
      <c r="AQ980" s="247" t="s">
        <v>4132</v>
      </c>
      <c r="AR980"/>
      <c r="AS980" s="247" t="s">
        <v>3638</v>
      </c>
      <c r="AT980">
        <v>10017889460</v>
      </c>
    </row>
    <row r="981" spans="1:46" ht="15" hidden="1" x14ac:dyDescent="0.25">
      <c r="A981" s="246" t="s">
        <v>7439</v>
      </c>
      <c r="B981" s="247" t="s">
        <v>3627</v>
      </c>
      <c r="C981" s="247" t="s">
        <v>3628</v>
      </c>
      <c r="D981" s="247"/>
      <c r="E981" s="247">
        <v>10017889457</v>
      </c>
      <c r="F981" t="s">
        <v>4744</v>
      </c>
      <c r="G981" s="246" t="s">
        <v>3615</v>
      </c>
      <c r="H981" s="247" t="s">
        <v>113</v>
      </c>
      <c r="I981"/>
      <c r="J981" t="s">
        <v>3090</v>
      </c>
      <c r="K981" t="s">
        <v>4745</v>
      </c>
      <c r="L981" t="s">
        <v>3081</v>
      </c>
      <c r="M981" t="s">
        <v>4354</v>
      </c>
      <c r="N981" s="247" t="s">
        <v>3629</v>
      </c>
      <c r="O981" s="247"/>
      <c r="Q981" t="s">
        <v>4355</v>
      </c>
      <c r="R981" t="s">
        <v>4355</v>
      </c>
      <c r="S981" s="247"/>
      <c r="T981" s="247" t="s">
        <v>4746</v>
      </c>
      <c r="V981" s="247"/>
      <c r="W981" s="247"/>
      <c r="X981" s="247"/>
      <c r="Y981" s="247"/>
      <c r="Z981"/>
      <c r="AA981" s="247" t="s">
        <v>115</v>
      </c>
      <c r="AB981" t="s">
        <v>4355</v>
      </c>
      <c r="AC981" t="s">
        <v>4355</v>
      </c>
      <c r="AD981"/>
      <c r="AE981" t="s">
        <v>4355</v>
      </c>
      <c r="AF981" t="s">
        <v>4357</v>
      </c>
      <c r="AG981"/>
      <c r="AH981"/>
      <c r="AI981"/>
      <c r="AJ981"/>
      <c r="AK981"/>
      <c r="AL981"/>
      <c r="AM981" t="s">
        <v>4358</v>
      </c>
      <c r="AN981" t="s">
        <v>4358</v>
      </c>
      <c r="AO981"/>
      <c r="AP981"/>
      <c r="AQ981" s="247" t="s">
        <v>4130</v>
      </c>
      <c r="AR981"/>
      <c r="AS981" s="247" t="s">
        <v>3630</v>
      </c>
      <c r="AT981">
        <v>10017889457</v>
      </c>
    </row>
    <row r="982" spans="1:46" ht="15" hidden="1" x14ac:dyDescent="0.25">
      <c r="A982" s="246" t="s">
        <v>7439</v>
      </c>
      <c r="B982" s="247" t="s">
        <v>3631</v>
      </c>
      <c r="C982" s="247" t="s">
        <v>3632</v>
      </c>
      <c r="D982" s="247"/>
      <c r="E982" s="247">
        <v>10017889459</v>
      </c>
      <c r="F982" t="s">
        <v>4747</v>
      </c>
      <c r="G982" s="246" t="s">
        <v>3615</v>
      </c>
      <c r="H982" s="247" t="s">
        <v>113</v>
      </c>
      <c r="I982"/>
      <c r="J982" t="s">
        <v>3090</v>
      </c>
      <c r="K982" t="s">
        <v>4748</v>
      </c>
      <c r="L982" t="s">
        <v>3081</v>
      </c>
      <c r="M982" t="s">
        <v>4354</v>
      </c>
      <c r="N982" s="247" t="s">
        <v>3633</v>
      </c>
      <c r="O982" s="247"/>
      <c r="Q982" t="s">
        <v>4355</v>
      </c>
      <c r="R982" t="s">
        <v>4355</v>
      </c>
      <c r="S982" s="247"/>
      <c r="T982" s="247" t="s">
        <v>4749</v>
      </c>
      <c r="V982" s="247"/>
      <c r="W982" s="247"/>
      <c r="X982" s="247"/>
      <c r="Y982" s="247"/>
      <c r="Z982"/>
      <c r="AA982" s="247" t="s">
        <v>115</v>
      </c>
      <c r="AB982" t="s">
        <v>4355</v>
      </c>
      <c r="AC982" t="s">
        <v>4355</v>
      </c>
      <c r="AD982"/>
      <c r="AE982" t="s">
        <v>4355</v>
      </c>
      <c r="AF982" t="s">
        <v>4357</v>
      </c>
      <c r="AG982"/>
      <c r="AH982"/>
      <c r="AI982"/>
      <c r="AJ982"/>
      <c r="AK982"/>
      <c r="AL982"/>
      <c r="AM982" t="s">
        <v>4358</v>
      </c>
      <c r="AN982" t="s">
        <v>4358</v>
      </c>
      <c r="AO982"/>
      <c r="AP982"/>
      <c r="AQ982" s="247" t="s">
        <v>4131</v>
      </c>
      <c r="AR982"/>
      <c r="AS982" s="247" t="s">
        <v>3634</v>
      </c>
      <c r="AT982">
        <v>10017889459</v>
      </c>
    </row>
    <row r="983" spans="1:46" ht="15" hidden="1" x14ac:dyDescent="0.25">
      <c r="A983" s="246" t="s">
        <v>7439</v>
      </c>
      <c r="B983" s="247" t="s">
        <v>3622</v>
      </c>
      <c r="C983" s="247" t="s">
        <v>3623</v>
      </c>
      <c r="D983" s="247"/>
      <c r="E983" s="247">
        <v>10017889452</v>
      </c>
      <c r="F983" t="s">
        <v>4741</v>
      </c>
      <c r="G983" s="246" t="s">
        <v>3615</v>
      </c>
      <c r="H983" s="247" t="s">
        <v>113</v>
      </c>
      <c r="I983"/>
      <c r="J983" t="s">
        <v>3090</v>
      </c>
      <c r="K983" t="s">
        <v>4742</v>
      </c>
      <c r="L983" t="s">
        <v>3081</v>
      </c>
      <c r="M983" t="s">
        <v>4354</v>
      </c>
      <c r="N983" s="247" t="s">
        <v>3624</v>
      </c>
      <c r="O983" s="247"/>
      <c r="Q983" t="s">
        <v>4355</v>
      </c>
      <c r="R983" t="s">
        <v>4355</v>
      </c>
      <c r="S983" s="247"/>
      <c r="T983" s="247" t="s">
        <v>4743</v>
      </c>
      <c r="V983" s="247"/>
      <c r="W983" s="247"/>
      <c r="X983" s="247"/>
      <c r="Y983" s="247"/>
      <c r="Z983"/>
      <c r="AA983" s="247" t="s">
        <v>115</v>
      </c>
      <c r="AB983" t="s">
        <v>4355</v>
      </c>
      <c r="AC983" t="s">
        <v>4355</v>
      </c>
      <c r="AD983"/>
      <c r="AE983" t="s">
        <v>4355</v>
      </c>
      <c r="AF983" t="s">
        <v>4357</v>
      </c>
      <c r="AG983"/>
      <c r="AH983"/>
      <c r="AI983"/>
      <c r="AJ983"/>
      <c r="AK983"/>
      <c r="AL983"/>
      <c r="AM983" t="s">
        <v>4358</v>
      </c>
      <c r="AN983" t="s">
        <v>4358</v>
      </c>
      <c r="AO983"/>
      <c r="AP983"/>
      <c r="AQ983" s="247" t="s">
        <v>4129</v>
      </c>
      <c r="AR983"/>
      <c r="AS983" s="247" t="s">
        <v>3626</v>
      </c>
      <c r="AT983">
        <v>10017889452</v>
      </c>
    </row>
    <row r="984" spans="1:46" ht="15" hidden="1" x14ac:dyDescent="0.25">
      <c r="A984" s="246" t="s">
        <v>7439</v>
      </c>
      <c r="B984" s="247" t="s">
        <v>3618</v>
      </c>
      <c r="C984" s="247" t="s">
        <v>3619</v>
      </c>
      <c r="D984" s="247"/>
      <c r="E984" s="247">
        <v>10017889448</v>
      </c>
      <c r="F984" t="s">
        <v>4739</v>
      </c>
      <c r="G984" s="246" t="s">
        <v>3615</v>
      </c>
      <c r="H984" s="247" t="s">
        <v>113</v>
      </c>
      <c r="I984"/>
      <c r="J984" t="s">
        <v>3090</v>
      </c>
      <c r="K984" t="s">
        <v>4740</v>
      </c>
      <c r="L984" t="s">
        <v>3081</v>
      </c>
      <c r="M984" t="s">
        <v>4354</v>
      </c>
      <c r="N984" s="247" t="s">
        <v>3620</v>
      </c>
      <c r="O984" s="247"/>
      <c r="Q984" t="s">
        <v>4355</v>
      </c>
      <c r="R984" t="s">
        <v>4355</v>
      </c>
      <c r="S984" s="247"/>
      <c r="T984" s="247" t="s">
        <v>4239</v>
      </c>
      <c r="V984" s="247"/>
      <c r="W984" s="247"/>
      <c r="X984" s="247"/>
      <c r="Y984" s="247"/>
      <c r="Z984"/>
      <c r="AA984" s="247" t="s">
        <v>115</v>
      </c>
      <c r="AB984" t="s">
        <v>4355</v>
      </c>
      <c r="AC984" t="s">
        <v>4355</v>
      </c>
      <c r="AD984"/>
      <c r="AE984" t="s">
        <v>4355</v>
      </c>
      <c r="AF984" t="s">
        <v>4357</v>
      </c>
      <c r="AG984"/>
      <c r="AH984"/>
      <c r="AI984"/>
      <c r="AJ984"/>
      <c r="AK984"/>
      <c r="AL984"/>
      <c r="AM984" t="s">
        <v>4358</v>
      </c>
      <c r="AN984" t="s">
        <v>4358</v>
      </c>
      <c r="AO984"/>
      <c r="AP984"/>
      <c r="AQ984" s="247" t="s">
        <v>4145</v>
      </c>
      <c r="AR984"/>
      <c r="AS984" s="247" t="s">
        <v>3621</v>
      </c>
      <c r="AT984">
        <v>10017889448</v>
      </c>
    </row>
    <row r="985" spans="1:46" ht="15" hidden="1" x14ac:dyDescent="0.25">
      <c r="A985" s="246" t="s">
        <v>7439</v>
      </c>
      <c r="B985" s="247" t="s">
        <v>3613</v>
      </c>
      <c r="C985" s="247" t="s">
        <v>3614</v>
      </c>
      <c r="D985" s="247"/>
      <c r="E985" s="247">
        <v>10017889430</v>
      </c>
      <c r="F985" t="s">
        <v>4736</v>
      </c>
      <c r="G985" s="246" t="s">
        <v>3615</v>
      </c>
      <c r="H985" s="247" t="s">
        <v>113</v>
      </c>
      <c r="I985"/>
      <c r="J985" t="s">
        <v>3090</v>
      </c>
      <c r="K985" t="s">
        <v>4737</v>
      </c>
      <c r="L985" t="s">
        <v>3081</v>
      </c>
      <c r="M985" t="s">
        <v>4354</v>
      </c>
      <c r="N985" s="247" t="s">
        <v>3616</v>
      </c>
      <c r="O985" s="247"/>
      <c r="Q985" t="s">
        <v>4355</v>
      </c>
      <c r="R985" t="s">
        <v>4355</v>
      </c>
      <c r="S985" s="247"/>
      <c r="T985" s="247" t="s">
        <v>4738</v>
      </c>
      <c r="V985" s="247"/>
      <c r="W985" s="247"/>
      <c r="X985" s="247"/>
      <c r="Y985" s="247"/>
      <c r="Z985"/>
      <c r="AA985" s="247" t="s">
        <v>115</v>
      </c>
      <c r="AB985" t="s">
        <v>4355</v>
      </c>
      <c r="AC985" t="s">
        <v>4355</v>
      </c>
      <c r="AD985"/>
      <c r="AE985" t="s">
        <v>4355</v>
      </c>
      <c r="AF985" t="s">
        <v>4357</v>
      </c>
      <c r="AG985"/>
      <c r="AH985"/>
      <c r="AI985"/>
      <c r="AJ985"/>
      <c r="AK985"/>
      <c r="AL985"/>
      <c r="AM985" t="s">
        <v>4358</v>
      </c>
      <c r="AN985" t="s">
        <v>4358</v>
      </c>
      <c r="AO985"/>
      <c r="AP985"/>
      <c r="AQ985" s="247" t="s">
        <v>4144</v>
      </c>
      <c r="AR985"/>
      <c r="AS985" s="247" t="s">
        <v>3617</v>
      </c>
      <c r="AT985">
        <v>10017889430</v>
      </c>
    </row>
    <row r="986" spans="1:46" ht="15" x14ac:dyDescent="0.25">
      <c r="A986" s="246" t="s">
        <v>7439</v>
      </c>
      <c r="B986" s="247" t="s">
        <v>1136</v>
      </c>
      <c r="C986" s="247" t="s">
        <v>1137</v>
      </c>
      <c r="D986" s="247"/>
      <c r="E986" s="247">
        <v>10017876150</v>
      </c>
      <c r="F986" t="s">
        <v>4968</v>
      </c>
      <c r="G986" s="246" t="s">
        <v>2677</v>
      </c>
      <c r="H986" s="247" t="s">
        <v>113</v>
      </c>
      <c r="I986"/>
      <c r="J986" t="s">
        <v>3090</v>
      </c>
      <c r="K986" t="s">
        <v>4998</v>
      </c>
      <c r="L986" t="s">
        <v>3081</v>
      </c>
      <c r="M986" t="s">
        <v>4882</v>
      </c>
      <c r="N986" s="247" t="s">
        <v>1138</v>
      </c>
      <c r="O986" s="247"/>
      <c r="Q986" t="s">
        <v>4355</v>
      </c>
      <c r="R986" t="s">
        <v>4355</v>
      </c>
      <c r="S986" s="247"/>
      <c r="T986" s="247" t="s">
        <v>4999</v>
      </c>
      <c r="V986" s="247"/>
      <c r="W986" s="247" t="s">
        <v>3247</v>
      </c>
      <c r="X986" s="247" t="s">
        <v>3247</v>
      </c>
      <c r="Y986" s="247" t="s">
        <v>3125</v>
      </c>
      <c r="Z986"/>
      <c r="AA986" s="247" t="s">
        <v>115</v>
      </c>
      <c r="AB986" t="s">
        <v>4355</v>
      </c>
      <c r="AC986" t="s">
        <v>4355</v>
      </c>
      <c r="AD986"/>
      <c r="AE986" t="s">
        <v>4355</v>
      </c>
      <c r="AF986" t="s">
        <v>4357</v>
      </c>
      <c r="AG986"/>
      <c r="AH986"/>
      <c r="AI986"/>
      <c r="AJ986"/>
      <c r="AK986"/>
      <c r="AL986"/>
      <c r="AM986" t="s">
        <v>3090</v>
      </c>
      <c r="AN986" t="s">
        <v>3090</v>
      </c>
      <c r="AO986"/>
      <c r="AP986"/>
      <c r="AQ986" s="247" t="s">
        <v>4165</v>
      </c>
      <c r="AR986"/>
      <c r="AS986" s="247" t="s">
        <v>1139</v>
      </c>
      <c r="AT986">
        <v>10017876150</v>
      </c>
    </row>
    <row r="987" spans="1:46" ht="15" x14ac:dyDescent="0.25">
      <c r="A987" s="246" t="s">
        <v>7439</v>
      </c>
      <c r="B987" s="247" t="s">
        <v>1041</v>
      </c>
      <c r="C987" s="247" t="s">
        <v>876</v>
      </c>
      <c r="D987" s="247"/>
      <c r="E987" s="247">
        <v>10017875494</v>
      </c>
      <c r="F987" t="s">
        <v>4968</v>
      </c>
      <c r="G987" s="246" t="s">
        <v>2677</v>
      </c>
      <c r="H987" s="247" t="s">
        <v>113</v>
      </c>
      <c r="I987"/>
      <c r="J987" t="s">
        <v>3090</v>
      </c>
      <c r="K987" t="s">
        <v>4996</v>
      </c>
      <c r="L987" t="s">
        <v>3081</v>
      </c>
      <c r="M987" t="s">
        <v>4882</v>
      </c>
      <c r="N987" s="247" t="s">
        <v>877</v>
      </c>
      <c r="O987" s="247"/>
      <c r="Q987" t="s">
        <v>4355</v>
      </c>
      <c r="R987" t="s">
        <v>4355</v>
      </c>
      <c r="S987" s="247"/>
      <c r="T987" s="247" t="s">
        <v>4997</v>
      </c>
      <c r="V987" s="247"/>
      <c r="W987" s="247" t="s">
        <v>3247</v>
      </c>
      <c r="X987" s="247" t="s">
        <v>3247</v>
      </c>
      <c r="Y987" s="247" t="s">
        <v>3125</v>
      </c>
      <c r="Z987"/>
      <c r="AA987" s="247" t="s">
        <v>115</v>
      </c>
      <c r="AB987" t="s">
        <v>4355</v>
      </c>
      <c r="AC987" t="s">
        <v>4355</v>
      </c>
      <c r="AD987"/>
      <c r="AE987" t="s">
        <v>4355</v>
      </c>
      <c r="AF987" t="s">
        <v>4357</v>
      </c>
      <c r="AG987"/>
      <c r="AH987"/>
      <c r="AI987"/>
      <c r="AJ987"/>
      <c r="AK987"/>
      <c r="AL987"/>
      <c r="AM987" t="s">
        <v>3090</v>
      </c>
      <c r="AN987" t="s">
        <v>3090</v>
      </c>
      <c r="AO987"/>
      <c r="AP987"/>
      <c r="AQ987" s="247" t="s">
        <v>4164</v>
      </c>
      <c r="AR987"/>
      <c r="AS987" s="247" t="s">
        <v>878</v>
      </c>
      <c r="AT987">
        <v>10017875494</v>
      </c>
    </row>
    <row r="988" spans="1:46" ht="15" x14ac:dyDescent="0.25">
      <c r="A988" s="246" t="s">
        <v>7439</v>
      </c>
      <c r="B988" s="247" t="s">
        <v>1132</v>
      </c>
      <c r="C988" s="247" t="s">
        <v>1133</v>
      </c>
      <c r="D988" s="247"/>
      <c r="E988" s="247">
        <v>10017876141</v>
      </c>
      <c r="F988" t="s">
        <v>4968</v>
      </c>
      <c r="G988" s="246" t="s">
        <v>2677</v>
      </c>
      <c r="H988" s="247" t="s">
        <v>113</v>
      </c>
      <c r="I988"/>
      <c r="J988" t="s">
        <v>3090</v>
      </c>
      <c r="K988" t="s">
        <v>4994</v>
      </c>
      <c r="L988" t="s">
        <v>3081</v>
      </c>
      <c r="M988" t="s">
        <v>4882</v>
      </c>
      <c r="N988" s="247" t="s">
        <v>1134</v>
      </c>
      <c r="O988" s="247"/>
      <c r="Q988" t="s">
        <v>4355</v>
      </c>
      <c r="R988" t="s">
        <v>4355</v>
      </c>
      <c r="S988" s="247"/>
      <c r="T988" s="247" t="s">
        <v>4995</v>
      </c>
      <c r="V988" s="247"/>
      <c r="W988" s="247" t="s">
        <v>3247</v>
      </c>
      <c r="X988" s="247" t="s">
        <v>3247</v>
      </c>
      <c r="Y988" s="247" t="s">
        <v>3125</v>
      </c>
      <c r="Z988"/>
      <c r="AA988" s="247" t="s">
        <v>115</v>
      </c>
      <c r="AB988" t="s">
        <v>4355</v>
      </c>
      <c r="AC988" t="s">
        <v>4355</v>
      </c>
      <c r="AD988"/>
      <c r="AE988" t="s">
        <v>4355</v>
      </c>
      <c r="AF988" t="s">
        <v>4357</v>
      </c>
      <c r="AG988"/>
      <c r="AH988"/>
      <c r="AI988"/>
      <c r="AJ988"/>
      <c r="AK988"/>
      <c r="AL988"/>
      <c r="AM988" t="s">
        <v>3090</v>
      </c>
      <c r="AN988" t="s">
        <v>3090</v>
      </c>
      <c r="AO988"/>
      <c r="AP988"/>
      <c r="AQ988" s="247" t="s">
        <v>4163</v>
      </c>
      <c r="AR988"/>
      <c r="AS988" s="247" t="s">
        <v>1135</v>
      </c>
      <c r="AT988">
        <v>10017876141</v>
      </c>
    </row>
    <row r="989" spans="1:46" ht="15" x14ac:dyDescent="0.25">
      <c r="A989" s="246" t="s">
        <v>7439</v>
      </c>
      <c r="B989" s="247" t="s">
        <v>1042</v>
      </c>
      <c r="C989" s="247" t="s">
        <v>879</v>
      </c>
      <c r="D989" s="247"/>
      <c r="E989" s="247">
        <v>10017875499</v>
      </c>
      <c r="F989" t="s">
        <v>4968</v>
      </c>
      <c r="G989" s="246" t="s">
        <v>2677</v>
      </c>
      <c r="H989" s="247" t="s">
        <v>113</v>
      </c>
      <c r="I989"/>
      <c r="J989" t="s">
        <v>3090</v>
      </c>
      <c r="K989" t="s">
        <v>4992</v>
      </c>
      <c r="L989" t="s">
        <v>3081</v>
      </c>
      <c r="M989" t="s">
        <v>4882</v>
      </c>
      <c r="N989" s="247" t="s">
        <v>880</v>
      </c>
      <c r="O989" s="247"/>
      <c r="Q989" t="s">
        <v>4355</v>
      </c>
      <c r="R989" t="s">
        <v>4355</v>
      </c>
      <c r="S989" s="247"/>
      <c r="T989" s="247" t="s">
        <v>4993</v>
      </c>
      <c r="V989" s="247"/>
      <c r="W989" s="247" t="s">
        <v>3247</v>
      </c>
      <c r="X989" s="247" t="s">
        <v>3247</v>
      </c>
      <c r="Y989" s="247" t="s">
        <v>3125</v>
      </c>
      <c r="Z989"/>
      <c r="AA989" s="247" t="s">
        <v>115</v>
      </c>
      <c r="AB989" t="s">
        <v>4355</v>
      </c>
      <c r="AC989" t="s">
        <v>4355</v>
      </c>
      <c r="AD989"/>
      <c r="AE989" t="s">
        <v>4355</v>
      </c>
      <c r="AF989" t="s">
        <v>4357</v>
      </c>
      <c r="AG989"/>
      <c r="AH989"/>
      <c r="AI989"/>
      <c r="AJ989"/>
      <c r="AK989"/>
      <c r="AL989"/>
      <c r="AM989" t="s">
        <v>3090</v>
      </c>
      <c r="AN989" t="s">
        <v>3090</v>
      </c>
      <c r="AO989"/>
      <c r="AP989"/>
      <c r="AQ989" s="247" t="s">
        <v>4162</v>
      </c>
      <c r="AR989"/>
      <c r="AS989" s="247" t="s">
        <v>881</v>
      </c>
      <c r="AT989">
        <v>10017875499</v>
      </c>
    </row>
    <row r="990" spans="1:46" ht="15" x14ac:dyDescent="0.25">
      <c r="A990" s="246" t="s">
        <v>7439</v>
      </c>
      <c r="B990" s="247" t="s">
        <v>869</v>
      </c>
      <c r="C990" s="247" t="s">
        <v>870</v>
      </c>
      <c r="D990" s="247"/>
      <c r="E990" s="247">
        <v>10017875488</v>
      </c>
      <c r="F990" t="s">
        <v>4968</v>
      </c>
      <c r="G990" s="246" t="s">
        <v>2677</v>
      </c>
      <c r="H990" s="247" t="s">
        <v>113</v>
      </c>
      <c r="I990"/>
      <c r="J990" t="s">
        <v>3090</v>
      </c>
      <c r="K990" t="s">
        <v>4991</v>
      </c>
      <c r="L990" t="s">
        <v>3081</v>
      </c>
      <c r="M990" t="s">
        <v>4882</v>
      </c>
      <c r="N990" s="247" t="s">
        <v>871</v>
      </c>
      <c r="O990" s="247"/>
      <c r="Q990" t="s">
        <v>4355</v>
      </c>
      <c r="R990" t="s">
        <v>4355</v>
      </c>
      <c r="S990" s="247"/>
      <c r="T990" s="247" t="s">
        <v>3090</v>
      </c>
      <c r="V990" s="247"/>
      <c r="W990" s="247" t="s">
        <v>3106</v>
      </c>
      <c r="X990" s="247" t="s">
        <v>3106</v>
      </c>
      <c r="Y990" s="247" t="s">
        <v>3125</v>
      </c>
      <c r="Z990"/>
      <c r="AA990" s="247" t="s">
        <v>115</v>
      </c>
      <c r="AB990" t="s">
        <v>4355</v>
      </c>
      <c r="AC990" t="s">
        <v>4355</v>
      </c>
      <c r="AD990"/>
      <c r="AE990" t="s">
        <v>4355</v>
      </c>
      <c r="AF990" t="s">
        <v>4357</v>
      </c>
      <c r="AG990"/>
      <c r="AH990"/>
      <c r="AI990"/>
      <c r="AJ990"/>
      <c r="AK990"/>
      <c r="AL990"/>
      <c r="AM990" t="s">
        <v>3090</v>
      </c>
      <c r="AN990" t="s">
        <v>3090</v>
      </c>
      <c r="AO990"/>
      <c r="AP990"/>
      <c r="AQ990" s="247" t="s">
        <v>4161</v>
      </c>
      <c r="AR990"/>
      <c r="AS990" s="247" t="s">
        <v>3645</v>
      </c>
      <c r="AT990">
        <v>10017875488</v>
      </c>
    </row>
    <row r="991" spans="1:46" ht="15" x14ac:dyDescent="0.25">
      <c r="A991" s="246" t="s">
        <v>7439</v>
      </c>
      <c r="B991" s="247" t="s">
        <v>882</v>
      </c>
      <c r="C991" s="247" t="s">
        <v>883</v>
      </c>
      <c r="D991" s="247"/>
      <c r="E991" s="247">
        <v>10017875503</v>
      </c>
      <c r="F991" t="s">
        <v>4968</v>
      </c>
      <c r="G991" s="246" t="s">
        <v>2677</v>
      </c>
      <c r="H991" s="247" t="s">
        <v>113</v>
      </c>
      <c r="I991"/>
      <c r="J991" t="s">
        <v>3090</v>
      </c>
      <c r="K991" t="s">
        <v>5050</v>
      </c>
      <c r="L991" t="s">
        <v>3081</v>
      </c>
      <c r="M991" t="s">
        <v>4882</v>
      </c>
      <c r="N991" s="247" t="s">
        <v>884</v>
      </c>
      <c r="O991" s="247"/>
      <c r="Q991" t="s">
        <v>4355</v>
      </c>
      <c r="R991" t="s">
        <v>4355</v>
      </c>
      <c r="S991" s="247"/>
      <c r="T991" s="247" t="s">
        <v>3285</v>
      </c>
      <c r="V991" s="247"/>
      <c r="W991" s="247" t="s">
        <v>3106</v>
      </c>
      <c r="X991" s="247" t="s">
        <v>3106</v>
      </c>
      <c r="Y991" s="247" t="s">
        <v>3125</v>
      </c>
      <c r="Z991"/>
      <c r="AA991" s="247" t="s">
        <v>776</v>
      </c>
      <c r="AB991" t="s">
        <v>4355</v>
      </c>
      <c r="AC991" t="s">
        <v>4355</v>
      </c>
      <c r="AD991"/>
      <c r="AE991" t="s">
        <v>4355</v>
      </c>
      <c r="AF991" t="s">
        <v>4357</v>
      </c>
      <c r="AG991"/>
      <c r="AH991"/>
      <c r="AI991"/>
      <c r="AJ991"/>
      <c r="AK991"/>
      <c r="AL991"/>
      <c r="AM991" t="s">
        <v>3090</v>
      </c>
      <c r="AN991" t="s">
        <v>3090</v>
      </c>
      <c r="AO991"/>
      <c r="AP991"/>
      <c r="AQ991" s="247" t="s">
        <v>4177</v>
      </c>
      <c r="AR991"/>
      <c r="AS991" s="247" t="s">
        <v>885</v>
      </c>
      <c r="AT991"/>
    </row>
    <row r="992" spans="1:46" ht="15" x14ac:dyDescent="0.25">
      <c r="A992" s="246" t="s">
        <v>7439</v>
      </c>
      <c r="B992" s="247" t="s">
        <v>1140</v>
      </c>
      <c r="C992" s="247" t="s">
        <v>1141</v>
      </c>
      <c r="D992" s="247"/>
      <c r="E992" s="247">
        <v>10017876155</v>
      </c>
      <c r="F992" t="s">
        <v>4968</v>
      </c>
      <c r="G992" s="246" t="s">
        <v>2677</v>
      </c>
      <c r="H992" s="247" t="s">
        <v>113</v>
      </c>
      <c r="I992"/>
      <c r="J992" t="s">
        <v>3090</v>
      </c>
      <c r="K992" t="s">
        <v>5061</v>
      </c>
      <c r="L992" t="s">
        <v>3081</v>
      </c>
      <c r="M992" t="s">
        <v>4882</v>
      </c>
      <c r="N992" s="247" t="s">
        <v>1142</v>
      </c>
      <c r="O992" s="247"/>
      <c r="Q992" t="s">
        <v>4355</v>
      </c>
      <c r="R992" t="s">
        <v>4355</v>
      </c>
      <c r="S992" s="247"/>
      <c r="T992" s="247" t="s">
        <v>3126</v>
      </c>
      <c r="V992" s="247"/>
      <c r="W992" s="247" t="s">
        <v>3247</v>
      </c>
      <c r="X992" s="247" t="s">
        <v>3247</v>
      </c>
      <c r="Y992" s="247" t="s">
        <v>3125</v>
      </c>
      <c r="Z992"/>
      <c r="AA992" s="247" t="s">
        <v>776</v>
      </c>
      <c r="AB992" t="s">
        <v>4355</v>
      </c>
      <c r="AC992" t="s">
        <v>4355</v>
      </c>
      <c r="AD992"/>
      <c r="AE992" t="s">
        <v>4355</v>
      </c>
      <c r="AF992" t="s">
        <v>4357</v>
      </c>
      <c r="AG992"/>
      <c r="AH992"/>
      <c r="AI992"/>
      <c r="AJ992"/>
      <c r="AK992"/>
      <c r="AL992"/>
      <c r="AM992" t="s">
        <v>3090</v>
      </c>
      <c r="AN992" t="s">
        <v>3090</v>
      </c>
      <c r="AO992"/>
      <c r="AP992"/>
      <c r="AQ992" s="247" t="s">
        <v>4178</v>
      </c>
      <c r="AR992"/>
      <c r="AS992" s="247" t="s">
        <v>1143</v>
      </c>
      <c r="AT992"/>
    </row>
    <row r="993" spans="1:46" ht="15" x14ac:dyDescent="0.25">
      <c r="A993" s="246" t="s">
        <v>7439</v>
      </c>
      <c r="B993" s="247" t="s">
        <v>774</v>
      </c>
      <c r="C993" s="247" t="s">
        <v>124</v>
      </c>
      <c r="D993" s="247"/>
      <c r="E993" s="247">
        <v>10017868355</v>
      </c>
      <c r="F993" t="s">
        <v>4968</v>
      </c>
      <c r="G993" s="246" t="s">
        <v>2677</v>
      </c>
      <c r="H993" s="247" t="s">
        <v>113</v>
      </c>
      <c r="I993"/>
      <c r="J993" t="s">
        <v>3090</v>
      </c>
      <c r="K993" t="s">
        <v>4969</v>
      </c>
      <c r="L993" t="s">
        <v>3081</v>
      </c>
      <c r="M993" t="s">
        <v>4882</v>
      </c>
      <c r="N993" s="247" t="s">
        <v>125</v>
      </c>
      <c r="O993" s="247"/>
      <c r="Q993" t="s">
        <v>4355</v>
      </c>
      <c r="R993" t="s">
        <v>4355</v>
      </c>
      <c r="S993" s="247"/>
      <c r="T993" s="247" t="s">
        <v>4970</v>
      </c>
      <c r="V993" s="247"/>
      <c r="W993" s="247" t="s">
        <v>3106</v>
      </c>
      <c r="X993" s="247" t="s">
        <v>3106</v>
      </c>
      <c r="Y993" s="247" t="s">
        <v>3125</v>
      </c>
      <c r="Z993"/>
      <c r="AA993" s="247" t="s">
        <v>115</v>
      </c>
      <c r="AB993" t="s">
        <v>4355</v>
      </c>
      <c r="AC993" t="s">
        <v>4355</v>
      </c>
      <c r="AD993"/>
      <c r="AE993" t="s">
        <v>4355</v>
      </c>
      <c r="AF993" t="s">
        <v>4357</v>
      </c>
      <c r="AG993"/>
      <c r="AH993"/>
      <c r="AI993"/>
      <c r="AJ993"/>
      <c r="AK993"/>
      <c r="AL993"/>
      <c r="AM993" t="s">
        <v>3090</v>
      </c>
      <c r="AN993" t="s">
        <v>3090</v>
      </c>
      <c r="AO993"/>
      <c r="AP993"/>
      <c r="AQ993" s="247" t="s">
        <v>4151</v>
      </c>
      <c r="AR993"/>
      <c r="AS993" s="247" t="s">
        <v>126</v>
      </c>
      <c r="AT993">
        <v>10017868355</v>
      </c>
    </row>
    <row r="994" spans="1:46" ht="15" x14ac:dyDescent="0.25">
      <c r="A994" s="246" t="s">
        <v>7439</v>
      </c>
      <c r="B994" s="247" t="s">
        <v>3640</v>
      </c>
      <c r="C994" s="247" t="s">
        <v>3641</v>
      </c>
      <c r="D994" s="247"/>
      <c r="E994" s="247">
        <v>10017889411</v>
      </c>
      <c r="F994" t="s">
        <v>4968</v>
      </c>
      <c r="G994" s="246" t="s">
        <v>2677</v>
      </c>
      <c r="H994" s="247" t="s">
        <v>113</v>
      </c>
      <c r="I994"/>
      <c r="J994" t="s">
        <v>3090</v>
      </c>
      <c r="K994" t="s">
        <v>5122</v>
      </c>
      <c r="L994" t="s">
        <v>3081</v>
      </c>
      <c r="M994" t="s">
        <v>4882</v>
      </c>
      <c r="N994" s="247" t="s">
        <v>3642</v>
      </c>
      <c r="O994" s="247"/>
      <c r="Q994" t="s">
        <v>4355</v>
      </c>
      <c r="R994" t="s">
        <v>4355</v>
      </c>
      <c r="S994" s="247"/>
      <c r="T994" s="247" t="s">
        <v>4999</v>
      </c>
      <c r="V994" s="247"/>
      <c r="W994" s="247" t="s">
        <v>3247</v>
      </c>
      <c r="X994" s="247" t="s">
        <v>3247</v>
      </c>
      <c r="Y994" s="247" t="s">
        <v>3125</v>
      </c>
      <c r="Z994"/>
      <c r="AA994" s="247" t="s">
        <v>115</v>
      </c>
      <c r="AB994" t="s">
        <v>4355</v>
      </c>
      <c r="AC994" t="s">
        <v>4355</v>
      </c>
      <c r="AD994"/>
      <c r="AE994" t="s">
        <v>4355</v>
      </c>
      <c r="AF994" t="s">
        <v>4357</v>
      </c>
      <c r="AG994"/>
      <c r="AH994"/>
      <c r="AI994"/>
      <c r="AJ994"/>
      <c r="AK994"/>
      <c r="AL994"/>
      <c r="AM994" t="s">
        <v>3090</v>
      </c>
      <c r="AN994" t="s">
        <v>3090</v>
      </c>
      <c r="AO994"/>
      <c r="AP994"/>
      <c r="AQ994" s="247" t="s">
        <v>4180</v>
      </c>
      <c r="AR994"/>
      <c r="AS994" s="247" t="s">
        <v>3643</v>
      </c>
      <c r="AT994">
        <v>10017889411</v>
      </c>
    </row>
    <row r="995" spans="1:46" ht="15" x14ac:dyDescent="0.25">
      <c r="A995" s="246" t="s">
        <v>7439</v>
      </c>
      <c r="B995" s="247" t="s">
        <v>862</v>
      </c>
      <c r="C995" s="247" t="s">
        <v>863</v>
      </c>
      <c r="D995" s="247"/>
      <c r="E995" s="247">
        <v>10017875477</v>
      </c>
      <c r="F995" t="s">
        <v>4968</v>
      </c>
      <c r="G995" s="246" t="s">
        <v>2677</v>
      </c>
      <c r="H995" s="247" t="s">
        <v>113</v>
      </c>
      <c r="I995"/>
      <c r="J995" t="s">
        <v>3090</v>
      </c>
      <c r="K995" t="s">
        <v>4989</v>
      </c>
      <c r="L995" t="s">
        <v>3081</v>
      </c>
      <c r="M995" t="s">
        <v>4882</v>
      </c>
      <c r="N995" s="247" t="s">
        <v>864</v>
      </c>
      <c r="O995" s="247"/>
      <c r="Q995" t="s">
        <v>4355</v>
      </c>
      <c r="R995" t="s">
        <v>4355</v>
      </c>
      <c r="S995" s="247"/>
      <c r="T995" s="247" t="s">
        <v>4990</v>
      </c>
      <c r="V995" s="247"/>
      <c r="W995" s="247" t="s">
        <v>3106</v>
      </c>
      <c r="X995" s="247" t="s">
        <v>3106</v>
      </c>
      <c r="Y995" s="247" t="s">
        <v>3125</v>
      </c>
      <c r="Z995"/>
      <c r="AA995" s="247" t="s">
        <v>115</v>
      </c>
      <c r="AB995" t="s">
        <v>4355</v>
      </c>
      <c r="AC995" t="s">
        <v>4355</v>
      </c>
      <c r="AD995"/>
      <c r="AE995" t="s">
        <v>4355</v>
      </c>
      <c r="AF995" t="s">
        <v>4357</v>
      </c>
      <c r="AG995"/>
      <c r="AH995"/>
      <c r="AI995"/>
      <c r="AJ995"/>
      <c r="AK995"/>
      <c r="AL995"/>
      <c r="AM995" t="s">
        <v>3090</v>
      </c>
      <c r="AN995" t="s">
        <v>3090</v>
      </c>
      <c r="AO995"/>
      <c r="AP995"/>
      <c r="AQ995" s="247" t="s">
        <v>4160</v>
      </c>
      <c r="AR995"/>
      <c r="AS995" s="247" t="s">
        <v>865</v>
      </c>
      <c r="AT995">
        <v>10017875477</v>
      </c>
    </row>
    <row r="996" spans="1:46" ht="15" x14ac:dyDescent="0.25">
      <c r="A996" s="246" t="s">
        <v>7439</v>
      </c>
      <c r="B996" s="247" t="s">
        <v>3286</v>
      </c>
      <c r="C996" s="247" t="s">
        <v>1077</v>
      </c>
      <c r="D996" s="247"/>
      <c r="E996" s="247">
        <v>10017875900</v>
      </c>
      <c r="F996" t="s">
        <v>4968</v>
      </c>
      <c r="G996" s="246" t="s">
        <v>2677</v>
      </c>
      <c r="H996" s="247" t="s">
        <v>113</v>
      </c>
      <c r="I996"/>
      <c r="J996" t="s">
        <v>3090</v>
      </c>
      <c r="K996" t="s">
        <v>4987</v>
      </c>
      <c r="L996" t="s">
        <v>3081</v>
      </c>
      <c r="M996" t="s">
        <v>4882</v>
      </c>
      <c r="N996" s="247" t="s">
        <v>1078</v>
      </c>
      <c r="O996" s="247"/>
      <c r="Q996" t="s">
        <v>4355</v>
      </c>
      <c r="R996" t="s">
        <v>4355</v>
      </c>
      <c r="S996" s="247"/>
      <c r="T996" s="247" t="s">
        <v>4988</v>
      </c>
      <c r="V996" s="247"/>
      <c r="W996" s="247" t="s">
        <v>3106</v>
      </c>
      <c r="X996" s="247" t="s">
        <v>3106</v>
      </c>
      <c r="Y996" s="247" t="s">
        <v>3125</v>
      </c>
      <c r="Z996"/>
      <c r="AA996" s="247" t="s">
        <v>115</v>
      </c>
      <c r="AB996" t="s">
        <v>4355</v>
      </c>
      <c r="AC996" t="s">
        <v>4355</v>
      </c>
      <c r="AD996"/>
      <c r="AE996" t="s">
        <v>4355</v>
      </c>
      <c r="AF996" t="s">
        <v>4357</v>
      </c>
      <c r="AG996"/>
      <c r="AH996"/>
      <c r="AI996"/>
      <c r="AJ996"/>
      <c r="AK996"/>
      <c r="AL996"/>
      <c r="AM996" t="s">
        <v>3090</v>
      </c>
      <c r="AN996" t="s">
        <v>3090</v>
      </c>
      <c r="AO996"/>
      <c r="AP996"/>
      <c r="AQ996" s="247" t="s">
        <v>4159</v>
      </c>
      <c r="AR996"/>
      <c r="AS996" s="247" t="s">
        <v>1079</v>
      </c>
      <c r="AT996">
        <v>10017875900</v>
      </c>
    </row>
    <row r="997" spans="1:46" ht="15" x14ac:dyDescent="0.25">
      <c r="A997" s="246" t="s">
        <v>7439</v>
      </c>
      <c r="B997" s="247" t="s">
        <v>3287</v>
      </c>
      <c r="C997" s="247" t="s">
        <v>1080</v>
      </c>
      <c r="D997" s="247"/>
      <c r="E997" s="247">
        <v>10017875907</v>
      </c>
      <c r="F997" t="s">
        <v>4968</v>
      </c>
      <c r="G997" s="246" t="s">
        <v>2677</v>
      </c>
      <c r="H997" s="247" t="s">
        <v>113</v>
      </c>
      <c r="I997"/>
      <c r="J997" t="s">
        <v>3090</v>
      </c>
      <c r="K997" t="s">
        <v>4986</v>
      </c>
      <c r="L997" t="s">
        <v>3081</v>
      </c>
      <c r="M997" t="s">
        <v>4882</v>
      </c>
      <c r="N997" s="247" t="s">
        <v>1081</v>
      </c>
      <c r="O997" s="247"/>
      <c r="Q997" t="s">
        <v>4355</v>
      </c>
      <c r="R997" t="s">
        <v>4355</v>
      </c>
      <c r="S997" s="247"/>
      <c r="T997" s="247" t="s">
        <v>4283</v>
      </c>
      <c r="V997" s="247"/>
      <c r="W997" s="247" t="s">
        <v>3106</v>
      </c>
      <c r="X997" s="247" t="s">
        <v>3106</v>
      </c>
      <c r="Y997" s="247" t="s">
        <v>3125</v>
      </c>
      <c r="Z997"/>
      <c r="AA997" s="247" t="s">
        <v>115</v>
      </c>
      <c r="AB997" t="s">
        <v>4355</v>
      </c>
      <c r="AC997" t="s">
        <v>4355</v>
      </c>
      <c r="AD997"/>
      <c r="AE997" t="s">
        <v>4355</v>
      </c>
      <c r="AF997" t="s">
        <v>4357</v>
      </c>
      <c r="AG997"/>
      <c r="AH997"/>
      <c r="AI997"/>
      <c r="AJ997"/>
      <c r="AK997"/>
      <c r="AL997"/>
      <c r="AM997" t="s">
        <v>3090</v>
      </c>
      <c r="AN997" t="s">
        <v>3090</v>
      </c>
      <c r="AO997"/>
      <c r="AP997"/>
      <c r="AQ997" s="247" t="s">
        <v>4158</v>
      </c>
      <c r="AR997"/>
      <c r="AS997" s="247" t="s">
        <v>1082</v>
      </c>
      <c r="AT997">
        <v>10017875907</v>
      </c>
    </row>
    <row r="998" spans="1:46" ht="15" x14ac:dyDescent="0.25">
      <c r="A998" s="246" t="s">
        <v>7439</v>
      </c>
      <c r="B998" s="247" t="s">
        <v>3288</v>
      </c>
      <c r="C998" s="247" t="s">
        <v>1083</v>
      </c>
      <c r="D998" s="247"/>
      <c r="E998" s="247">
        <v>10017875909</v>
      </c>
      <c r="F998" t="s">
        <v>4968</v>
      </c>
      <c r="G998" s="246" t="s">
        <v>2677</v>
      </c>
      <c r="H998" s="247" t="s">
        <v>113</v>
      </c>
      <c r="I998"/>
      <c r="J998" t="s">
        <v>3090</v>
      </c>
      <c r="K998" t="s">
        <v>4984</v>
      </c>
      <c r="L998" t="s">
        <v>3081</v>
      </c>
      <c r="M998" t="s">
        <v>4882</v>
      </c>
      <c r="N998" s="247" t="s">
        <v>1084</v>
      </c>
      <c r="O998" s="247"/>
      <c r="Q998" t="s">
        <v>4355</v>
      </c>
      <c r="R998" t="s">
        <v>4355</v>
      </c>
      <c r="S998" s="247"/>
      <c r="T998" s="247" t="s">
        <v>4278</v>
      </c>
      <c r="V998" s="247"/>
      <c r="W998" s="247" t="s">
        <v>3106</v>
      </c>
      <c r="X998" s="247" t="s">
        <v>3106</v>
      </c>
      <c r="Y998" s="247" t="s">
        <v>3125</v>
      </c>
      <c r="Z998"/>
      <c r="AA998" s="247" t="s">
        <v>115</v>
      </c>
      <c r="AB998" t="s">
        <v>4355</v>
      </c>
      <c r="AC998" t="s">
        <v>4355</v>
      </c>
      <c r="AD998"/>
      <c r="AE998" t="s">
        <v>4355</v>
      </c>
      <c r="AF998" t="s">
        <v>4357</v>
      </c>
      <c r="AG998"/>
      <c r="AH998"/>
      <c r="AI998"/>
      <c r="AJ998"/>
      <c r="AK998"/>
      <c r="AL998"/>
      <c r="AM998" t="s">
        <v>3090</v>
      </c>
      <c r="AN998" t="s">
        <v>3090</v>
      </c>
      <c r="AO998"/>
      <c r="AP998"/>
      <c r="AQ998" s="247" t="s">
        <v>4157</v>
      </c>
      <c r="AR998"/>
      <c r="AS998" s="247" t="s">
        <v>1085</v>
      </c>
      <c r="AT998">
        <v>10017875909</v>
      </c>
    </row>
    <row r="999" spans="1:46" ht="15" x14ac:dyDescent="0.25">
      <c r="A999" s="246" t="s">
        <v>7439</v>
      </c>
      <c r="B999" s="247" t="s">
        <v>1040</v>
      </c>
      <c r="C999" s="247" t="s">
        <v>866</v>
      </c>
      <c r="D999" s="247"/>
      <c r="E999" s="247">
        <v>10017875483</v>
      </c>
      <c r="F999" t="s">
        <v>4968</v>
      </c>
      <c r="G999" s="246" t="s">
        <v>2677</v>
      </c>
      <c r="H999" s="247" t="s">
        <v>113</v>
      </c>
      <c r="I999"/>
      <c r="J999" t="s">
        <v>3090</v>
      </c>
      <c r="K999" t="s">
        <v>4982</v>
      </c>
      <c r="L999" t="s">
        <v>3081</v>
      </c>
      <c r="M999" t="s">
        <v>4882</v>
      </c>
      <c r="N999" s="247" t="s">
        <v>867</v>
      </c>
      <c r="O999" s="247"/>
      <c r="Q999" t="s">
        <v>4355</v>
      </c>
      <c r="R999" t="s">
        <v>4355</v>
      </c>
      <c r="S999" s="247"/>
      <c r="T999" s="247" t="s">
        <v>4983</v>
      </c>
      <c r="V999" s="247"/>
      <c r="W999" s="247" t="s">
        <v>3106</v>
      </c>
      <c r="X999" s="247" t="s">
        <v>3106</v>
      </c>
      <c r="Y999" s="247" t="s">
        <v>3125</v>
      </c>
      <c r="Z999"/>
      <c r="AA999" s="247" t="s">
        <v>115</v>
      </c>
      <c r="AB999" t="s">
        <v>4355</v>
      </c>
      <c r="AC999" t="s">
        <v>4355</v>
      </c>
      <c r="AD999"/>
      <c r="AE999" t="s">
        <v>4355</v>
      </c>
      <c r="AF999" t="s">
        <v>4357</v>
      </c>
      <c r="AG999"/>
      <c r="AH999"/>
      <c r="AI999"/>
      <c r="AJ999"/>
      <c r="AK999"/>
      <c r="AL999"/>
      <c r="AM999" t="s">
        <v>3090</v>
      </c>
      <c r="AN999" t="s">
        <v>3090</v>
      </c>
      <c r="AO999"/>
      <c r="AP999"/>
      <c r="AQ999" s="247" t="s">
        <v>4156</v>
      </c>
      <c r="AR999"/>
      <c r="AS999" s="247" t="s">
        <v>868</v>
      </c>
      <c r="AT999">
        <v>10017875483</v>
      </c>
    </row>
    <row r="1000" spans="1:46" ht="15" x14ac:dyDescent="0.25">
      <c r="A1000" s="246" t="s">
        <v>7439</v>
      </c>
      <c r="B1000" s="247" t="s">
        <v>3608</v>
      </c>
      <c r="C1000" s="247" t="s">
        <v>1572</v>
      </c>
      <c r="D1000" s="247"/>
      <c r="E1000" s="247">
        <v>10017876512</v>
      </c>
      <c r="F1000" t="s">
        <v>4511</v>
      </c>
      <c r="G1000" s="246" t="s">
        <v>2677</v>
      </c>
      <c r="H1000" s="247" t="s">
        <v>113</v>
      </c>
      <c r="I1000"/>
      <c r="J1000" t="s">
        <v>3090</v>
      </c>
      <c r="K1000" t="s">
        <v>4514</v>
      </c>
      <c r="L1000" t="s">
        <v>3274</v>
      </c>
      <c r="M1000" t="s">
        <v>4354</v>
      </c>
      <c r="N1000" s="247" t="s">
        <v>1573</v>
      </c>
      <c r="O1000" s="247"/>
      <c r="Q1000" t="s">
        <v>4355</v>
      </c>
      <c r="R1000" t="s">
        <v>4355</v>
      </c>
      <c r="S1000" s="247"/>
      <c r="T1000" s="247" t="s">
        <v>5524</v>
      </c>
      <c r="V1000" s="247"/>
      <c r="W1000" s="247"/>
      <c r="X1000" s="247"/>
      <c r="Y1000" s="247"/>
      <c r="Z1000"/>
      <c r="AA1000" s="247" t="s">
        <v>115</v>
      </c>
      <c r="AB1000" t="s">
        <v>4355</v>
      </c>
      <c r="AC1000" t="s">
        <v>4355</v>
      </c>
      <c r="AD1000"/>
      <c r="AE1000" t="s">
        <v>4355</v>
      </c>
      <c r="AF1000" t="s">
        <v>4357</v>
      </c>
      <c r="AG1000"/>
      <c r="AH1000"/>
      <c r="AI1000"/>
      <c r="AJ1000"/>
      <c r="AK1000"/>
      <c r="AL1000"/>
      <c r="AM1000" t="s">
        <v>4358</v>
      </c>
      <c r="AN1000" t="s">
        <v>4358</v>
      </c>
      <c r="AO1000"/>
      <c r="AP1000"/>
      <c r="AQ1000" s="247" t="s">
        <v>4135</v>
      </c>
      <c r="AR1000"/>
      <c r="AS1000" s="247" t="s">
        <v>1574</v>
      </c>
      <c r="AT1000">
        <v>10017876512</v>
      </c>
    </row>
    <row r="1001" spans="1:46" ht="15" x14ac:dyDescent="0.25">
      <c r="A1001" s="246" t="s">
        <v>7439</v>
      </c>
      <c r="B1001" s="247" t="s">
        <v>3606</v>
      </c>
      <c r="C1001" s="247" t="s">
        <v>1566</v>
      </c>
      <c r="D1001" s="247"/>
      <c r="E1001" s="247">
        <v>10017876506</v>
      </c>
      <c r="F1001" t="s">
        <v>4511</v>
      </c>
      <c r="G1001" s="246" t="s">
        <v>2677</v>
      </c>
      <c r="H1001" s="247" t="s">
        <v>113</v>
      </c>
      <c r="I1001"/>
      <c r="J1001" t="s">
        <v>3090</v>
      </c>
      <c r="K1001" t="s">
        <v>4513</v>
      </c>
      <c r="L1001" t="s">
        <v>3274</v>
      </c>
      <c r="M1001" t="s">
        <v>4354</v>
      </c>
      <c r="N1001" s="247" t="s">
        <v>1567</v>
      </c>
      <c r="O1001" s="247"/>
      <c r="Q1001" t="s">
        <v>4355</v>
      </c>
      <c r="R1001" t="s">
        <v>4355</v>
      </c>
      <c r="S1001" s="247"/>
      <c r="T1001" s="247" t="s">
        <v>5524</v>
      </c>
      <c r="V1001" s="247"/>
      <c r="W1001" s="247"/>
      <c r="X1001" s="247"/>
      <c r="Y1001" s="247"/>
      <c r="Z1001"/>
      <c r="AA1001" s="247" t="s">
        <v>115</v>
      </c>
      <c r="AB1001" t="s">
        <v>4355</v>
      </c>
      <c r="AC1001" t="s">
        <v>4355</v>
      </c>
      <c r="AD1001"/>
      <c r="AE1001" t="s">
        <v>4355</v>
      </c>
      <c r="AF1001" t="s">
        <v>4357</v>
      </c>
      <c r="AG1001"/>
      <c r="AH1001"/>
      <c r="AI1001"/>
      <c r="AJ1001"/>
      <c r="AK1001"/>
      <c r="AL1001"/>
      <c r="AM1001" t="s">
        <v>4358</v>
      </c>
      <c r="AN1001" t="s">
        <v>4358</v>
      </c>
      <c r="AO1001"/>
      <c r="AP1001"/>
      <c r="AQ1001" s="247" t="s">
        <v>4134</v>
      </c>
      <c r="AR1001"/>
      <c r="AS1001" s="247" t="s">
        <v>1568</v>
      </c>
      <c r="AT1001">
        <v>10017876506</v>
      </c>
    </row>
    <row r="1002" spans="1:46" ht="15" x14ac:dyDescent="0.25">
      <c r="A1002" s="246" t="s">
        <v>7439</v>
      </c>
      <c r="B1002" s="247" t="s">
        <v>872</v>
      </c>
      <c r="C1002" s="247" t="s">
        <v>873</v>
      </c>
      <c r="D1002" s="247"/>
      <c r="E1002" s="247">
        <v>10017875492</v>
      </c>
      <c r="F1002" t="s">
        <v>4968</v>
      </c>
      <c r="G1002" s="246" t="s">
        <v>2677</v>
      </c>
      <c r="H1002" s="247" t="s">
        <v>113</v>
      </c>
      <c r="I1002"/>
      <c r="J1002" t="s">
        <v>3090</v>
      </c>
      <c r="K1002" t="s">
        <v>4974</v>
      </c>
      <c r="L1002" t="s">
        <v>3081</v>
      </c>
      <c r="M1002" t="s">
        <v>4882</v>
      </c>
      <c r="N1002" s="247" t="s">
        <v>874</v>
      </c>
      <c r="O1002" s="247"/>
      <c r="Q1002" t="s">
        <v>4355</v>
      </c>
      <c r="R1002" t="s">
        <v>4355</v>
      </c>
      <c r="S1002" s="247"/>
      <c r="T1002" s="247" t="s">
        <v>4975</v>
      </c>
      <c r="V1002" s="247"/>
      <c r="W1002" s="247" t="s">
        <v>3106</v>
      </c>
      <c r="X1002" s="247" t="s">
        <v>3106</v>
      </c>
      <c r="Y1002" s="247" t="s">
        <v>3125</v>
      </c>
      <c r="Z1002"/>
      <c r="AA1002" s="247" t="s">
        <v>115</v>
      </c>
      <c r="AB1002" t="s">
        <v>4355</v>
      </c>
      <c r="AC1002" t="s">
        <v>4355</v>
      </c>
      <c r="AD1002"/>
      <c r="AE1002" t="s">
        <v>4355</v>
      </c>
      <c r="AF1002" t="s">
        <v>4357</v>
      </c>
      <c r="AG1002"/>
      <c r="AH1002"/>
      <c r="AI1002"/>
      <c r="AJ1002"/>
      <c r="AK1002"/>
      <c r="AL1002"/>
      <c r="AM1002" t="s">
        <v>3090</v>
      </c>
      <c r="AN1002" t="s">
        <v>3090</v>
      </c>
      <c r="AO1002"/>
      <c r="AP1002"/>
      <c r="AQ1002" s="247" t="s">
        <v>4152</v>
      </c>
      <c r="AR1002"/>
      <c r="AS1002" s="247" t="s">
        <v>875</v>
      </c>
      <c r="AT1002">
        <v>10017875492</v>
      </c>
    </row>
    <row r="1003" spans="1:46" ht="15" x14ac:dyDescent="0.25">
      <c r="A1003" s="246" t="s">
        <v>7439</v>
      </c>
      <c r="B1003" s="247" t="s">
        <v>6141</v>
      </c>
      <c r="C1003" s="247" t="s">
        <v>6142</v>
      </c>
      <c r="D1003" s="247"/>
      <c r="E1003" s="247">
        <v>10017892356</v>
      </c>
      <c r="F1003" t="s">
        <v>6143</v>
      </c>
      <c r="G1003" s="246" t="s">
        <v>2677</v>
      </c>
      <c r="H1003" s="247" t="s">
        <v>113</v>
      </c>
      <c r="I1003"/>
      <c r="J1003" t="s">
        <v>3090</v>
      </c>
      <c r="K1003" t="s">
        <v>6144</v>
      </c>
      <c r="L1003" t="s">
        <v>4493</v>
      </c>
      <c r="M1003" t="s">
        <v>4882</v>
      </c>
      <c r="N1003" s="247" t="s">
        <v>6145</v>
      </c>
      <c r="O1003" s="247"/>
      <c r="Q1003" t="s">
        <v>4355</v>
      </c>
      <c r="R1003" t="s">
        <v>4355</v>
      </c>
      <c r="S1003" s="247"/>
      <c r="T1003" s="247" t="s">
        <v>7775</v>
      </c>
      <c r="V1003" s="247"/>
      <c r="W1003" s="247" t="s">
        <v>3247</v>
      </c>
      <c r="X1003" s="247" t="s">
        <v>3247</v>
      </c>
      <c r="Y1003" s="247" t="s">
        <v>3125</v>
      </c>
      <c r="Z1003"/>
      <c r="AA1003" s="247" t="s">
        <v>115</v>
      </c>
      <c r="AB1003" t="s">
        <v>4355</v>
      </c>
      <c r="AC1003" t="s">
        <v>4355</v>
      </c>
      <c r="AD1003"/>
      <c r="AE1003" t="s">
        <v>4355</v>
      </c>
      <c r="AF1003" t="s">
        <v>4357</v>
      </c>
      <c r="AG1003"/>
      <c r="AH1003"/>
      <c r="AI1003"/>
      <c r="AJ1003"/>
      <c r="AK1003"/>
      <c r="AL1003"/>
      <c r="AM1003" t="s">
        <v>3090</v>
      </c>
      <c r="AN1003" t="s">
        <v>3090</v>
      </c>
      <c r="AO1003"/>
      <c r="AP1003"/>
      <c r="AQ1003" s="247" t="s">
        <v>6146</v>
      </c>
      <c r="AR1003"/>
      <c r="AS1003" s="247" t="s">
        <v>6147</v>
      </c>
      <c r="AT1003">
        <v>10017892356</v>
      </c>
    </row>
    <row r="1004" spans="1:46" ht="15" x14ac:dyDescent="0.25">
      <c r="A1004" s="246" t="s">
        <v>7439</v>
      </c>
      <c r="B1004" s="247" t="s">
        <v>6148</v>
      </c>
      <c r="C1004" s="247" t="s">
        <v>6149</v>
      </c>
      <c r="D1004" s="247"/>
      <c r="E1004" s="247">
        <v>10017892361</v>
      </c>
      <c r="F1004" t="s">
        <v>6150</v>
      </c>
      <c r="G1004" s="246" t="s">
        <v>2677</v>
      </c>
      <c r="H1004" s="247" t="s">
        <v>113</v>
      </c>
      <c r="I1004"/>
      <c r="J1004" t="s">
        <v>3090</v>
      </c>
      <c r="K1004" t="s">
        <v>6151</v>
      </c>
      <c r="L1004" t="s">
        <v>4493</v>
      </c>
      <c r="M1004" t="s">
        <v>4882</v>
      </c>
      <c r="N1004" s="247" t="s">
        <v>6152</v>
      </c>
      <c r="O1004" s="247"/>
      <c r="Q1004" t="s">
        <v>4355</v>
      </c>
      <c r="R1004" t="s">
        <v>4355</v>
      </c>
      <c r="S1004" s="247"/>
      <c r="T1004" s="247" t="s">
        <v>7776</v>
      </c>
      <c r="V1004" s="247"/>
      <c r="W1004" s="247" t="s">
        <v>3247</v>
      </c>
      <c r="X1004" s="247" t="s">
        <v>3247</v>
      </c>
      <c r="Y1004" s="247" t="s">
        <v>3132</v>
      </c>
      <c r="Z1004"/>
      <c r="AA1004" s="247" t="s">
        <v>115</v>
      </c>
      <c r="AB1004" t="s">
        <v>4355</v>
      </c>
      <c r="AC1004" t="s">
        <v>4355</v>
      </c>
      <c r="AD1004"/>
      <c r="AE1004" t="s">
        <v>4355</v>
      </c>
      <c r="AF1004" t="s">
        <v>4357</v>
      </c>
      <c r="AG1004"/>
      <c r="AH1004"/>
      <c r="AI1004"/>
      <c r="AJ1004"/>
      <c r="AK1004"/>
      <c r="AL1004"/>
      <c r="AM1004" t="s">
        <v>3090</v>
      </c>
      <c r="AN1004" t="s">
        <v>3090</v>
      </c>
      <c r="AO1004"/>
      <c r="AP1004"/>
      <c r="AQ1004" s="247" t="s">
        <v>6153</v>
      </c>
      <c r="AR1004"/>
      <c r="AS1004" s="247" t="s">
        <v>6154</v>
      </c>
      <c r="AT1004">
        <v>10017892361</v>
      </c>
    </row>
    <row r="1005" spans="1:46" ht="15" x14ac:dyDescent="0.25">
      <c r="A1005" s="246" t="s">
        <v>7439</v>
      </c>
      <c r="B1005" s="247" t="s">
        <v>1758</v>
      </c>
      <c r="C1005" s="247" t="s">
        <v>1759</v>
      </c>
      <c r="D1005" s="247" t="s">
        <v>3057</v>
      </c>
      <c r="E1005" s="247">
        <v>10017878411</v>
      </c>
      <c r="F1005"/>
      <c r="G1005" s="246" t="s">
        <v>1778</v>
      </c>
      <c r="H1005" s="247" t="s">
        <v>113</v>
      </c>
      <c r="I1005"/>
      <c r="J1005" t="s">
        <v>3128</v>
      </c>
      <c r="K1005" t="s">
        <v>4891</v>
      </c>
      <c r="L1005" t="s">
        <v>3274</v>
      </c>
      <c r="M1005" t="s">
        <v>4882</v>
      </c>
      <c r="N1005" s="247"/>
      <c r="O1005" s="247" t="s">
        <v>1651</v>
      </c>
      <c r="Q1005" t="s">
        <v>4355</v>
      </c>
      <c r="R1005" t="s">
        <v>4355</v>
      </c>
      <c r="S1005" s="247"/>
      <c r="T1005" s="247" t="s">
        <v>4273</v>
      </c>
      <c r="V1005" s="247"/>
      <c r="W1005" s="247"/>
      <c r="X1005" s="247"/>
      <c r="Y1005" s="247"/>
      <c r="Z1005" t="s">
        <v>4883</v>
      </c>
      <c r="AA1005" s="247" t="s">
        <v>115</v>
      </c>
      <c r="AB1005" t="s">
        <v>4355</v>
      </c>
      <c r="AC1005" t="s">
        <v>4355</v>
      </c>
      <c r="AD1005"/>
      <c r="AE1005" t="s">
        <v>4355</v>
      </c>
      <c r="AF1005" t="s">
        <v>4357</v>
      </c>
      <c r="AG1005"/>
      <c r="AH1005"/>
      <c r="AI1005"/>
      <c r="AJ1005"/>
      <c r="AK1005"/>
      <c r="AL1005"/>
      <c r="AM1005" t="s">
        <v>4358</v>
      </c>
      <c r="AN1005" t="s">
        <v>4358</v>
      </c>
      <c r="AO1005"/>
      <c r="AP1005"/>
      <c r="AQ1005" s="247"/>
      <c r="AR1005"/>
      <c r="AS1005" s="247" t="s">
        <v>1652</v>
      </c>
      <c r="AT1005">
        <v>10017878411</v>
      </c>
    </row>
    <row r="1006" spans="1:46" ht="15" x14ac:dyDescent="0.25">
      <c r="A1006" s="246" t="s">
        <v>7439</v>
      </c>
      <c r="B1006" s="247" t="s">
        <v>1756</v>
      </c>
      <c r="C1006" s="247" t="s">
        <v>1757</v>
      </c>
      <c r="D1006" s="247" t="s">
        <v>3057</v>
      </c>
      <c r="E1006" s="247">
        <v>10017878410</v>
      </c>
      <c r="F1006"/>
      <c r="G1006" s="246" t="s">
        <v>1774</v>
      </c>
      <c r="H1006" s="247" t="s">
        <v>113</v>
      </c>
      <c r="I1006"/>
      <c r="J1006" t="s">
        <v>3125</v>
      </c>
      <c r="K1006" t="s">
        <v>4890</v>
      </c>
      <c r="L1006" t="s">
        <v>3274</v>
      </c>
      <c r="M1006" t="s">
        <v>4882</v>
      </c>
      <c r="N1006" s="247"/>
      <c r="O1006" s="247" t="s">
        <v>1651</v>
      </c>
      <c r="Q1006" t="s">
        <v>4355</v>
      </c>
      <c r="R1006" t="s">
        <v>4355</v>
      </c>
      <c r="S1006" s="247"/>
      <c r="T1006" s="247" t="s">
        <v>4273</v>
      </c>
      <c r="V1006" s="247"/>
      <c r="W1006" s="247"/>
      <c r="X1006" s="247"/>
      <c r="Y1006" s="247"/>
      <c r="Z1006" t="s">
        <v>4883</v>
      </c>
      <c r="AA1006" s="247" t="s">
        <v>115</v>
      </c>
      <c r="AB1006" t="s">
        <v>4355</v>
      </c>
      <c r="AC1006" t="s">
        <v>4355</v>
      </c>
      <c r="AD1006"/>
      <c r="AE1006" t="s">
        <v>4355</v>
      </c>
      <c r="AF1006" t="s">
        <v>4357</v>
      </c>
      <c r="AG1006"/>
      <c r="AH1006"/>
      <c r="AI1006"/>
      <c r="AJ1006"/>
      <c r="AK1006"/>
      <c r="AL1006"/>
      <c r="AM1006" t="s">
        <v>4358</v>
      </c>
      <c r="AN1006" t="s">
        <v>4358</v>
      </c>
      <c r="AO1006"/>
      <c r="AP1006"/>
      <c r="AQ1006" s="247"/>
      <c r="AR1006"/>
      <c r="AS1006" s="247" t="s">
        <v>1652</v>
      </c>
      <c r="AT1006">
        <v>10017878410</v>
      </c>
    </row>
    <row r="1007" spans="1:46" ht="15" x14ac:dyDescent="0.25">
      <c r="A1007" s="246" t="s">
        <v>7439</v>
      </c>
      <c r="B1007" s="247" t="s">
        <v>1754</v>
      </c>
      <c r="C1007" s="247" t="s">
        <v>1755</v>
      </c>
      <c r="D1007" s="247" t="s">
        <v>3057</v>
      </c>
      <c r="E1007" s="247">
        <v>10017878409</v>
      </c>
      <c r="F1007"/>
      <c r="G1007" s="246" t="s">
        <v>1773</v>
      </c>
      <c r="H1007" s="247" t="s">
        <v>113</v>
      </c>
      <c r="I1007"/>
      <c r="J1007" t="s">
        <v>3113</v>
      </c>
      <c r="K1007" t="s">
        <v>4890</v>
      </c>
      <c r="L1007" t="s">
        <v>3274</v>
      </c>
      <c r="M1007" t="s">
        <v>4882</v>
      </c>
      <c r="N1007" s="247"/>
      <c r="O1007" s="247" t="s">
        <v>1651</v>
      </c>
      <c r="Q1007" t="s">
        <v>4355</v>
      </c>
      <c r="R1007" t="s">
        <v>4355</v>
      </c>
      <c r="S1007" s="247"/>
      <c r="T1007" s="247" t="s">
        <v>4273</v>
      </c>
      <c r="V1007" s="247"/>
      <c r="W1007" s="247"/>
      <c r="X1007" s="247"/>
      <c r="Y1007" s="247"/>
      <c r="Z1007" t="s">
        <v>4883</v>
      </c>
      <c r="AA1007" s="247" t="s">
        <v>115</v>
      </c>
      <c r="AB1007" t="s">
        <v>4355</v>
      </c>
      <c r="AC1007" t="s">
        <v>4355</v>
      </c>
      <c r="AD1007"/>
      <c r="AE1007" t="s">
        <v>4355</v>
      </c>
      <c r="AF1007" t="s">
        <v>4357</v>
      </c>
      <c r="AG1007"/>
      <c r="AH1007"/>
      <c r="AI1007"/>
      <c r="AJ1007"/>
      <c r="AK1007"/>
      <c r="AL1007"/>
      <c r="AM1007" t="s">
        <v>4358</v>
      </c>
      <c r="AN1007" t="s">
        <v>4358</v>
      </c>
      <c r="AO1007"/>
      <c r="AP1007"/>
      <c r="AQ1007" s="247"/>
      <c r="AR1007"/>
      <c r="AS1007" s="247" t="s">
        <v>1652</v>
      </c>
      <c r="AT1007">
        <v>10017878409</v>
      </c>
    </row>
    <row r="1008" spans="1:46" ht="15" x14ac:dyDescent="0.25">
      <c r="A1008" s="246" t="s">
        <v>7439</v>
      </c>
      <c r="B1008" s="247" t="s">
        <v>1752</v>
      </c>
      <c r="C1008" s="247" t="s">
        <v>1753</v>
      </c>
      <c r="D1008" s="247" t="s">
        <v>3057</v>
      </c>
      <c r="E1008" s="247">
        <v>10017878408</v>
      </c>
      <c r="F1008"/>
      <c r="G1008" s="246" t="s">
        <v>1777</v>
      </c>
      <c r="H1008" s="247" t="s">
        <v>113</v>
      </c>
      <c r="I1008"/>
      <c r="J1008" t="s">
        <v>3116</v>
      </c>
      <c r="K1008" t="s">
        <v>4890</v>
      </c>
      <c r="L1008" t="s">
        <v>3274</v>
      </c>
      <c r="M1008" t="s">
        <v>4882</v>
      </c>
      <c r="N1008" s="247"/>
      <c r="O1008" s="247" t="s">
        <v>1651</v>
      </c>
      <c r="Q1008" t="s">
        <v>4355</v>
      </c>
      <c r="R1008" t="s">
        <v>4355</v>
      </c>
      <c r="S1008" s="247"/>
      <c r="T1008" s="247" t="s">
        <v>4273</v>
      </c>
      <c r="V1008" s="247"/>
      <c r="W1008" s="247"/>
      <c r="X1008" s="247"/>
      <c r="Y1008" s="247"/>
      <c r="Z1008" t="s">
        <v>4883</v>
      </c>
      <c r="AA1008" s="247" t="s">
        <v>115</v>
      </c>
      <c r="AB1008" t="s">
        <v>4355</v>
      </c>
      <c r="AC1008" t="s">
        <v>4355</v>
      </c>
      <c r="AD1008"/>
      <c r="AE1008" t="s">
        <v>4355</v>
      </c>
      <c r="AF1008" t="s">
        <v>4357</v>
      </c>
      <c r="AG1008"/>
      <c r="AH1008"/>
      <c r="AI1008"/>
      <c r="AJ1008"/>
      <c r="AK1008"/>
      <c r="AL1008"/>
      <c r="AM1008" t="s">
        <v>4358</v>
      </c>
      <c r="AN1008" t="s">
        <v>4358</v>
      </c>
      <c r="AO1008"/>
      <c r="AP1008"/>
      <c r="AQ1008" s="247"/>
      <c r="AR1008"/>
      <c r="AS1008" s="247" t="s">
        <v>1652</v>
      </c>
      <c r="AT1008">
        <v>10017878408</v>
      </c>
    </row>
    <row r="1009" spans="1:46" ht="15" x14ac:dyDescent="0.25">
      <c r="A1009" s="246" t="s">
        <v>7439</v>
      </c>
      <c r="B1009" s="247" t="s">
        <v>1750</v>
      </c>
      <c r="C1009" s="247" t="s">
        <v>1751</v>
      </c>
      <c r="D1009" s="247" t="s">
        <v>3057</v>
      </c>
      <c r="E1009" s="247">
        <v>10017878407</v>
      </c>
      <c r="F1009"/>
      <c r="G1009" s="246" t="s">
        <v>1776</v>
      </c>
      <c r="H1009" s="247" t="s">
        <v>113</v>
      </c>
      <c r="I1009"/>
      <c r="J1009" t="s">
        <v>3120</v>
      </c>
      <c r="K1009" t="s">
        <v>4890</v>
      </c>
      <c r="L1009" t="s">
        <v>3274</v>
      </c>
      <c r="M1009" t="s">
        <v>4882</v>
      </c>
      <c r="N1009" s="247"/>
      <c r="O1009" s="247" t="s">
        <v>1651</v>
      </c>
      <c r="Q1009" t="s">
        <v>4355</v>
      </c>
      <c r="R1009" t="s">
        <v>4355</v>
      </c>
      <c r="S1009" s="247"/>
      <c r="T1009" s="247" t="s">
        <v>4273</v>
      </c>
      <c r="V1009" s="247"/>
      <c r="W1009" s="247"/>
      <c r="X1009" s="247"/>
      <c r="Y1009" s="247"/>
      <c r="Z1009" t="s">
        <v>4883</v>
      </c>
      <c r="AA1009" s="247" t="s">
        <v>115</v>
      </c>
      <c r="AB1009" t="s">
        <v>4355</v>
      </c>
      <c r="AC1009" t="s">
        <v>4355</v>
      </c>
      <c r="AD1009"/>
      <c r="AE1009" t="s">
        <v>4355</v>
      </c>
      <c r="AF1009" t="s">
        <v>4357</v>
      </c>
      <c r="AG1009"/>
      <c r="AH1009"/>
      <c r="AI1009"/>
      <c r="AJ1009"/>
      <c r="AK1009"/>
      <c r="AL1009"/>
      <c r="AM1009" t="s">
        <v>4358</v>
      </c>
      <c r="AN1009" t="s">
        <v>4358</v>
      </c>
      <c r="AO1009"/>
      <c r="AP1009"/>
      <c r="AQ1009" s="247"/>
      <c r="AR1009"/>
      <c r="AS1009" s="247" t="s">
        <v>1652</v>
      </c>
      <c r="AT1009">
        <v>10017878407</v>
      </c>
    </row>
    <row r="1010" spans="1:46" ht="15" x14ac:dyDescent="0.25">
      <c r="A1010" s="246" t="s">
        <v>7439</v>
      </c>
      <c r="B1010" s="247" t="s">
        <v>1748</v>
      </c>
      <c r="C1010" s="247" t="s">
        <v>1749</v>
      </c>
      <c r="D1010" s="247" t="s">
        <v>3057</v>
      </c>
      <c r="E1010" s="247">
        <v>10017878406</v>
      </c>
      <c r="F1010"/>
      <c r="G1010" s="246" t="s">
        <v>1775</v>
      </c>
      <c r="H1010" s="247" t="s">
        <v>113</v>
      </c>
      <c r="I1010"/>
      <c r="J1010" t="s">
        <v>3081</v>
      </c>
      <c r="K1010" t="s">
        <v>4889</v>
      </c>
      <c r="L1010" t="s">
        <v>3274</v>
      </c>
      <c r="M1010" t="s">
        <v>4882</v>
      </c>
      <c r="N1010" s="247"/>
      <c r="O1010" s="247" t="s">
        <v>1651</v>
      </c>
      <c r="Q1010" t="s">
        <v>4355</v>
      </c>
      <c r="R1010" t="s">
        <v>4355</v>
      </c>
      <c r="S1010" s="247"/>
      <c r="T1010" s="247" t="s">
        <v>4273</v>
      </c>
      <c r="V1010" s="247"/>
      <c r="W1010" s="247"/>
      <c r="X1010" s="247"/>
      <c r="Y1010" s="247"/>
      <c r="Z1010" t="s">
        <v>4883</v>
      </c>
      <c r="AA1010" s="247" t="s">
        <v>115</v>
      </c>
      <c r="AB1010" t="s">
        <v>4355</v>
      </c>
      <c r="AC1010" t="s">
        <v>4355</v>
      </c>
      <c r="AD1010"/>
      <c r="AE1010" t="s">
        <v>4355</v>
      </c>
      <c r="AF1010" t="s">
        <v>4357</v>
      </c>
      <c r="AG1010"/>
      <c r="AH1010"/>
      <c r="AI1010"/>
      <c r="AJ1010"/>
      <c r="AK1010"/>
      <c r="AL1010"/>
      <c r="AM1010" t="s">
        <v>4358</v>
      </c>
      <c r="AN1010" t="s">
        <v>4358</v>
      </c>
      <c r="AO1010"/>
      <c r="AP1010"/>
      <c r="AQ1010" s="247"/>
      <c r="AR1010"/>
      <c r="AS1010" s="247" t="s">
        <v>1652</v>
      </c>
      <c r="AT1010">
        <v>10017878406</v>
      </c>
    </row>
    <row r="1011" spans="1:46" ht="15" x14ac:dyDescent="0.25">
      <c r="A1011" s="246" t="s">
        <v>7439</v>
      </c>
      <c r="B1011" s="247" t="s">
        <v>1649</v>
      </c>
      <c r="C1011" s="247" t="s">
        <v>1650</v>
      </c>
      <c r="D1011" s="247"/>
      <c r="E1011" s="247">
        <v>10017878387</v>
      </c>
      <c r="F1011" t="s">
        <v>4979</v>
      </c>
      <c r="G1011" s="246" t="s">
        <v>2677</v>
      </c>
      <c r="H1011" s="247" t="s">
        <v>113</v>
      </c>
      <c r="I1011"/>
      <c r="J1011" t="s">
        <v>3090</v>
      </c>
      <c r="K1011" t="s">
        <v>4980</v>
      </c>
      <c r="L1011" t="s">
        <v>3274</v>
      </c>
      <c r="M1011" t="s">
        <v>4354</v>
      </c>
      <c r="N1011" s="247" t="s">
        <v>1651</v>
      </c>
      <c r="O1011" s="247"/>
      <c r="Q1011" t="s">
        <v>4355</v>
      </c>
      <c r="R1011" t="s">
        <v>4355</v>
      </c>
      <c r="S1011" s="247"/>
      <c r="T1011" s="247" t="s">
        <v>4273</v>
      </c>
      <c r="V1011" s="247"/>
      <c r="W1011" s="247" t="s">
        <v>3106</v>
      </c>
      <c r="X1011" s="247" t="s">
        <v>3106</v>
      </c>
      <c r="Y1011" s="247" t="s">
        <v>3125</v>
      </c>
      <c r="Z1011"/>
      <c r="AA1011" s="247" t="s">
        <v>115</v>
      </c>
      <c r="AB1011" t="s">
        <v>4355</v>
      </c>
      <c r="AC1011" t="s">
        <v>4355</v>
      </c>
      <c r="AD1011"/>
      <c r="AE1011" t="s">
        <v>4355</v>
      </c>
      <c r="AF1011" t="s">
        <v>4357</v>
      </c>
      <c r="AG1011"/>
      <c r="AH1011"/>
      <c r="AI1011"/>
      <c r="AJ1011"/>
      <c r="AK1011"/>
      <c r="AL1011"/>
      <c r="AM1011" t="s">
        <v>4358</v>
      </c>
      <c r="AN1011" t="s">
        <v>4358</v>
      </c>
      <c r="AO1011"/>
      <c r="AP1011"/>
      <c r="AQ1011" s="247" t="s">
        <v>4155</v>
      </c>
      <c r="AR1011"/>
      <c r="AS1011" s="247" t="s">
        <v>1652</v>
      </c>
      <c r="AT1011">
        <v>10017878387</v>
      </c>
    </row>
    <row r="1012" spans="1:46" ht="15" x14ac:dyDescent="0.25">
      <c r="A1012" s="246" t="s">
        <v>7439</v>
      </c>
      <c r="B1012" s="247" t="s">
        <v>854</v>
      </c>
      <c r="C1012" s="247" t="s">
        <v>855</v>
      </c>
      <c r="D1012" s="247"/>
      <c r="E1012" s="247">
        <v>10017875469</v>
      </c>
      <c r="F1012" t="s">
        <v>4968</v>
      </c>
      <c r="G1012" s="246" t="s">
        <v>2677</v>
      </c>
      <c r="H1012" s="247" t="s">
        <v>113</v>
      </c>
      <c r="I1012"/>
      <c r="J1012" t="s">
        <v>3090</v>
      </c>
      <c r="K1012" t="s">
        <v>5049</v>
      </c>
      <c r="L1012" t="s">
        <v>3081</v>
      </c>
      <c r="M1012" t="s">
        <v>4882</v>
      </c>
      <c r="N1012" s="247" t="s">
        <v>856</v>
      </c>
      <c r="O1012" s="247"/>
      <c r="Q1012" t="s">
        <v>4355</v>
      </c>
      <c r="R1012" t="s">
        <v>4355</v>
      </c>
      <c r="S1012" s="247"/>
      <c r="T1012" s="247" t="s">
        <v>3284</v>
      </c>
      <c r="V1012" s="247"/>
      <c r="W1012" s="247" t="s">
        <v>3106</v>
      </c>
      <c r="X1012" s="247" t="s">
        <v>3106</v>
      </c>
      <c r="Y1012" s="247" t="s">
        <v>3125</v>
      </c>
      <c r="Z1012"/>
      <c r="AA1012" s="247" t="s">
        <v>776</v>
      </c>
      <c r="AB1012" t="s">
        <v>4355</v>
      </c>
      <c r="AC1012" t="s">
        <v>4355</v>
      </c>
      <c r="AD1012"/>
      <c r="AE1012" t="s">
        <v>4355</v>
      </c>
      <c r="AF1012" t="s">
        <v>4357</v>
      </c>
      <c r="AG1012"/>
      <c r="AH1012"/>
      <c r="AI1012"/>
      <c r="AJ1012"/>
      <c r="AK1012"/>
      <c r="AL1012"/>
      <c r="AM1012" t="s">
        <v>3090</v>
      </c>
      <c r="AN1012" t="s">
        <v>3090</v>
      </c>
      <c r="AO1012"/>
      <c r="AP1012"/>
      <c r="AQ1012" s="247" t="s">
        <v>4176</v>
      </c>
      <c r="AR1012"/>
      <c r="AS1012" s="247" t="s">
        <v>857</v>
      </c>
      <c r="AT1012"/>
    </row>
    <row r="1013" spans="1:46" ht="15" x14ac:dyDescent="0.25">
      <c r="A1013" s="246" t="s">
        <v>7439</v>
      </c>
      <c r="B1013" s="247" t="s">
        <v>1086</v>
      </c>
      <c r="C1013" s="247" t="s">
        <v>1087</v>
      </c>
      <c r="D1013" s="247"/>
      <c r="E1013" s="247">
        <v>10017875912</v>
      </c>
      <c r="F1013"/>
      <c r="G1013" s="246" t="s">
        <v>2677</v>
      </c>
      <c r="H1013" s="247" t="s">
        <v>113</v>
      </c>
      <c r="I1013"/>
      <c r="J1013" t="s">
        <v>3090</v>
      </c>
      <c r="K1013" t="s">
        <v>4977</v>
      </c>
      <c r="L1013" t="s">
        <v>3081</v>
      </c>
      <c r="M1013" t="s">
        <v>4882</v>
      </c>
      <c r="N1013" s="247" t="s">
        <v>1088</v>
      </c>
      <c r="O1013" s="247"/>
      <c r="Q1013" t="s">
        <v>4355</v>
      </c>
      <c r="R1013" t="s">
        <v>4355</v>
      </c>
      <c r="S1013" s="247"/>
      <c r="T1013" s="247" t="s">
        <v>4978</v>
      </c>
      <c r="V1013" s="247"/>
      <c r="W1013" s="247" t="s">
        <v>3106</v>
      </c>
      <c r="X1013" s="247" t="s">
        <v>3106</v>
      </c>
      <c r="Y1013" s="247" t="s">
        <v>3125</v>
      </c>
      <c r="Z1013"/>
      <c r="AA1013" s="247" t="s">
        <v>115</v>
      </c>
      <c r="AB1013" t="s">
        <v>4355</v>
      </c>
      <c r="AC1013" t="s">
        <v>4355</v>
      </c>
      <c r="AD1013"/>
      <c r="AE1013" t="s">
        <v>4355</v>
      </c>
      <c r="AF1013" t="s">
        <v>4357</v>
      </c>
      <c r="AG1013"/>
      <c r="AH1013"/>
      <c r="AI1013"/>
      <c r="AJ1013"/>
      <c r="AK1013"/>
      <c r="AL1013"/>
      <c r="AM1013" t="s">
        <v>3090</v>
      </c>
      <c r="AN1013" t="s">
        <v>3090</v>
      </c>
      <c r="AO1013"/>
      <c r="AP1013"/>
      <c r="AQ1013" s="247" t="s">
        <v>4154</v>
      </c>
      <c r="AR1013"/>
      <c r="AS1013" s="247" t="s">
        <v>1089</v>
      </c>
      <c r="AT1013">
        <v>10017875912</v>
      </c>
    </row>
    <row r="1014" spans="1:46" ht="15" x14ac:dyDescent="0.25">
      <c r="A1014" s="246" t="s">
        <v>7439</v>
      </c>
      <c r="B1014" s="247" t="s">
        <v>858</v>
      </c>
      <c r="C1014" s="247" t="s">
        <v>859</v>
      </c>
      <c r="D1014" s="247"/>
      <c r="E1014" s="247">
        <v>10017875474</v>
      </c>
      <c r="F1014" t="s">
        <v>4968</v>
      </c>
      <c r="G1014" s="246" t="s">
        <v>2677</v>
      </c>
      <c r="H1014" s="247" t="s">
        <v>113</v>
      </c>
      <c r="I1014"/>
      <c r="J1014" t="s">
        <v>3090</v>
      </c>
      <c r="K1014" t="s">
        <v>4976</v>
      </c>
      <c r="L1014" t="s">
        <v>3081</v>
      </c>
      <c r="M1014" t="s">
        <v>4882</v>
      </c>
      <c r="N1014" s="247" t="s">
        <v>860</v>
      </c>
      <c r="O1014" s="247"/>
      <c r="Q1014" t="s">
        <v>4355</v>
      </c>
      <c r="R1014" t="s">
        <v>4355</v>
      </c>
      <c r="S1014" s="247"/>
      <c r="T1014" s="247" t="s">
        <v>4283</v>
      </c>
      <c r="V1014" s="247"/>
      <c r="W1014" s="247" t="s">
        <v>3106</v>
      </c>
      <c r="X1014" s="247" t="s">
        <v>3106</v>
      </c>
      <c r="Y1014" s="247" t="s">
        <v>3125</v>
      </c>
      <c r="Z1014"/>
      <c r="AA1014" s="247" t="s">
        <v>115</v>
      </c>
      <c r="AB1014" t="s">
        <v>4355</v>
      </c>
      <c r="AC1014" t="s">
        <v>4355</v>
      </c>
      <c r="AD1014"/>
      <c r="AE1014" t="s">
        <v>4355</v>
      </c>
      <c r="AF1014" t="s">
        <v>4357</v>
      </c>
      <c r="AG1014"/>
      <c r="AH1014"/>
      <c r="AI1014"/>
      <c r="AJ1014"/>
      <c r="AK1014"/>
      <c r="AL1014"/>
      <c r="AM1014" t="s">
        <v>3090</v>
      </c>
      <c r="AN1014" t="s">
        <v>3090</v>
      </c>
      <c r="AO1014"/>
      <c r="AP1014"/>
      <c r="AQ1014" s="247" t="s">
        <v>4153</v>
      </c>
      <c r="AR1014"/>
      <c r="AS1014" s="247" t="s">
        <v>861</v>
      </c>
      <c r="AT1014">
        <v>10017875474</v>
      </c>
    </row>
    <row r="1015" spans="1:46" ht="15" x14ac:dyDescent="0.25">
      <c r="A1015" s="246" t="s">
        <v>7439</v>
      </c>
      <c r="B1015" s="247" t="s">
        <v>3166</v>
      </c>
      <c r="C1015" s="247" t="s">
        <v>3167</v>
      </c>
      <c r="D1015" s="247"/>
      <c r="E1015" s="247">
        <v>10017888696</v>
      </c>
      <c r="F1015"/>
      <c r="G1015" s="246"/>
      <c r="H1015" s="247" t="s">
        <v>113</v>
      </c>
      <c r="I1015"/>
      <c r="J1015" t="s">
        <v>3090</v>
      </c>
      <c r="K1015" t="s">
        <v>4699</v>
      </c>
      <c r="L1015" t="s">
        <v>3081</v>
      </c>
      <c r="M1015" t="s">
        <v>4354</v>
      </c>
      <c r="N1015" s="247" t="s">
        <v>3168</v>
      </c>
      <c r="O1015" s="247"/>
      <c r="Q1015" t="s">
        <v>4355</v>
      </c>
      <c r="R1015" t="s">
        <v>4355</v>
      </c>
      <c r="S1015" s="247"/>
      <c r="T1015" s="247" t="s">
        <v>4060</v>
      </c>
      <c r="V1015" s="247"/>
      <c r="W1015" s="247"/>
      <c r="X1015" s="247"/>
      <c r="Y1015" s="247"/>
      <c r="Z1015"/>
      <c r="AA1015" s="247" t="s">
        <v>115</v>
      </c>
      <c r="AB1015" t="s">
        <v>4355</v>
      </c>
      <c r="AC1015" t="s">
        <v>4355</v>
      </c>
      <c r="AD1015"/>
      <c r="AE1015" t="s">
        <v>4355</v>
      </c>
      <c r="AF1015" t="s">
        <v>4357</v>
      </c>
      <c r="AG1015"/>
      <c r="AH1015"/>
      <c r="AI1015"/>
      <c r="AJ1015"/>
      <c r="AK1015"/>
      <c r="AL1015"/>
      <c r="AM1015" t="s">
        <v>4358</v>
      </c>
      <c r="AN1015" t="s">
        <v>4358</v>
      </c>
      <c r="AO1015"/>
      <c r="AP1015"/>
      <c r="AQ1015" s="247" t="s">
        <v>4143</v>
      </c>
      <c r="AR1015"/>
      <c r="AS1015" s="247" t="s">
        <v>3169</v>
      </c>
      <c r="AT1015">
        <v>10017888696</v>
      </c>
    </row>
    <row r="1016" spans="1:46" ht="15" hidden="1" x14ac:dyDescent="0.25">
      <c r="A1016" s="246" t="s">
        <v>7439</v>
      </c>
      <c r="B1016" s="247" t="s">
        <v>6134</v>
      </c>
      <c r="C1016" s="247" t="s">
        <v>5890</v>
      </c>
      <c r="D1016" s="247"/>
      <c r="E1016" s="247">
        <v>10017891839</v>
      </c>
      <c r="F1016" t="s">
        <v>6130</v>
      </c>
      <c r="G1016" s="246"/>
      <c r="H1016" s="247" t="s">
        <v>113</v>
      </c>
      <c r="I1016"/>
      <c r="J1016" t="s">
        <v>3090</v>
      </c>
      <c r="K1016" t="s">
        <v>5891</v>
      </c>
      <c r="L1016" t="s">
        <v>4493</v>
      </c>
      <c r="M1016" t="s">
        <v>4354</v>
      </c>
      <c r="N1016" s="247" t="s">
        <v>5892</v>
      </c>
      <c r="O1016" s="247"/>
      <c r="Q1016" t="s">
        <v>4355</v>
      </c>
      <c r="R1016" t="s">
        <v>4355</v>
      </c>
      <c r="S1016" s="247"/>
      <c r="T1016" s="247" t="s">
        <v>5705</v>
      </c>
      <c r="V1016" s="247"/>
      <c r="W1016" s="247"/>
      <c r="X1016" s="247"/>
      <c r="Y1016" s="247"/>
      <c r="Z1016"/>
      <c r="AA1016" s="247" t="s">
        <v>115</v>
      </c>
      <c r="AB1016" t="s">
        <v>4355</v>
      </c>
      <c r="AC1016" t="s">
        <v>4355</v>
      </c>
      <c r="AD1016"/>
      <c r="AE1016" t="s">
        <v>4355</v>
      </c>
      <c r="AF1016" t="s">
        <v>4357</v>
      </c>
      <c r="AG1016"/>
      <c r="AH1016"/>
      <c r="AI1016"/>
      <c r="AJ1016"/>
      <c r="AK1016"/>
      <c r="AL1016"/>
      <c r="AM1016" t="s">
        <v>4358</v>
      </c>
      <c r="AN1016" t="s">
        <v>4358</v>
      </c>
      <c r="AO1016"/>
      <c r="AP1016"/>
      <c r="AQ1016" s="247" t="s">
        <v>6135</v>
      </c>
      <c r="AR1016"/>
      <c r="AS1016" s="247" t="s">
        <v>5893</v>
      </c>
      <c r="AT1016">
        <v>10017891839</v>
      </c>
    </row>
    <row r="1017" spans="1:46" ht="15" hidden="1" x14ac:dyDescent="0.25">
      <c r="A1017" s="246" t="s">
        <v>7439</v>
      </c>
      <c r="B1017" s="247" t="s">
        <v>6132</v>
      </c>
      <c r="C1017" s="247" t="s">
        <v>5885</v>
      </c>
      <c r="D1017" s="247"/>
      <c r="E1017" s="247">
        <v>10017891836</v>
      </c>
      <c r="F1017" t="s">
        <v>6130</v>
      </c>
      <c r="G1017" s="246"/>
      <c r="H1017" s="247" t="s">
        <v>113</v>
      </c>
      <c r="I1017"/>
      <c r="J1017" t="s">
        <v>3090</v>
      </c>
      <c r="K1017" t="s">
        <v>5886</v>
      </c>
      <c r="L1017" t="s">
        <v>4493</v>
      </c>
      <c r="M1017" t="s">
        <v>4354</v>
      </c>
      <c r="N1017" s="247" t="s">
        <v>5887</v>
      </c>
      <c r="O1017" s="247"/>
      <c r="Q1017" t="s">
        <v>4355</v>
      </c>
      <c r="R1017" t="s">
        <v>4355</v>
      </c>
      <c r="S1017" s="247"/>
      <c r="T1017" s="247" t="s">
        <v>5888</v>
      </c>
      <c r="V1017" s="247"/>
      <c r="W1017" s="247"/>
      <c r="X1017" s="247"/>
      <c r="Y1017" s="247"/>
      <c r="Z1017"/>
      <c r="AA1017" s="247" t="s">
        <v>115</v>
      </c>
      <c r="AB1017" t="s">
        <v>4355</v>
      </c>
      <c r="AC1017" t="s">
        <v>4355</v>
      </c>
      <c r="AD1017"/>
      <c r="AE1017" t="s">
        <v>4355</v>
      </c>
      <c r="AF1017" t="s">
        <v>4357</v>
      </c>
      <c r="AG1017"/>
      <c r="AH1017"/>
      <c r="AI1017"/>
      <c r="AJ1017"/>
      <c r="AK1017"/>
      <c r="AL1017"/>
      <c r="AM1017" t="s">
        <v>4358</v>
      </c>
      <c r="AN1017" t="s">
        <v>4358</v>
      </c>
      <c r="AO1017"/>
      <c r="AP1017"/>
      <c r="AQ1017" s="247" t="s">
        <v>6133</v>
      </c>
      <c r="AR1017"/>
      <c r="AS1017" s="247" t="s">
        <v>5889</v>
      </c>
      <c r="AT1017">
        <v>10017891836</v>
      </c>
    </row>
    <row r="1018" spans="1:46" ht="15" hidden="1" x14ac:dyDescent="0.25">
      <c r="A1018" s="246" t="s">
        <v>7439</v>
      </c>
      <c r="B1018" s="247" t="s">
        <v>6129</v>
      </c>
      <c r="C1018" s="247" t="s">
        <v>5880</v>
      </c>
      <c r="D1018" s="247"/>
      <c r="E1018" s="247">
        <v>10017891831</v>
      </c>
      <c r="F1018" t="s">
        <v>6130</v>
      </c>
      <c r="G1018" s="246"/>
      <c r="H1018" s="247" t="s">
        <v>113</v>
      </c>
      <c r="I1018"/>
      <c r="J1018" t="s">
        <v>3090</v>
      </c>
      <c r="K1018" t="s">
        <v>5881</v>
      </c>
      <c r="L1018" t="s">
        <v>4493</v>
      </c>
      <c r="M1018" t="s">
        <v>4354</v>
      </c>
      <c r="N1018" s="247" t="s">
        <v>5882</v>
      </c>
      <c r="O1018" s="247"/>
      <c r="Q1018" t="s">
        <v>4355</v>
      </c>
      <c r="R1018" t="s">
        <v>4355</v>
      </c>
      <c r="S1018" s="247"/>
      <c r="T1018" s="247" t="s">
        <v>5883</v>
      </c>
      <c r="V1018" s="247"/>
      <c r="W1018" s="247"/>
      <c r="X1018" s="247"/>
      <c r="Y1018" s="247"/>
      <c r="Z1018"/>
      <c r="AA1018" s="247" t="s">
        <v>115</v>
      </c>
      <c r="AB1018" t="s">
        <v>4355</v>
      </c>
      <c r="AC1018" t="s">
        <v>4355</v>
      </c>
      <c r="AD1018"/>
      <c r="AE1018" t="s">
        <v>4355</v>
      </c>
      <c r="AF1018" t="s">
        <v>4357</v>
      </c>
      <c r="AG1018"/>
      <c r="AH1018"/>
      <c r="AI1018"/>
      <c r="AJ1018"/>
      <c r="AK1018"/>
      <c r="AL1018"/>
      <c r="AM1018" t="s">
        <v>4358</v>
      </c>
      <c r="AN1018" t="s">
        <v>4358</v>
      </c>
      <c r="AO1018"/>
      <c r="AP1018"/>
      <c r="AQ1018" s="247" t="s">
        <v>6131</v>
      </c>
      <c r="AR1018"/>
      <c r="AS1018" s="247" t="s">
        <v>5884</v>
      </c>
      <c r="AT1018">
        <v>10017891831</v>
      </c>
    </row>
    <row r="1019" spans="1:46" ht="15" hidden="1" x14ac:dyDescent="0.25">
      <c r="A1019" s="246" t="s">
        <v>7439</v>
      </c>
      <c r="B1019" s="247" t="s">
        <v>1103</v>
      </c>
      <c r="C1019" s="247" t="s">
        <v>1104</v>
      </c>
      <c r="D1019" s="247"/>
      <c r="E1019" s="247">
        <v>10017876050</v>
      </c>
      <c r="F1019"/>
      <c r="G1019" s="246"/>
      <c r="H1019" s="247" t="s">
        <v>113</v>
      </c>
      <c r="I1019"/>
      <c r="J1019" t="s">
        <v>3090</v>
      </c>
      <c r="K1019" t="s">
        <v>5060</v>
      </c>
      <c r="L1019" t="s">
        <v>3081</v>
      </c>
      <c r="M1019" t="s">
        <v>4354</v>
      </c>
      <c r="N1019" s="247" t="s">
        <v>1105</v>
      </c>
      <c r="O1019" s="247"/>
      <c r="Q1019" t="s">
        <v>4355</v>
      </c>
      <c r="R1019" t="s">
        <v>4355</v>
      </c>
      <c r="S1019" s="247"/>
      <c r="T1019" s="247" t="s">
        <v>3289</v>
      </c>
      <c r="V1019" s="247"/>
      <c r="W1019" s="247" t="s">
        <v>3106</v>
      </c>
      <c r="X1019" s="247" t="s">
        <v>3106</v>
      </c>
      <c r="Y1019" s="247" t="s">
        <v>3125</v>
      </c>
      <c r="Z1019"/>
      <c r="AA1019" s="247" t="s">
        <v>776</v>
      </c>
      <c r="AB1019" t="s">
        <v>4355</v>
      </c>
      <c r="AC1019" t="s">
        <v>4355</v>
      </c>
      <c r="AD1019"/>
      <c r="AE1019" t="s">
        <v>4355</v>
      </c>
      <c r="AF1019" t="s">
        <v>4357</v>
      </c>
      <c r="AG1019"/>
      <c r="AH1019"/>
      <c r="AI1019"/>
      <c r="AJ1019"/>
      <c r="AK1019"/>
      <c r="AL1019"/>
      <c r="AM1019" t="s">
        <v>4358</v>
      </c>
      <c r="AN1019" t="s">
        <v>4358</v>
      </c>
      <c r="AO1019"/>
      <c r="AP1019"/>
      <c r="AQ1019" s="247" t="s">
        <v>1326</v>
      </c>
      <c r="AR1019"/>
      <c r="AS1019" s="247" t="s">
        <v>1106</v>
      </c>
      <c r="AT1019"/>
    </row>
    <row r="1020" spans="1:46" ht="15" hidden="1" x14ac:dyDescent="0.25">
      <c r="A1020" s="246" t="s">
        <v>7439</v>
      </c>
      <c r="B1020" s="247" t="s">
        <v>1099</v>
      </c>
      <c r="C1020" s="247" t="s">
        <v>1100</v>
      </c>
      <c r="D1020" s="247"/>
      <c r="E1020" s="247">
        <v>10017875930</v>
      </c>
      <c r="F1020" t="s">
        <v>4509</v>
      </c>
      <c r="G1020" s="246"/>
      <c r="H1020" s="247" t="s">
        <v>775</v>
      </c>
      <c r="I1020"/>
      <c r="J1020" t="s">
        <v>3090</v>
      </c>
      <c r="K1020" t="s">
        <v>4510</v>
      </c>
      <c r="L1020" t="s">
        <v>3081</v>
      </c>
      <c r="M1020" t="s">
        <v>4354</v>
      </c>
      <c r="N1020" s="247" t="s">
        <v>1101</v>
      </c>
      <c r="O1020" s="247"/>
      <c r="Q1020" t="s">
        <v>4355</v>
      </c>
      <c r="R1020" t="s">
        <v>4355</v>
      </c>
      <c r="S1020" s="247"/>
      <c r="T1020" s="247" t="s">
        <v>3254</v>
      </c>
      <c r="V1020" s="247" t="s">
        <v>3191</v>
      </c>
      <c r="W1020" s="247"/>
      <c r="X1020" s="247"/>
      <c r="Y1020" s="247"/>
      <c r="Z1020"/>
      <c r="AA1020" s="247" t="s">
        <v>776</v>
      </c>
      <c r="AB1020" t="s">
        <v>4355</v>
      </c>
      <c r="AC1020" t="s">
        <v>4355</v>
      </c>
      <c r="AD1020"/>
      <c r="AE1020" t="s">
        <v>4355</v>
      </c>
      <c r="AF1020" t="s">
        <v>4357</v>
      </c>
      <c r="AG1020"/>
      <c r="AH1020"/>
      <c r="AI1020"/>
      <c r="AJ1020"/>
      <c r="AK1020"/>
      <c r="AL1020"/>
      <c r="AM1020" t="s">
        <v>4358</v>
      </c>
      <c r="AN1020" t="s">
        <v>4358</v>
      </c>
      <c r="AO1020"/>
      <c r="AP1020"/>
      <c r="AQ1020" s="247" t="s">
        <v>1445</v>
      </c>
      <c r="AR1020"/>
      <c r="AS1020" s="247" t="s">
        <v>1102</v>
      </c>
      <c r="AT1020"/>
    </row>
    <row r="1021" spans="1:46" ht="15" hidden="1" x14ac:dyDescent="0.25">
      <c r="A1021" s="246" t="s">
        <v>7439</v>
      </c>
      <c r="B1021" s="247" t="s">
        <v>7738</v>
      </c>
      <c r="C1021" s="247" t="s">
        <v>3336</v>
      </c>
      <c r="D1021" s="247"/>
      <c r="E1021" s="247">
        <v>10017888777</v>
      </c>
      <c r="F1021" t="s">
        <v>7739</v>
      </c>
      <c r="G1021" s="246" t="s">
        <v>3337</v>
      </c>
      <c r="H1021" s="247" t="s">
        <v>113</v>
      </c>
      <c r="I1021"/>
      <c r="J1021" t="s">
        <v>3134</v>
      </c>
      <c r="K1021" t="s">
        <v>4703</v>
      </c>
      <c r="L1021" t="s">
        <v>3081</v>
      </c>
      <c r="M1021" t="s">
        <v>4354</v>
      </c>
      <c r="N1021" s="247" t="s">
        <v>3338</v>
      </c>
      <c r="O1021" s="247"/>
      <c r="Q1021" t="s">
        <v>4355</v>
      </c>
      <c r="R1021" t="s">
        <v>4355</v>
      </c>
      <c r="S1021" s="247"/>
      <c r="T1021" s="247" t="s">
        <v>5688</v>
      </c>
      <c r="V1021" s="247"/>
      <c r="W1021" s="247" t="s">
        <v>3177</v>
      </c>
      <c r="X1021" s="247" t="s">
        <v>3229</v>
      </c>
      <c r="Y1021" s="247"/>
      <c r="Z1021"/>
      <c r="AA1021" s="247" t="s">
        <v>115</v>
      </c>
      <c r="AB1021" t="s">
        <v>4355</v>
      </c>
      <c r="AC1021" t="s">
        <v>4355</v>
      </c>
      <c r="AD1021"/>
      <c r="AE1021" t="s">
        <v>4355</v>
      </c>
      <c r="AF1021" t="s">
        <v>4357</v>
      </c>
      <c r="AG1021"/>
      <c r="AH1021"/>
      <c r="AI1021"/>
      <c r="AJ1021"/>
      <c r="AK1021"/>
      <c r="AL1021"/>
      <c r="AM1021" t="s">
        <v>4358</v>
      </c>
      <c r="AN1021" t="s">
        <v>4358</v>
      </c>
      <c r="AO1021"/>
      <c r="AP1021"/>
      <c r="AQ1021" s="247" t="s">
        <v>7740</v>
      </c>
      <c r="AR1021"/>
      <c r="AS1021" s="247" t="s">
        <v>3339</v>
      </c>
      <c r="AT1021">
        <v>10017888777</v>
      </c>
    </row>
    <row r="1022" spans="1:46" ht="15" hidden="1" x14ac:dyDescent="0.25">
      <c r="A1022" s="246" t="s">
        <v>7439</v>
      </c>
      <c r="B1022" s="247" t="s">
        <v>7747</v>
      </c>
      <c r="C1022" s="247" t="s">
        <v>3370</v>
      </c>
      <c r="D1022" s="247"/>
      <c r="E1022" s="247">
        <v>10017888800</v>
      </c>
      <c r="F1022" t="s">
        <v>7739</v>
      </c>
      <c r="G1022" s="246" t="s">
        <v>3337</v>
      </c>
      <c r="H1022" s="247" t="s">
        <v>113</v>
      </c>
      <c r="I1022"/>
      <c r="J1022" t="s">
        <v>3132</v>
      </c>
      <c r="K1022" t="s">
        <v>4707</v>
      </c>
      <c r="L1022" t="s">
        <v>3081</v>
      </c>
      <c r="M1022" t="s">
        <v>4354</v>
      </c>
      <c r="N1022" s="247" t="s">
        <v>3371</v>
      </c>
      <c r="O1022" s="247"/>
      <c r="Q1022" t="s">
        <v>4355</v>
      </c>
      <c r="R1022" t="s">
        <v>4355</v>
      </c>
      <c r="S1022" s="247"/>
      <c r="T1022" s="247" t="s">
        <v>5688</v>
      </c>
      <c r="V1022" s="247"/>
      <c r="W1022" s="247" t="s">
        <v>3277</v>
      </c>
      <c r="X1022" s="247" t="s">
        <v>3229</v>
      </c>
      <c r="Y1022" s="247"/>
      <c r="Z1022"/>
      <c r="AA1022" s="247" t="s">
        <v>115</v>
      </c>
      <c r="AB1022" t="s">
        <v>4355</v>
      </c>
      <c r="AC1022" t="s">
        <v>4355</v>
      </c>
      <c r="AD1022"/>
      <c r="AE1022" t="s">
        <v>4355</v>
      </c>
      <c r="AF1022" t="s">
        <v>4357</v>
      </c>
      <c r="AG1022"/>
      <c r="AH1022"/>
      <c r="AI1022"/>
      <c r="AJ1022"/>
      <c r="AK1022"/>
      <c r="AL1022"/>
      <c r="AM1022" t="s">
        <v>4358</v>
      </c>
      <c r="AN1022" t="s">
        <v>4358</v>
      </c>
      <c r="AO1022"/>
      <c r="AP1022"/>
      <c r="AQ1022" s="247" t="s">
        <v>7748</v>
      </c>
      <c r="AR1022"/>
      <c r="AS1022" s="247" t="s">
        <v>3372</v>
      </c>
      <c r="AT1022">
        <v>10017888800</v>
      </c>
    </row>
    <row r="1023" spans="1:46" ht="15" hidden="1" x14ac:dyDescent="0.25">
      <c r="A1023" s="246" t="s">
        <v>7439</v>
      </c>
      <c r="B1023" s="247" t="s">
        <v>7745</v>
      </c>
      <c r="C1023" s="247" t="s">
        <v>3367</v>
      </c>
      <c r="D1023" s="247"/>
      <c r="E1023" s="247">
        <v>10017888799</v>
      </c>
      <c r="F1023" t="s">
        <v>7739</v>
      </c>
      <c r="G1023" s="246" t="s">
        <v>3337</v>
      </c>
      <c r="H1023" s="247" t="s">
        <v>113</v>
      </c>
      <c r="I1023"/>
      <c r="J1023" t="s">
        <v>3128</v>
      </c>
      <c r="K1023" t="s">
        <v>4707</v>
      </c>
      <c r="L1023" t="s">
        <v>3081</v>
      </c>
      <c r="M1023" t="s">
        <v>4354</v>
      </c>
      <c r="N1023" s="247" t="s">
        <v>3368</v>
      </c>
      <c r="O1023" s="247"/>
      <c r="Q1023" t="s">
        <v>4355</v>
      </c>
      <c r="R1023" t="s">
        <v>4355</v>
      </c>
      <c r="S1023" s="247"/>
      <c r="T1023" s="247" t="s">
        <v>5688</v>
      </c>
      <c r="V1023" s="247"/>
      <c r="W1023" s="247" t="s">
        <v>3181</v>
      </c>
      <c r="X1023" s="247" t="s">
        <v>3216</v>
      </c>
      <c r="Y1023" s="247"/>
      <c r="Z1023"/>
      <c r="AA1023" s="247" t="s">
        <v>115</v>
      </c>
      <c r="AB1023" t="s">
        <v>4355</v>
      </c>
      <c r="AC1023" t="s">
        <v>4355</v>
      </c>
      <c r="AD1023"/>
      <c r="AE1023" t="s">
        <v>4355</v>
      </c>
      <c r="AF1023" t="s">
        <v>4357</v>
      </c>
      <c r="AG1023"/>
      <c r="AH1023"/>
      <c r="AI1023"/>
      <c r="AJ1023"/>
      <c r="AK1023"/>
      <c r="AL1023"/>
      <c r="AM1023" t="s">
        <v>4358</v>
      </c>
      <c r="AN1023" t="s">
        <v>4358</v>
      </c>
      <c r="AO1023"/>
      <c r="AP1023"/>
      <c r="AQ1023" s="247" t="s">
        <v>7746</v>
      </c>
      <c r="AR1023"/>
      <c r="AS1023" s="247" t="s">
        <v>3369</v>
      </c>
      <c r="AT1023">
        <v>10017888799</v>
      </c>
    </row>
    <row r="1024" spans="1:46" ht="15" hidden="1" x14ac:dyDescent="0.25">
      <c r="A1024" s="246" t="s">
        <v>7439</v>
      </c>
      <c r="B1024" s="247" t="s">
        <v>7743</v>
      </c>
      <c r="C1024" s="247" t="s">
        <v>3351</v>
      </c>
      <c r="D1024" s="247"/>
      <c r="E1024" s="247">
        <v>10017888795</v>
      </c>
      <c r="F1024" t="s">
        <v>7739</v>
      </c>
      <c r="G1024" s="246" t="s">
        <v>3337</v>
      </c>
      <c r="H1024" s="247" t="s">
        <v>113</v>
      </c>
      <c r="I1024"/>
      <c r="J1024" t="s">
        <v>3081</v>
      </c>
      <c r="K1024" t="s">
        <v>4705</v>
      </c>
      <c r="L1024" t="s">
        <v>3081</v>
      </c>
      <c r="M1024" t="s">
        <v>4354</v>
      </c>
      <c r="N1024" s="247" t="s">
        <v>3352</v>
      </c>
      <c r="O1024" s="247"/>
      <c r="Q1024" t="s">
        <v>4355</v>
      </c>
      <c r="R1024" t="s">
        <v>4355</v>
      </c>
      <c r="S1024" s="247"/>
      <c r="T1024" s="247" t="s">
        <v>5688</v>
      </c>
      <c r="V1024" s="247"/>
      <c r="W1024" s="247" t="s">
        <v>3103</v>
      </c>
      <c r="X1024" s="247" t="s">
        <v>3105</v>
      </c>
      <c r="Y1024" s="247"/>
      <c r="Z1024"/>
      <c r="AA1024" s="247" t="s">
        <v>115</v>
      </c>
      <c r="AB1024" t="s">
        <v>4355</v>
      </c>
      <c r="AC1024" t="s">
        <v>4355</v>
      </c>
      <c r="AD1024"/>
      <c r="AE1024" t="s">
        <v>4355</v>
      </c>
      <c r="AF1024" t="s">
        <v>4357</v>
      </c>
      <c r="AG1024"/>
      <c r="AH1024"/>
      <c r="AI1024"/>
      <c r="AJ1024"/>
      <c r="AK1024"/>
      <c r="AL1024"/>
      <c r="AM1024" t="s">
        <v>4358</v>
      </c>
      <c r="AN1024" t="s">
        <v>4358</v>
      </c>
      <c r="AO1024"/>
      <c r="AP1024"/>
      <c r="AQ1024" s="247" t="s">
        <v>7744</v>
      </c>
      <c r="AR1024"/>
      <c r="AS1024" s="247" t="s">
        <v>3353</v>
      </c>
      <c r="AT1024">
        <v>10017888795</v>
      </c>
    </row>
    <row r="1025" spans="1:46" ht="15" hidden="1" x14ac:dyDescent="0.25">
      <c r="A1025" s="246" t="s">
        <v>7439</v>
      </c>
      <c r="B1025" s="247" t="s">
        <v>7741</v>
      </c>
      <c r="C1025" s="247" t="s">
        <v>3348</v>
      </c>
      <c r="D1025" s="247"/>
      <c r="E1025" s="247">
        <v>10017888794</v>
      </c>
      <c r="F1025" t="s">
        <v>7739</v>
      </c>
      <c r="G1025" s="246" t="s">
        <v>3337</v>
      </c>
      <c r="H1025" s="247" t="s">
        <v>113</v>
      </c>
      <c r="I1025"/>
      <c r="J1025" t="s">
        <v>3116</v>
      </c>
      <c r="K1025" t="s">
        <v>4704</v>
      </c>
      <c r="L1025" t="s">
        <v>3081</v>
      </c>
      <c r="M1025" t="s">
        <v>4354</v>
      </c>
      <c r="N1025" s="247" t="s">
        <v>3349</v>
      </c>
      <c r="O1025" s="247"/>
      <c r="Q1025" t="s">
        <v>4355</v>
      </c>
      <c r="R1025" t="s">
        <v>4355</v>
      </c>
      <c r="S1025" s="247"/>
      <c r="T1025" s="247" t="s">
        <v>5688</v>
      </c>
      <c r="V1025" s="247"/>
      <c r="W1025" s="247" t="s">
        <v>3178</v>
      </c>
      <c r="X1025" s="247" t="s">
        <v>3176</v>
      </c>
      <c r="Y1025" s="247"/>
      <c r="Z1025"/>
      <c r="AA1025" s="247" t="s">
        <v>115</v>
      </c>
      <c r="AB1025" t="s">
        <v>4355</v>
      </c>
      <c r="AC1025" t="s">
        <v>4355</v>
      </c>
      <c r="AD1025"/>
      <c r="AE1025" t="s">
        <v>4355</v>
      </c>
      <c r="AF1025" t="s">
        <v>4357</v>
      </c>
      <c r="AG1025"/>
      <c r="AH1025"/>
      <c r="AI1025"/>
      <c r="AJ1025"/>
      <c r="AK1025"/>
      <c r="AL1025"/>
      <c r="AM1025" t="s">
        <v>4358</v>
      </c>
      <c r="AN1025" t="s">
        <v>4358</v>
      </c>
      <c r="AO1025"/>
      <c r="AP1025"/>
      <c r="AQ1025" s="247" t="s">
        <v>7742</v>
      </c>
      <c r="AR1025"/>
      <c r="AS1025" s="247" t="s">
        <v>3350</v>
      </c>
      <c r="AT1025">
        <v>10017888794</v>
      </c>
    </row>
    <row r="1026" spans="1:46" ht="15" hidden="1" x14ac:dyDescent="0.25">
      <c r="A1026" s="246" t="s">
        <v>7439</v>
      </c>
      <c r="B1026" s="247" t="s">
        <v>3362</v>
      </c>
      <c r="C1026" s="247" t="s">
        <v>3363</v>
      </c>
      <c r="D1026" s="247"/>
      <c r="E1026" s="247">
        <v>10017888798</v>
      </c>
      <c r="F1026" t="s">
        <v>4702</v>
      </c>
      <c r="G1026" s="246" t="s">
        <v>3337</v>
      </c>
      <c r="H1026" s="247" t="s">
        <v>113</v>
      </c>
      <c r="I1026"/>
      <c r="J1026" t="s">
        <v>3081</v>
      </c>
      <c r="K1026" t="s">
        <v>4707</v>
      </c>
      <c r="L1026" t="s">
        <v>3081</v>
      </c>
      <c r="M1026" t="s">
        <v>4354</v>
      </c>
      <c r="N1026" s="247" t="s">
        <v>3364</v>
      </c>
      <c r="O1026" s="247"/>
      <c r="Q1026" t="s">
        <v>4355</v>
      </c>
      <c r="R1026" t="s">
        <v>4355</v>
      </c>
      <c r="S1026" s="247"/>
      <c r="T1026" s="247" t="s">
        <v>5597</v>
      </c>
      <c r="V1026" s="247"/>
      <c r="W1026" s="247" t="s">
        <v>3365</v>
      </c>
      <c r="X1026" s="247" t="s">
        <v>3216</v>
      </c>
      <c r="Y1026" s="247"/>
      <c r="Z1026"/>
      <c r="AA1026" s="247" t="s">
        <v>115</v>
      </c>
      <c r="AB1026" t="s">
        <v>4355</v>
      </c>
      <c r="AC1026" t="s">
        <v>4355</v>
      </c>
      <c r="AD1026"/>
      <c r="AE1026" t="s">
        <v>4355</v>
      </c>
      <c r="AF1026" t="s">
        <v>4357</v>
      </c>
      <c r="AG1026"/>
      <c r="AH1026"/>
      <c r="AI1026"/>
      <c r="AJ1026"/>
      <c r="AK1026"/>
      <c r="AL1026"/>
      <c r="AM1026" t="s">
        <v>4358</v>
      </c>
      <c r="AN1026" t="s">
        <v>4358</v>
      </c>
      <c r="AO1026"/>
      <c r="AP1026"/>
      <c r="AQ1026" s="247" t="s">
        <v>4150</v>
      </c>
      <c r="AR1026"/>
      <c r="AS1026" s="247" t="s">
        <v>3366</v>
      </c>
      <c r="AT1026">
        <v>10017888798</v>
      </c>
    </row>
    <row r="1027" spans="1:46" ht="15" hidden="1" x14ac:dyDescent="0.25">
      <c r="A1027" s="246" t="s">
        <v>7439</v>
      </c>
      <c r="B1027" s="247" t="s">
        <v>3358</v>
      </c>
      <c r="C1027" s="247" t="s">
        <v>3359</v>
      </c>
      <c r="D1027" s="247"/>
      <c r="E1027" s="247">
        <v>10017888797</v>
      </c>
      <c r="F1027" t="s">
        <v>4702</v>
      </c>
      <c r="G1027" s="246" t="s">
        <v>3337</v>
      </c>
      <c r="H1027" s="247" t="s">
        <v>113</v>
      </c>
      <c r="I1027"/>
      <c r="J1027" t="s">
        <v>3125</v>
      </c>
      <c r="K1027" t="s">
        <v>4706</v>
      </c>
      <c r="L1027" t="s">
        <v>3081</v>
      </c>
      <c r="M1027" t="s">
        <v>4354</v>
      </c>
      <c r="N1027" s="247" t="s">
        <v>3360</v>
      </c>
      <c r="O1027" s="247"/>
      <c r="Q1027" t="s">
        <v>4355</v>
      </c>
      <c r="R1027" t="s">
        <v>4355</v>
      </c>
      <c r="S1027" s="247"/>
      <c r="T1027" s="247" t="s">
        <v>5597</v>
      </c>
      <c r="V1027" s="247"/>
      <c r="W1027" s="247" t="s">
        <v>3202</v>
      </c>
      <c r="X1027" s="247" t="s">
        <v>3272</v>
      </c>
      <c r="Y1027" s="247"/>
      <c r="Z1027"/>
      <c r="AA1027" s="247" t="s">
        <v>115</v>
      </c>
      <c r="AB1027" t="s">
        <v>4355</v>
      </c>
      <c r="AC1027" t="s">
        <v>4355</v>
      </c>
      <c r="AD1027"/>
      <c r="AE1027" t="s">
        <v>4355</v>
      </c>
      <c r="AF1027" t="s">
        <v>4357</v>
      </c>
      <c r="AG1027"/>
      <c r="AH1027"/>
      <c r="AI1027"/>
      <c r="AJ1027"/>
      <c r="AK1027"/>
      <c r="AL1027"/>
      <c r="AM1027" t="s">
        <v>4358</v>
      </c>
      <c r="AN1027" t="s">
        <v>4358</v>
      </c>
      <c r="AO1027"/>
      <c r="AP1027"/>
      <c r="AQ1027" s="247" t="s">
        <v>4149</v>
      </c>
      <c r="AR1027"/>
      <c r="AS1027" s="247" t="s">
        <v>3361</v>
      </c>
      <c r="AT1027">
        <v>10017888797</v>
      </c>
    </row>
    <row r="1028" spans="1:46" ht="15" hidden="1" x14ac:dyDescent="0.25">
      <c r="A1028" s="246" t="s">
        <v>7439</v>
      </c>
      <c r="B1028" s="247" t="s">
        <v>3354</v>
      </c>
      <c r="C1028" s="247" t="s">
        <v>3355</v>
      </c>
      <c r="D1028" s="247"/>
      <c r="E1028" s="247">
        <v>10017888796</v>
      </c>
      <c r="F1028" t="s">
        <v>4702</v>
      </c>
      <c r="G1028" s="246" t="s">
        <v>3337</v>
      </c>
      <c r="H1028" s="247" t="s">
        <v>113</v>
      </c>
      <c r="I1028"/>
      <c r="J1028" t="s">
        <v>3113</v>
      </c>
      <c r="K1028" t="s">
        <v>4705</v>
      </c>
      <c r="L1028" t="s">
        <v>3081</v>
      </c>
      <c r="M1028" t="s">
        <v>4354</v>
      </c>
      <c r="N1028" s="247" t="s">
        <v>3356</v>
      </c>
      <c r="O1028" s="247"/>
      <c r="Q1028" t="s">
        <v>4355</v>
      </c>
      <c r="R1028" t="s">
        <v>4355</v>
      </c>
      <c r="S1028" s="247"/>
      <c r="T1028" s="247" t="s">
        <v>5597</v>
      </c>
      <c r="V1028" s="247"/>
      <c r="W1028" s="247" t="s">
        <v>3276</v>
      </c>
      <c r="X1028" s="247" t="s">
        <v>3248</v>
      </c>
      <c r="Y1028" s="247"/>
      <c r="Z1028"/>
      <c r="AA1028" s="247" t="s">
        <v>115</v>
      </c>
      <c r="AB1028" t="s">
        <v>4355</v>
      </c>
      <c r="AC1028" t="s">
        <v>4355</v>
      </c>
      <c r="AD1028"/>
      <c r="AE1028" t="s">
        <v>4355</v>
      </c>
      <c r="AF1028" t="s">
        <v>4357</v>
      </c>
      <c r="AG1028"/>
      <c r="AH1028"/>
      <c r="AI1028"/>
      <c r="AJ1028"/>
      <c r="AK1028"/>
      <c r="AL1028"/>
      <c r="AM1028" t="s">
        <v>4358</v>
      </c>
      <c r="AN1028" t="s">
        <v>4358</v>
      </c>
      <c r="AO1028"/>
      <c r="AP1028"/>
      <c r="AQ1028" s="247" t="s">
        <v>4148</v>
      </c>
      <c r="AR1028"/>
      <c r="AS1028" s="247" t="s">
        <v>3357</v>
      </c>
      <c r="AT1028">
        <v>10017888796</v>
      </c>
    </row>
    <row r="1029" spans="1:46" ht="15" hidden="1" x14ac:dyDescent="0.25">
      <c r="A1029" s="246" t="s">
        <v>7439</v>
      </c>
      <c r="B1029" s="247" t="s">
        <v>3344</v>
      </c>
      <c r="C1029" s="247" t="s">
        <v>3345</v>
      </c>
      <c r="D1029" s="247"/>
      <c r="E1029" s="247">
        <v>10017888793</v>
      </c>
      <c r="F1029" t="s">
        <v>4702</v>
      </c>
      <c r="G1029" s="246" t="s">
        <v>3337</v>
      </c>
      <c r="H1029" s="247" t="s">
        <v>113</v>
      </c>
      <c r="I1029"/>
      <c r="J1029" t="s">
        <v>3120</v>
      </c>
      <c r="K1029" t="s">
        <v>4704</v>
      </c>
      <c r="L1029" t="s">
        <v>3081</v>
      </c>
      <c r="M1029" t="s">
        <v>4354</v>
      </c>
      <c r="N1029" s="247" t="s">
        <v>3346</v>
      </c>
      <c r="O1029" s="247"/>
      <c r="Q1029" t="s">
        <v>4355</v>
      </c>
      <c r="R1029" t="s">
        <v>4355</v>
      </c>
      <c r="S1029" s="247"/>
      <c r="T1029" s="247" t="s">
        <v>5597</v>
      </c>
      <c r="V1029" s="247"/>
      <c r="W1029" s="247" t="s">
        <v>3103</v>
      </c>
      <c r="X1029" s="247" t="s">
        <v>3176</v>
      </c>
      <c r="Y1029" s="247"/>
      <c r="Z1029"/>
      <c r="AA1029" s="247" t="s">
        <v>115</v>
      </c>
      <c r="AB1029" t="s">
        <v>4355</v>
      </c>
      <c r="AC1029" t="s">
        <v>4355</v>
      </c>
      <c r="AD1029"/>
      <c r="AE1029" t="s">
        <v>4355</v>
      </c>
      <c r="AF1029" t="s">
        <v>4357</v>
      </c>
      <c r="AG1029"/>
      <c r="AH1029"/>
      <c r="AI1029"/>
      <c r="AJ1029"/>
      <c r="AK1029"/>
      <c r="AL1029"/>
      <c r="AM1029" t="s">
        <v>4358</v>
      </c>
      <c r="AN1029" t="s">
        <v>4358</v>
      </c>
      <c r="AO1029"/>
      <c r="AP1029"/>
      <c r="AQ1029" s="247" t="s">
        <v>4147</v>
      </c>
      <c r="AR1029"/>
      <c r="AS1029" s="247" t="s">
        <v>3347</v>
      </c>
      <c r="AT1029">
        <v>10017888793</v>
      </c>
    </row>
    <row r="1030" spans="1:46" ht="15" hidden="1" x14ac:dyDescent="0.25">
      <c r="A1030" s="246" t="s">
        <v>7439</v>
      </c>
      <c r="B1030" s="247" t="s">
        <v>3340</v>
      </c>
      <c r="C1030" s="247" t="s">
        <v>3341</v>
      </c>
      <c r="D1030" s="247"/>
      <c r="E1030" s="247">
        <v>10017888792</v>
      </c>
      <c r="F1030" t="s">
        <v>4702</v>
      </c>
      <c r="G1030" s="246" t="s">
        <v>3337</v>
      </c>
      <c r="H1030" s="247" t="s">
        <v>113</v>
      </c>
      <c r="I1030"/>
      <c r="J1030" t="s">
        <v>3081</v>
      </c>
      <c r="K1030" t="s">
        <v>4704</v>
      </c>
      <c r="L1030" t="s">
        <v>3081</v>
      </c>
      <c r="M1030" t="s">
        <v>4354</v>
      </c>
      <c r="N1030" s="247" t="s">
        <v>3342</v>
      </c>
      <c r="O1030" s="247"/>
      <c r="Q1030" t="s">
        <v>4355</v>
      </c>
      <c r="R1030" t="s">
        <v>4355</v>
      </c>
      <c r="S1030" s="247"/>
      <c r="T1030" s="247" t="s">
        <v>5597</v>
      </c>
      <c r="V1030" s="247"/>
      <c r="W1030" s="247" t="s">
        <v>3104</v>
      </c>
      <c r="X1030" s="247" t="s">
        <v>3106</v>
      </c>
      <c r="Y1030" s="247"/>
      <c r="Z1030"/>
      <c r="AA1030" s="247" t="s">
        <v>115</v>
      </c>
      <c r="AB1030" t="s">
        <v>4355</v>
      </c>
      <c r="AC1030" t="s">
        <v>4355</v>
      </c>
      <c r="AD1030"/>
      <c r="AE1030" t="s">
        <v>4355</v>
      </c>
      <c r="AF1030" t="s">
        <v>4357</v>
      </c>
      <c r="AG1030"/>
      <c r="AH1030"/>
      <c r="AI1030"/>
      <c r="AJ1030"/>
      <c r="AK1030"/>
      <c r="AL1030"/>
      <c r="AM1030" t="s">
        <v>4358</v>
      </c>
      <c r="AN1030" t="s">
        <v>4358</v>
      </c>
      <c r="AO1030"/>
      <c r="AP1030"/>
      <c r="AQ1030" s="247" t="s">
        <v>4146</v>
      </c>
      <c r="AR1030"/>
      <c r="AS1030" s="247" t="s">
        <v>3343</v>
      </c>
      <c r="AT1030">
        <v>10017888792</v>
      </c>
    </row>
    <row r="1031" spans="1:46" ht="15" hidden="1" x14ac:dyDescent="0.25">
      <c r="A1031" s="246" t="s">
        <v>7439</v>
      </c>
      <c r="B1031" s="247" t="s">
        <v>3717</v>
      </c>
      <c r="C1031" s="247" t="s">
        <v>3718</v>
      </c>
      <c r="D1031" s="247"/>
      <c r="E1031" s="247">
        <v>10017889603</v>
      </c>
      <c r="F1031" t="s">
        <v>4462</v>
      </c>
      <c r="G1031" s="246" t="s">
        <v>3653</v>
      </c>
      <c r="H1031" s="247" t="s">
        <v>113</v>
      </c>
      <c r="I1031"/>
      <c r="J1031" t="s">
        <v>3090</v>
      </c>
      <c r="K1031" t="s">
        <v>4476</v>
      </c>
      <c r="L1031" t="s">
        <v>3081</v>
      </c>
      <c r="M1031" t="s">
        <v>4354</v>
      </c>
      <c r="N1031" s="247" t="s">
        <v>3719</v>
      </c>
      <c r="O1031" s="247"/>
      <c r="Q1031" t="s">
        <v>4355</v>
      </c>
      <c r="R1031" t="s">
        <v>4355</v>
      </c>
      <c r="S1031" s="247"/>
      <c r="T1031" s="247" t="s">
        <v>5695</v>
      </c>
      <c r="V1031" s="247" t="s">
        <v>3191</v>
      </c>
      <c r="W1031" s="247"/>
      <c r="X1031" s="247"/>
      <c r="Y1031" s="247"/>
      <c r="Z1031"/>
      <c r="AA1031" s="247" t="s">
        <v>115</v>
      </c>
      <c r="AB1031" t="s">
        <v>4355</v>
      </c>
      <c r="AC1031" t="s">
        <v>4355</v>
      </c>
      <c r="AD1031"/>
      <c r="AE1031" t="s">
        <v>4355</v>
      </c>
      <c r="AF1031" t="s">
        <v>4357</v>
      </c>
      <c r="AG1031"/>
      <c r="AH1031"/>
      <c r="AI1031"/>
      <c r="AJ1031"/>
      <c r="AK1031"/>
      <c r="AL1031"/>
      <c r="AM1031" t="s">
        <v>4358</v>
      </c>
      <c r="AN1031" t="s">
        <v>4358</v>
      </c>
      <c r="AO1031"/>
      <c r="AP1031"/>
      <c r="AQ1031" s="247" t="s">
        <v>3720</v>
      </c>
      <c r="AR1031"/>
      <c r="AS1031" s="247" t="s">
        <v>3721</v>
      </c>
      <c r="AT1031">
        <v>10017889603</v>
      </c>
    </row>
    <row r="1032" spans="1:46" ht="15" hidden="1" x14ac:dyDescent="0.25">
      <c r="A1032" s="246" t="s">
        <v>7439</v>
      </c>
      <c r="B1032" s="247" t="s">
        <v>3712</v>
      </c>
      <c r="C1032" s="247" t="s">
        <v>3713</v>
      </c>
      <c r="D1032" s="247"/>
      <c r="E1032" s="247">
        <v>10017889602</v>
      </c>
      <c r="F1032" t="s">
        <v>4462</v>
      </c>
      <c r="G1032" s="246" t="s">
        <v>3653</v>
      </c>
      <c r="H1032" s="247" t="s">
        <v>113</v>
      </c>
      <c r="I1032"/>
      <c r="J1032" t="s">
        <v>3090</v>
      </c>
      <c r="K1032" t="s">
        <v>4475</v>
      </c>
      <c r="L1032" t="s">
        <v>3081</v>
      </c>
      <c r="M1032" t="s">
        <v>4354</v>
      </c>
      <c r="N1032" s="247" t="s">
        <v>3714</v>
      </c>
      <c r="O1032" s="247"/>
      <c r="Q1032" t="s">
        <v>4355</v>
      </c>
      <c r="R1032" t="s">
        <v>4355</v>
      </c>
      <c r="S1032" s="247"/>
      <c r="T1032" s="247" t="s">
        <v>5695</v>
      </c>
      <c r="V1032" s="247" t="s">
        <v>3191</v>
      </c>
      <c r="W1032" s="247"/>
      <c r="X1032" s="247"/>
      <c r="Y1032" s="247"/>
      <c r="Z1032"/>
      <c r="AA1032" s="247" t="s">
        <v>115</v>
      </c>
      <c r="AB1032" t="s">
        <v>4355</v>
      </c>
      <c r="AC1032" t="s">
        <v>4355</v>
      </c>
      <c r="AD1032"/>
      <c r="AE1032" t="s">
        <v>4355</v>
      </c>
      <c r="AF1032" t="s">
        <v>4357</v>
      </c>
      <c r="AG1032"/>
      <c r="AH1032"/>
      <c r="AI1032"/>
      <c r="AJ1032"/>
      <c r="AK1032"/>
      <c r="AL1032"/>
      <c r="AM1032" t="s">
        <v>4358</v>
      </c>
      <c r="AN1032" t="s">
        <v>4358</v>
      </c>
      <c r="AO1032"/>
      <c r="AP1032"/>
      <c r="AQ1032" s="247" t="s">
        <v>3715</v>
      </c>
      <c r="AR1032"/>
      <c r="AS1032" s="247" t="s">
        <v>3716</v>
      </c>
      <c r="AT1032">
        <v>10017889602</v>
      </c>
    </row>
    <row r="1033" spans="1:46" ht="15" hidden="1" x14ac:dyDescent="0.25">
      <c r="A1033" s="246" t="s">
        <v>7439</v>
      </c>
      <c r="B1033" s="247" t="s">
        <v>3651</v>
      </c>
      <c r="C1033" s="247" t="s">
        <v>3652</v>
      </c>
      <c r="D1033" s="247"/>
      <c r="E1033" s="247">
        <v>10017889567</v>
      </c>
      <c r="F1033" t="s">
        <v>4462</v>
      </c>
      <c r="G1033" s="246" t="s">
        <v>3653</v>
      </c>
      <c r="H1033" s="247" t="s">
        <v>113</v>
      </c>
      <c r="I1033"/>
      <c r="J1033" t="s">
        <v>3090</v>
      </c>
      <c r="K1033" t="s">
        <v>4463</v>
      </c>
      <c r="L1033" t="s">
        <v>3081</v>
      </c>
      <c r="M1033" t="s">
        <v>4354</v>
      </c>
      <c r="N1033" s="247" t="s">
        <v>3654</v>
      </c>
      <c r="O1033" s="247"/>
      <c r="Q1033" t="s">
        <v>4355</v>
      </c>
      <c r="R1033" t="s">
        <v>4355</v>
      </c>
      <c r="S1033" s="247"/>
      <c r="T1033" s="247" t="s">
        <v>5695</v>
      </c>
      <c r="V1033" s="247" t="s">
        <v>3191</v>
      </c>
      <c r="W1033" s="247"/>
      <c r="X1033" s="247"/>
      <c r="Y1033" s="247"/>
      <c r="Z1033"/>
      <c r="AA1033" s="247" t="s">
        <v>115</v>
      </c>
      <c r="AB1033" t="s">
        <v>4355</v>
      </c>
      <c r="AC1033" t="s">
        <v>4355</v>
      </c>
      <c r="AD1033"/>
      <c r="AE1033" t="s">
        <v>4355</v>
      </c>
      <c r="AF1033" t="s">
        <v>4357</v>
      </c>
      <c r="AG1033"/>
      <c r="AH1033"/>
      <c r="AI1033"/>
      <c r="AJ1033"/>
      <c r="AK1033"/>
      <c r="AL1033"/>
      <c r="AM1033" t="s">
        <v>4358</v>
      </c>
      <c r="AN1033" t="s">
        <v>4358</v>
      </c>
      <c r="AO1033"/>
      <c r="AP1033"/>
      <c r="AQ1033" s="247" t="s">
        <v>3655</v>
      </c>
      <c r="AR1033"/>
      <c r="AS1033" s="247" t="s">
        <v>3656</v>
      </c>
      <c r="AT1033">
        <v>10017889567</v>
      </c>
    </row>
    <row r="1034" spans="1:46" ht="15" hidden="1" x14ac:dyDescent="0.25">
      <c r="A1034" s="246" t="s">
        <v>7439</v>
      </c>
      <c r="B1034" s="247" t="s">
        <v>3707</v>
      </c>
      <c r="C1034" s="247" t="s">
        <v>3708</v>
      </c>
      <c r="D1034" s="247"/>
      <c r="E1034" s="247">
        <v>10017889601</v>
      </c>
      <c r="F1034" t="s">
        <v>4462</v>
      </c>
      <c r="G1034" s="246" t="s">
        <v>3653</v>
      </c>
      <c r="H1034" s="247" t="s">
        <v>113</v>
      </c>
      <c r="I1034"/>
      <c r="J1034" t="s">
        <v>3090</v>
      </c>
      <c r="K1034" t="s">
        <v>4474</v>
      </c>
      <c r="L1034" t="s">
        <v>3081</v>
      </c>
      <c r="M1034" t="s">
        <v>4354</v>
      </c>
      <c r="N1034" s="247" t="s">
        <v>3709</v>
      </c>
      <c r="O1034" s="247"/>
      <c r="Q1034" t="s">
        <v>4355</v>
      </c>
      <c r="R1034" t="s">
        <v>4355</v>
      </c>
      <c r="S1034" s="247"/>
      <c r="T1034" s="247" t="s">
        <v>5695</v>
      </c>
      <c r="V1034" s="247" t="s">
        <v>3191</v>
      </c>
      <c r="W1034" s="247"/>
      <c r="X1034" s="247"/>
      <c r="Y1034" s="247"/>
      <c r="Z1034"/>
      <c r="AA1034" s="247" t="s">
        <v>115</v>
      </c>
      <c r="AB1034" t="s">
        <v>4355</v>
      </c>
      <c r="AC1034" t="s">
        <v>4355</v>
      </c>
      <c r="AD1034"/>
      <c r="AE1034" t="s">
        <v>4355</v>
      </c>
      <c r="AF1034" t="s">
        <v>4357</v>
      </c>
      <c r="AG1034"/>
      <c r="AH1034"/>
      <c r="AI1034"/>
      <c r="AJ1034"/>
      <c r="AK1034"/>
      <c r="AL1034"/>
      <c r="AM1034" t="s">
        <v>4358</v>
      </c>
      <c r="AN1034" t="s">
        <v>4358</v>
      </c>
      <c r="AO1034"/>
      <c r="AP1034"/>
      <c r="AQ1034" s="247" t="s">
        <v>3710</v>
      </c>
      <c r="AR1034"/>
      <c r="AS1034" s="247" t="s">
        <v>3711</v>
      </c>
      <c r="AT1034">
        <v>10017889601</v>
      </c>
    </row>
    <row r="1035" spans="1:46" ht="15" hidden="1" x14ac:dyDescent="0.25">
      <c r="A1035" s="246" t="s">
        <v>7439</v>
      </c>
      <c r="B1035" s="247" t="s">
        <v>3702</v>
      </c>
      <c r="C1035" s="247" t="s">
        <v>3703</v>
      </c>
      <c r="D1035" s="247"/>
      <c r="E1035" s="247">
        <v>10017889600</v>
      </c>
      <c r="F1035" t="s">
        <v>4462</v>
      </c>
      <c r="G1035" s="246" t="s">
        <v>3653</v>
      </c>
      <c r="H1035" s="247" t="s">
        <v>113</v>
      </c>
      <c r="I1035"/>
      <c r="J1035" t="s">
        <v>3090</v>
      </c>
      <c r="K1035" t="s">
        <v>4473</v>
      </c>
      <c r="L1035" t="s">
        <v>3081</v>
      </c>
      <c r="M1035" t="s">
        <v>4354</v>
      </c>
      <c r="N1035" s="247" t="s">
        <v>3704</v>
      </c>
      <c r="O1035" s="247"/>
      <c r="Q1035" t="s">
        <v>4355</v>
      </c>
      <c r="R1035" t="s">
        <v>4355</v>
      </c>
      <c r="S1035" s="247"/>
      <c r="T1035" s="247" t="s">
        <v>5695</v>
      </c>
      <c r="V1035" s="247" t="s">
        <v>3191</v>
      </c>
      <c r="W1035" s="247"/>
      <c r="X1035" s="247"/>
      <c r="Y1035" s="247"/>
      <c r="Z1035"/>
      <c r="AA1035" s="247" t="s">
        <v>115</v>
      </c>
      <c r="AB1035" t="s">
        <v>4355</v>
      </c>
      <c r="AC1035" t="s">
        <v>4355</v>
      </c>
      <c r="AD1035"/>
      <c r="AE1035" t="s">
        <v>4355</v>
      </c>
      <c r="AF1035" t="s">
        <v>4357</v>
      </c>
      <c r="AG1035"/>
      <c r="AH1035"/>
      <c r="AI1035"/>
      <c r="AJ1035"/>
      <c r="AK1035"/>
      <c r="AL1035"/>
      <c r="AM1035" t="s">
        <v>4358</v>
      </c>
      <c r="AN1035" t="s">
        <v>4358</v>
      </c>
      <c r="AO1035"/>
      <c r="AP1035"/>
      <c r="AQ1035" s="247" t="s">
        <v>3705</v>
      </c>
      <c r="AR1035"/>
      <c r="AS1035" s="247" t="s">
        <v>3706</v>
      </c>
      <c r="AT1035">
        <v>10017889600</v>
      </c>
    </row>
    <row r="1036" spans="1:46" ht="15" hidden="1" x14ac:dyDescent="0.25">
      <c r="A1036" s="246" t="s">
        <v>7439</v>
      </c>
      <c r="B1036" s="247" t="s">
        <v>3697</v>
      </c>
      <c r="C1036" s="247" t="s">
        <v>3698</v>
      </c>
      <c r="D1036" s="247"/>
      <c r="E1036" s="247">
        <v>10017889598</v>
      </c>
      <c r="F1036" t="s">
        <v>4462</v>
      </c>
      <c r="G1036" s="246" t="s">
        <v>3653</v>
      </c>
      <c r="H1036" s="247" t="s">
        <v>113</v>
      </c>
      <c r="I1036"/>
      <c r="J1036" t="s">
        <v>3090</v>
      </c>
      <c r="K1036" t="s">
        <v>4472</v>
      </c>
      <c r="L1036" t="s">
        <v>3081</v>
      </c>
      <c r="M1036" t="s">
        <v>4354</v>
      </c>
      <c r="N1036" s="247" t="s">
        <v>3699</v>
      </c>
      <c r="O1036" s="247"/>
      <c r="Q1036" t="s">
        <v>4355</v>
      </c>
      <c r="R1036" t="s">
        <v>4355</v>
      </c>
      <c r="S1036" s="247"/>
      <c r="T1036" s="247" t="s">
        <v>5695</v>
      </c>
      <c r="V1036" s="247" t="s">
        <v>3191</v>
      </c>
      <c r="W1036" s="247"/>
      <c r="X1036" s="247"/>
      <c r="Y1036" s="247"/>
      <c r="Z1036"/>
      <c r="AA1036" s="247" t="s">
        <v>115</v>
      </c>
      <c r="AB1036" t="s">
        <v>4355</v>
      </c>
      <c r="AC1036" t="s">
        <v>4355</v>
      </c>
      <c r="AD1036"/>
      <c r="AE1036" t="s">
        <v>4355</v>
      </c>
      <c r="AF1036" t="s">
        <v>4357</v>
      </c>
      <c r="AG1036"/>
      <c r="AH1036"/>
      <c r="AI1036"/>
      <c r="AJ1036"/>
      <c r="AK1036"/>
      <c r="AL1036"/>
      <c r="AM1036" t="s">
        <v>4358</v>
      </c>
      <c r="AN1036" t="s">
        <v>4358</v>
      </c>
      <c r="AO1036"/>
      <c r="AP1036"/>
      <c r="AQ1036" s="247" t="s">
        <v>3700</v>
      </c>
      <c r="AR1036"/>
      <c r="AS1036" s="247" t="s">
        <v>3701</v>
      </c>
      <c r="AT1036">
        <v>10017889598</v>
      </c>
    </row>
    <row r="1037" spans="1:46" ht="15" hidden="1" x14ac:dyDescent="0.25">
      <c r="A1037" s="246" t="s">
        <v>7439</v>
      </c>
      <c r="B1037" s="247" t="s">
        <v>3692</v>
      </c>
      <c r="C1037" s="247" t="s">
        <v>3693</v>
      </c>
      <c r="D1037" s="247"/>
      <c r="E1037" s="247">
        <v>10017889597</v>
      </c>
      <c r="F1037" t="s">
        <v>4462</v>
      </c>
      <c r="G1037" s="246" t="s">
        <v>3653</v>
      </c>
      <c r="H1037" s="247" t="s">
        <v>113</v>
      </c>
      <c r="I1037"/>
      <c r="J1037" t="s">
        <v>3090</v>
      </c>
      <c r="K1037" t="s">
        <v>4471</v>
      </c>
      <c r="L1037" t="s">
        <v>3081</v>
      </c>
      <c r="M1037" t="s">
        <v>4354</v>
      </c>
      <c r="N1037" s="247" t="s">
        <v>3694</v>
      </c>
      <c r="O1037" s="247"/>
      <c r="Q1037" t="s">
        <v>4355</v>
      </c>
      <c r="R1037" t="s">
        <v>4355</v>
      </c>
      <c r="S1037" s="247"/>
      <c r="T1037" s="247" t="s">
        <v>5695</v>
      </c>
      <c r="V1037" s="247" t="s">
        <v>3191</v>
      </c>
      <c r="W1037" s="247"/>
      <c r="X1037" s="247"/>
      <c r="Y1037" s="247"/>
      <c r="Z1037"/>
      <c r="AA1037" s="247" t="s">
        <v>115</v>
      </c>
      <c r="AB1037" t="s">
        <v>4355</v>
      </c>
      <c r="AC1037" t="s">
        <v>4355</v>
      </c>
      <c r="AD1037"/>
      <c r="AE1037" t="s">
        <v>4355</v>
      </c>
      <c r="AF1037" t="s">
        <v>4357</v>
      </c>
      <c r="AG1037"/>
      <c r="AH1037"/>
      <c r="AI1037"/>
      <c r="AJ1037"/>
      <c r="AK1037"/>
      <c r="AL1037"/>
      <c r="AM1037" t="s">
        <v>4358</v>
      </c>
      <c r="AN1037" t="s">
        <v>4358</v>
      </c>
      <c r="AO1037"/>
      <c r="AP1037"/>
      <c r="AQ1037" s="247" t="s">
        <v>3695</v>
      </c>
      <c r="AR1037"/>
      <c r="AS1037" s="247" t="s">
        <v>3696</v>
      </c>
      <c r="AT1037">
        <v>10017889597</v>
      </c>
    </row>
    <row r="1038" spans="1:46" ht="15" hidden="1" x14ac:dyDescent="0.25">
      <c r="A1038" s="246" t="s">
        <v>7439</v>
      </c>
      <c r="B1038" s="247" t="s">
        <v>3687</v>
      </c>
      <c r="C1038" s="247" t="s">
        <v>3688</v>
      </c>
      <c r="D1038" s="247"/>
      <c r="E1038" s="247">
        <v>10017889596</v>
      </c>
      <c r="F1038" t="s">
        <v>4462</v>
      </c>
      <c r="G1038" s="246" t="s">
        <v>3653</v>
      </c>
      <c r="H1038" s="247" t="s">
        <v>113</v>
      </c>
      <c r="I1038"/>
      <c r="J1038" t="s">
        <v>3090</v>
      </c>
      <c r="K1038" t="s">
        <v>4470</v>
      </c>
      <c r="L1038" t="s">
        <v>3081</v>
      </c>
      <c r="M1038" t="s">
        <v>4354</v>
      </c>
      <c r="N1038" s="247" t="s">
        <v>3689</v>
      </c>
      <c r="O1038" s="247"/>
      <c r="Q1038" t="s">
        <v>4355</v>
      </c>
      <c r="R1038" t="s">
        <v>4355</v>
      </c>
      <c r="S1038" s="247"/>
      <c r="T1038" s="247" t="s">
        <v>5695</v>
      </c>
      <c r="V1038" s="247" t="s">
        <v>3191</v>
      </c>
      <c r="W1038" s="247"/>
      <c r="X1038" s="247"/>
      <c r="Y1038" s="247"/>
      <c r="Z1038"/>
      <c r="AA1038" s="247" t="s">
        <v>115</v>
      </c>
      <c r="AB1038" t="s">
        <v>4355</v>
      </c>
      <c r="AC1038" t="s">
        <v>4355</v>
      </c>
      <c r="AD1038"/>
      <c r="AE1038" t="s">
        <v>4355</v>
      </c>
      <c r="AF1038" t="s">
        <v>4357</v>
      </c>
      <c r="AG1038"/>
      <c r="AH1038"/>
      <c r="AI1038"/>
      <c r="AJ1038"/>
      <c r="AK1038"/>
      <c r="AL1038"/>
      <c r="AM1038" t="s">
        <v>4358</v>
      </c>
      <c r="AN1038" t="s">
        <v>4358</v>
      </c>
      <c r="AO1038"/>
      <c r="AP1038"/>
      <c r="AQ1038" s="247" t="s">
        <v>3690</v>
      </c>
      <c r="AR1038"/>
      <c r="AS1038" s="247" t="s">
        <v>3691</v>
      </c>
      <c r="AT1038">
        <v>10017889596</v>
      </c>
    </row>
    <row r="1039" spans="1:46" ht="15" hidden="1" x14ac:dyDescent="0.25">
      <c r="A1039" s="246" t="s">
        <v>7439</v>
      </c>
      <c r="B1039" s="247" t="s">
        <v>3682</v>
      </c>
      <c r="C1039" s="247" t="s">
        <v>3683</v>
      </c>
      <c r="D1039" s="247"/>
      <c r="E1039" s="247">
        <v>10017889595</v>
      </c>
      <c r="F1039" t="s">
        <v>4462</v>
      </c>
      <c r="G1039" s="246" t="s">
        <v>3653</v>
      </c>
      <c r="H1039" s="247" t="s">
        <v>113</v>
      </c>
      <c r="I1039"/>
      <c r="J1039" t="s">
        <v>3090</v>
      </c>
      <c r="K1039" t="s">
        <v>4469</v>
      </c>
      <c r="L1039" t="s">
        <v>3081</v>
      </c>
      <c r="M1039" t="s">
        <v>4354</v>
      </c>
      <c r="N1039" s="247" t="s">
        <v>3684</v>
      </c>
      <c r="O1039" s="247"/>
      <c r="Q1039" t="s">
        <v>4355</v>
      </c>
      <c r="R1039" t="s">
        <v>4355</v>
      </c>
      <c r="S1039" s="247"/>
      <c r="T1039" s="247" t="s">
        <v>5695</v>
      </c>
      <c r="V1039" s="247" t="s">
        <v>3191</v>
      </c>
      <c r="W1039" s="247"/>
      <c r="X1039" s="247"/>
      <c r="Y1039" s="247"/>
      <c r="Z1039"/>
      <c r="AA1039" s="247" t="s">
        <v>115</v>
      </c>
      <c r="AB1039" t="s">
        <v>4355</v>
      </c>
      <c r="AC1039" t="s">
        <v>4355</v>
      </c>
      <c r="AD1039"/>
      <c r="AE1039" t="s">
        <v>4355</v>
      </c>
      <c r="AF1039" t="s">
        <v>4357</v>
      </c>
      <c r="AG1039"/>
      <c r="AH1039"/>
      <c r="AI1039"/>
      <c r="AJ1039"/>
      <c r="AK1039"/>
      <c r="AL1039"/>
      <c r="AM1039" t="s">
        <v>4358</v>
      </c>
      <c r="AN1039" t="s">
        <v>4358</v>
      </c>
      <c r="AO1039"/>
      <c r="AP1039"/>
      <c r="AQ1039" s="247" t="s">
        <v>3685</v>
      </c>
      <c r="AR1039"/>
      <c r="AS1039" s="247" t="s">
        <v>3686</v>
      </c>
      <c r="AT1039">
        <v>10017889595</v>
      </c>
    </row>
    <row r="1040" spans="1:46" ht="15" hidden="1" x14ac:dyDescent="0.25">
      <c r="A1040" s="246" t="s">
        <v>7439</v>
      </c>
      <c r="B1040" s="247" t="s">
        <v>3677</v>
      </c>
      <c r="C1040" s="247" t="s">
        <v>3678</v>
      </c>
      <c r="D1040" s="247"/>
      <c r="E1040" s="247">
        <v>10017889594</v>
      </c>
      <c r="F1040" t="s">
        <v>4462</v>
      </c>
      <c r="G1040" s="246" t="s">
        <v>3653</v>
      </c>
      <c r="H1040" s="247" t="s">
        <v>113</v>
      </c>
      <c r="I1040"/>
      <c r="J1040" t="s">
        <v>3090</v>
      </c>
      <c r="K1040" t="s">
        <v>4468</v>
      </c>
      <c r="L1040" t="s">
        <v>3081</v>
      </c>
      <c r="M1040" t="s">
        <v>4354</v>
      </c>
      <c r="N1040" s="247" t="s">
        <v>3679</v>
      </c>
      <c r="O1040" s="247"/>
      <c r="Q1040" t="s">
        <v>4355</v>
      </c>
      <c r="R1040" t="s">
        <v>4355</v>
      </c>
      <c r="S1040" s="247"/>
      <c r="T1040" s="247" t="s">
        <v>5695</v>
      </c>
      <c r="V1040" s="247" t="s">
        <v>3191</v>
      </c>
      <c r="W1040" s="247"/>
      <c r="X1040" s="247"/>
      <c r="Y1040" s="247"/>
      <c r="Z1040"/>
      <c r="AA1040" s="247" t="s">
        <v>115</v>
      </c>
      <c r="AB1040" t="s">
        <v>4355</v>
      </c>
      <c r="AC1040" t="s">
        <v>4355</v>
      </c>
      <c r="AD1040"/>
      <c r="AE1040" t="s">
        <v>4355</v>
      </c>
      <c r="AF1040" t="s">
        <v>4357</v>
      </c>
      <c r="AG1040"/>
      <c r="AH1040"/>
      <c r="AI1040"/>
      <c r="AJ1040"/>
      <c r="AK1040"/>
      <c r="AL1040"/>
      <c r="AM1040" t="s">
        <v>4358</v>
      </c>
      <c r="AN1040" t="s">
        <v>4358</v>
      </c>
      <c r="AO1040"/>
      <c r="AP1040"/>
      <c r="AQ1040" s="247" t="s">
        <v>3680</v>
      </c>
      <c r="AR1040"/>
      <c r="AS1040" s="247" t="s">
        <v>3681</v>
      </c>
      <c r="AT1040">
        <v>10017889594</v>
      </c>
    </row>
    <row r="1041" spans="1:46" ht="15" hidden="1" x14ac:dyDescent="0.25">
      <c r="A1041" s="246" t="s">
        <v>7439</v>
      </c>
      <c r="B1041" s="247" t="s">
        <v>3672</v>
      </c>
      <c r="C1041" s="247" t="s">
        <v>3673</v>
      </c>
      <c r="D1041" s="247"/>
      <c r="E1041" s="247">
        <v>10017889593</v>
      </c>
      <c r="F1041" t="s">
        <v>4462</v>
      </c>
      <c r="G1041" s="246" t="s">
        <v>3653</v>
      </c>
      <c r="H1041" s="247" t="s">
        <v>113</v>
      </c>
      <c r="I1041"/>
      <c r="J1041" t="s">
        <v>3090</v>
      </c>
      <c r="K1041" t="s">
        <v>4467</v>
      </c>
      <c r="L1041" t="s">
        <v>3081</v>
      </c>
      <c r="M1041" t="s">
        <v>4354</v>
      </c>
      <c r="N1041" s="247" t="s">
        <v>3674</v>
      </c>
      <c r="O1041" s="247"/>
      <c r="Q1041" t="s">
        <v>4355</v>
      </c>
      <c r="R1041" t="s">
        <v>4355</v>
      </c>
      <c r="S1041" s="247"/>
      <c r="T1041" s="247" t="s">
        <v>5695</v>
      </c>
      <c r="V1041" s="247" t="s">
        <v>3191</v>
      </c>
      <c r="W1041" s="247"/>
      <c r="X1041" s="247"/>
      <c r="Y1041" s="247"/>
      <c r="Z1041"/>
      <c r="AA1041" s="247" t="s">
        <v>115</v>
      </c>
      <c r="AB1041" t="s">
        <v>4355</v>
      </c>
      <c r="AC1041" t="s">
        <v>4355</v>
      </c>
      <c r="AD1041"/>
      <c r="AE1041" t="s">
        <v>4355</v>
      </c>
      <c r="AF1041" t="s">
        <v>4357</v>
      </c>
      <c r="AG1041"/>
      <c r="AH1041"/>
      <c r="AI1041"/>
      <c r="AJ1041"/>
      <c r="AK1041"/>
      <c r="AL1041"/>
      <c r="AM1041" t="s">
        <v>4358</v>
      </c>
      <c r="AN1041" t="s">
        <v>4358</v>
      </c>
      <c r="AO1041"/>
      <c r="AP1041"/>
      <c r="AQ1041" s="247" t="s">
        <v>3675</v>
      </c>
      <c r="AR1041"/>
      <c r="AS1041" s="247" t="s">
        <v>3676</v>
      </c>
      <c r="AT1041">
        <v>10017889593</v>
      </c>
    </row>
    <row r="1042" spans="1:46" ht="15" hidden="1" x14ac:dyDescent="0.25">
      <c r="A1042" s="246" t="s">
        <v>7439</v>
      </c>
      <c r="B1042" s="247" t="s">
        <v>3667</v>
      </c>
      <c r="C1042" s="247" t="s">
        <v>3668</v>
      </c>
      <c r="D1042" s="247"/>
      <c r="E1042" s="247">
        <v>10017889592</v>
      </c>
      <c r="F1042" t="s">
        <v>4462</v>
      </c>
      <c r="G1042" s="246" t="s">
        <v>3653</v>
      </c>
      <c r="H1042" s="247" t="s">
        <v>113</v>
      </c>
      <c r="I1042"/>
      <c r="J1042" t="s">
        <v>3090</v>
      </c>
      <c r="K1042" t="s">
        <v>4466</v>
      </c>
      <c r="L1042" t="s">
        <v>3081</v>
      </c>
      <c r="M1042" t="s">
        <v>4354</v>
      </c>
      <c r="N1042" s="247" t="s">
        <v>3669</v>
      </c>
      <c r="O1042" s="247"/>
      <c r="Q1042" t="s">
        <v>4355</v>
      </c>
      <c r="R1042" t="s">
        <v>4355</v>
      </c>
      <c r="S1042" s="247"/>
      <c r="T1042" s="247" t="s">
        <v>5695</v>
      </c>
      <c r="V1042" s="247" t="s">
        <v>3191</v>
      </c>
      <c r="W1042" s="247"/>
      <c r="X1042" s="247"/>
      <c r="Y1042" s="247"/>
      <c r="Z1042"/>
      <c r="AA1042" s="247" t="s">
        <v>115</v>
      </c>
      <c r="AB1042" t="s">
        <v>4355</v>
      </c>
      <c r="AC1042" t="s">
        <v>4355</v>
      </c>
      <c r="AD1042"/>
      <c r="AE1042" t="s">
        <v>4355</v>
      </c>
      <c r="AF1042" t="s">
        <v>4357</v>
      </c>
      <c r="AG1042"/>
      <c r="AH1042"/>
      <c r="AI1042"/>
      <c r="AJ1042"/>
      <c r="AK1042"/>
      <c r="AL1042"/>
      <c r="AM1042" t="s">
        <v>4358</v>
      </c>
      <c r="AN1042" t="s">
        <v>4358</v>
      </c>
      <c r="AO1042"/>
      <c r="AP1042"/>
      <c r="AQ1042" s="247" t="s">
        <v>3670</v>
      </c>
      <c r="AR1042"/>
      <c r="AS1042" s="247" t="s">
        <v>3671</v>
      </c>
      <c r="AT1042">
        <v>10017889592</v>
      </c>
    </row>
    <row r="1043" spans="1:46" ht="15" hidden="1" x14ac:dyDescent="0.25">
      <c r="A1043" s="246" t="s">
        <v>7439</v>
      </c>
      <c r="B1043" s="247" t="s">
        <v>3662</v>
      </c>
      <c r="C1043" s="247" t="s">
        <v>3663</v>
      </c>
      <c r="D1043" s="247"/>
      <c r="E1043" s="247">
        <v>10017889591</v>
      </c>
      <c r="F1043" t="s">
        <v>4462</v>
      </c>
      <c r="G1043" s="246" t="s">
        <v>3653</v>
      </c>
      <c r="H1043" s="247" t="s">
        <v>113</v>
      </c>
      <c r="I1043"/>
      <c r="J1043" t="s">
        <v>3090</v>
      </c>
      <c r="K1043" t="s">
        <v>4465</v>
      </c>
      <c r="L1043" t="s">
        <v>3081</v>
      </c>
      <c r="M1043" t="s">
        <v>4354</v>
      </c>
      <c r="N1043" s="247" t="s">
        <v>3664</v>
      </c>
      <c r="O1043" s="247"/>
      <c r="Q1043" t="s">
        <v>4355</v>
      </c>
      <c r="R1043" t="s">
        <v>4355</v>
      </c>
      <c r="S1043" s="247"/>
      <c r="T1043" s="247" t="s">
        <v>5695</v>
      </c>
      <c r="V1043" s="247" t="s">
        <v>3191</v>
      </c>
      <c r="W1043" s="247"/>
      <c r="X1043" s="247"/>
      <c r="Y1043" s="247"/>
      <c r="Z1043"/>
      <c r="AA1043" s="247" t="s">
        <v>115</v>
      </c>
      <c r="AB1043" t="s">
        <v>4355</v>
      </c>
      <c r="AC1043" t="s">
        <v>4355</v>
      </c>
      <c r="AD1043"/>
      <c r="AE1043" t="s">
        <v>4355</v>
      </c>
      <c r="AF1043" t="s">
        <v>4357</v>
      </c>
      <c r="AG1043"/>
      <c r="AH1043"/>
      <c r="AI1043"/>
      <c r="AJ1043"/>
      <c r="AK1043"/>
      <c r="AL1043"/>
      <c r="AM1043" t="s">
        <v>4358</v>
      </c>
      <c r="AN1043" t="s">
        <v>4358</v>
      </c>
      <c r="AO1043"/>
      <c r="AP1043"/>
      <c r="AQ1043" s="247" t="s">
        <v>3665</v>
      </c>
      <c r="AR1043"/>
      <c r="AS1043" s="247" t="s">
        <v>3666</v>
      </c>
      <c r="AT1043">
        <v>10017889591</v>
      </c>
    </row>
    <row r="1044" spans="1:46" ht="15" hidden="1" x14ac:dyDescent="0.25">
      <c r="A1044" s="246" t="s">
        <v>7439</v>
      </c>
      <c r="B1044" s="247" t="s">
        <v>3657</v>
      </c>
      <c r="C1044" s="247" t="s">
        <v>3658</v>
      </c>
      <c r="D1044" s="247"/>
      <c r="E1044" s="247">
        <v>10017889575</v>
      </c>
      <c r="F1044" t="s">
        <v>4462</v>
      </c>
      <c r="G1044" s="246" t="s">
        <v>3653</v>
      </c>
      <c r="H1044" s="247" t="s">
        <v>113</v>
      </c>
      <c r="I1044"/>
      <c r="J1044" t="s">
        <v>3090</v>
      </c>
      <c r="K1044" t="s">
        <v>4464</v>
      </c>
      <c r="L1044" t="s">
        <v>3081</v>
      </c>
      <c r="M1044" t="s">
        <v>4354</v>
      </c>
      <c r="N1044" s="247" t="s">
        <v>3659</v>
      </c>
      <c r="O1044" s="247"/>
      <c r="Q1044" t="s">
        <v>4355</v>
      </c>
      <c r="R1044" t="s">
        <v>4355</v>
      </c>
      <c r="S1044" s="247"/>
      <c r="T1044" s="247" t="s">
        <v>5695</v>
      </c>
      <c r="V1044" s="247" t="s">
        <v>3191</v>
      </c>
      <c r="W1044" s="247"/>
      <c r="X1044" s="247"/>
      <c r="Y1044" s="247"/>
      <c r="Z1044"/>
      <c r="AA1044" s="247" t="s">
        <v>115</v>
      </c>
      <c r="AB1044" t="s">
        <v>4355</v>
      </c>
      <c r="AC1044" t="s">
        <v>4355</v>
      </c>
      <c r="AD1044"/>
      <c r="AE1044" t="s">
        <v>4355</v>
      </c>
      <c r="AF1044" t="s">
        <v>4357</v>
      </c>
      <c r="AG1044"/>
      <c r="AH1044"/>
      <c r="AI1044"/>
      <c r="AJ1044"/>
      <c r="AK1044"/>
      <c r="AL1044"/>
      <c r="AM1044" t="s">
        <v>4358</v>
      </c>
      <c r="AN1044" t="s">
        <v>4358</v>
      </c>
      <c r="AO1044"/>
      <c r="AP1044"/>
      <c r="AQ1044" s="247" t="s">
        <v>3660</v>
      </c>
      <c r="AR1044"/>
      <c r="AS1044" s="247" t="s">
        <v>3661</v>
      </c>
      <c r="AT1044">
        <v>10017889575</v>
      </c>
    </row>
    <row r="1045" spans="1:46" ht="15" hidden="1" x14ac:dyDescent="0.25">
      <c r="A1045" s="246" t="s">
        <v>7439</v>
      </c>
      <c r="B1045" s="247" t="s">
        <v>7467</v>
      </c>
      <c r="C1045" s="247" t="s">
        <v>7468</v>
      </c>
      <c r="D1045" s="247"/>
      <c r="E1045" s="247">
        <v>10017892457</v>
      </c>
      <c r="F1045"/>
      <c r="G1045" s="246"/>
      <c r="H1045" s="247" t="s">
        <v>113</v>
      </c>
      <c r="I1045"/>
      <c r="J1045" t="s">
        <v>3125</v>
      </c>
      <c r="K1045" t="s">
        <v>7469</v>
      </c>
      <c r="L1045" t="s">
        <v>4493</v>
      </c>
      <c r="M1045" t="s">
        <v>4354</v>
      </c>
      <c r="N1045" s="247" t="s">
        <v>7470</v>
      </c>
      <c r="O1045" s="247"/>
      <c r="Q1045" t="s">
        <v>4355</v>
      </c>
      <c r="R1045" t="s">
        <v>4355</v>
      </c>
      <c r="S1045" s="247"/>
      <c r="T1045" s="247" t="s">
        <v>7471</v>
      </c>
      <c r="V1045" s="247"/>
      <c r="W1045" s="247"/>
      <c r="X1045" s="247"/>
      <c r="Y1045" s="247"/>
      <c r="Z1045"/>
      <c r="AA1045" s="247" t="s">
        <v>115</v>
      </c>
      <c r="AB1045" t="s">
        <v>4355</v>
      </c>
      <c r="AC1045" t="s">
        <v>4355</v>
      </c>
      <c r="AD1045"/>
      <c r="AE1045" t="s">
        <v>4355</v>
      </c>
      <c r="AF1045" t="s">
        <v>4357</v>
      </c>
      <c r="AG1045"/>
      <c r="AH1045"/>
      <c r="AI1045"/>
      <c r="AJ1045"/>
      <c r="AK1045"/>
      <c r="AL1045"/>
      <c r="AM1045" t="s">
        <v>4358</v>
      </c>
      <c r="AN1045" t="s">
        <v>4358</v>
      </c>
      <c r="AO1045"/>
      <c r="AP1045"/>
      <c r="AQ1045" s="247" t="s">
        <v>7472</v>
      </c>
      <c r="AR1045"/>
      <c r="AS1045" s="247" t="s">
        <v>7473</v>
      </c>
      <c r="AT1045"/>
    </row>
    <row r="1046" spans="1:46" ht="15" hidden="1" x14ac:dyDescent="0.25">
      <c r="A1046" s="246" t="s">
        <v>7439</v>
      </c>
      <c r="B1046" s="247" t="s">
        <v>7460</v>
      </c>
      <c r="C1046" s="247" t="s">
        <v>7461</v>
      </c>
      <c r="D1046" s="247"/>
      <c r="E1046" s="247">
        <v>10017892455</v>
      </c>
      <c r="F1046"/>
      <c r="G1046" s="246"/>
      <c r="H1046" s="247" t="s">
        <v>113</v>
      </c>
      <c r="I1046"/>
      <c r="J1046" t="s">
        <v>3113</v>
      </c>
      <c r="K1046" t="s">
        <v>7462</v>
      </c>
      <c r="L1046" t="s">
        <v>4493</v>
      </c>
      <c r="M1046" t="s">
        <v>4354</v>
      </c>
      <c r="N1046" s="247" t="s">
        <v>7463</v>
      </c>
      <c r="O1046" s="247"/>
      <c r="Q1046" t="s">
        <v>4355</v>
      </c>
      <c r="R1046" t="s">
        <v>4355</v>
      </c>
      <c r="S1046" s="247"/>
      <c r="T1046" s="247" t="s">
        <v>7464</v>
      </c>
      <c r="V1046" s="247"/>
      <c r="W1046" s="247"/>
      <c r="X1046" s="247"/>
      <c r="Y1046" s="247"/>
      <c r="Z1046"/>
      <c r="AA1046" s="247" t="s">
        <v>115</v>
      </c>
      <c r="AB1046" t="s">
        <v>4355</v>
      </c>
      <c r="AC1046" t="s">
        <v>4355</v>
      </c>
      <c r="AD1046"/>
      <c r="AE1046" t="s">
        <v>4355</v>
      </c>
      <c r="AF1046" t="s">
        <v>4357</v>
      </c>
      <c r="AG1046"/>
      <c r="AH1046"/>
      <c r="AI1046"/>
      <c r="AJ1046"/>
      <c r="AK1046"/>
      <c r="AL1046"/>
      <c r="AM1046" t="s">
        <v>4358</v>
      </c>
      <c r="AN1046" t="s">
        <v>4358</v>
      </c>
      <c r="AO1046"/>
      <c r="AP1046"/>
      <c r="AQ1046" s="247" t="s">
        <v>7465</v>
      </c>
      <c r="AR1046"/>
      <c r="AS1046" s="247" t="s">
        <v>7466</v>
      </c>
      <c r="AT1046"/>
    </row>
    <row r="1047" spans="1:46" ht="15" hidden="1" x14ac:dyDescent="0.25">
      <c r="A1047" s="246" t="s">
        <v>7439</v>
      </c>
      <c r="B1047" s="247" t="s">
        <v>7453</v>
      </c>
      <c r="C1047" s="247" t="s">
        <v>7454</v>
      </c>
      <c r="D1047" s="247"/>
      <c r="E1047" s="247">
        <v>10017892453</v>
      </c>
      <c r="F1047"/>
      <c r="G1047" s="246"/>
      <c r="H1047" s="247" t="s">
        <v>113</v>
      </c>
      <c r="I1047"/>
      <c r="J1047" t="s">
        <v>3116</v>
      </c>
      <c r="K1047" t="s">
        <v>7455</v>
      </c>
      <c r="L1047" t="s">
        <v>4493</v>
      </c>
      <c r="M1047" t="s">
        <v>4354</v>
      </c>
      <c r="N1047" s="247" t="s">
        <v>7456</v>
      </c>
      <c r="O1047" s="247"/>
      <c r="Q1047" t="s">
        <v>4355</v>
      </c>
      <c r="R1047" t="s">
        <v>4355</v>
      </c>
      <c r="S1047" s="247"/>
      <c r="T1047" s="247" t="s">
        <v>7457</v>
      </c>
      <c r="V1047" s="247"/>
      <c r="W1047" s="247"/>
      <c r="X1047" s="247"/>
      <c r="Y1047" s="247"/>
      <c r="Z1047"/>
      <c r="AA1047" s="247" t="s">
        <v>115</v>
      </c>
      <c r="AB1047" t="s">
        <v>4355</v>
      </c>
      <c r="AC1047" t="s">
        <v>4355</v>
      </c>
      <c r="AD1047"/>
      <c r="AE1047" t="s">
        <v>4355</v>
      </c>
      <c r="AF1047" t="s">
        <v>4357</v>
      </c>
      <c r="AG1047"/>
      <c r="AH1047"/>
      <c r="AI1047"/>
      <c r="AJ1047"/>
      <c r="AK1047"/>
      <c r="AL1047"/>
      <c r="AM1047" t="s">
        <v>4358</v>
      </c>
      <c r="AN1047" t="s">
        <v>4358</v>
      </c>
      <c r="AO1047"/>
      <c r="AP1047"/>
      <c r="AQ1047" s="247" t="s">
        <v>7458</v>
      </c>
      <c r="AR1047"/>
      <c r="AS1047" s="247" t="s">
        <v>7459</v>
      </c>
      <c r="AT1047"/>
    </row>
    <row r="1048" spans="1:46" ht="15" hidden="1" x14ac:dyDescent="0.25">
      <c r="A1048" s="246" t="s">
        <v>7439</v>
      </c>
      <c r="B1048" s="247" t="s">
        <v>7446</v>
      </c>
      <c r="C1048" s="247" t="s">
        <v>7447</v>
      </c>
      <c r="D1048" s="247"/>
      <c r="E1048" s="247">
        <v>10017892451</v>
      </c>
      <c r="F1048"/>
      <c r="G1048" s="246"/>
      <c r="H1048" s="247" t="s">
        <v>113</v>
      </c>
      <c r="I1048"/>
      <c r="J1048" t="s">
        <v>3120</v>
      </c>
      <c r="K1048" t="s">
        <v>7448</v>
      </c>
      <c r="L1048" t="s">
        <v>4493</v>
      </c>
      <c r="M1048" t="s">
        <v>4354</v>
      </c>
      <c r="N1048" s="247" t="s">
        <v>7449</v>
      </c>
      <c r="O1048" s="247"/>
      <c r="Q1048" t="s">
        <v>4355</v>
      </c>
      <c r="R1048" t="s">
        <v>4355</v>
      </c>
      <c r="S1048" s="247"/>
      <c r="T1048" s="247" t="s">
        <v>7450</v>
      </c>
      <c r="V1048" s="247"/>
      <c r="W1048" s="247"/>
      <c r="X1048" s="247"/>
      <c r="Y1048" s="247"/>
      <c r="Z1048"/>
      <c r="AA1048" s="247" t="s">
        <v>115</v>
      </c>
      <c r="AB1048" t="s">
        <v>4355</v>
      </c>
      <c r="AC1048" t="s">
        <v>4355</v>
      </c>
      <c r="AD1048"/>
      <c r="AE1048" t="s">
        <v>4355</v>
      </c>
      <c r="AF1048" t="s">
        <v>4357</v>
      </c>
      <c r="AG1048"/>
      <c r="AH1048"/>
      <c r="AI1048"/>
      <c r="AJ1048"/>
      <c r="AK1048"/>
      <c r="AL1048"/>
      <c r="AM1048" t="s">
        <v>4358</v>
      </c>
      <c r="AN1048" t="s">
        <v>4358</v>
      </c>
      <c r="AO1048"/>
      <c r="AP1048"/>
      <c r="AQ1048" s="247" t="s">
        <v>7451</v>
      </c>
      <c r="AR1048"/>
      <c r="AS1048" s="247" t="s">
        <v>7452</v>
      </c>
      <c r="AT1048"/>
    </row>
    <row r="1049" spans="1:46" ht="15" hidden="1" x14ac:dyDescent="0.25">
      <c r="A1049" s="246" t="s">
        <v>7439</v>
      </c>
      <c r="B1049" s="247" t="s">
        <v>7481</v>
      </c>
      <c r="C1049" s="247" t="s">
        <v>7482</v>
      </c>
      <c r="D1049" s="247"/>
      <c r="E1049" s="247">
        <v>10017892462</v>
      </c>
      <c r="F1049"/>
      <c r="G1049" s="246"/>
      <c r="H1049" s="247" t="s">
        <v>113</v>
      </c>
      <c r="I1049"/>
      <c r="J1049" t="s">
        <v>3132</v>
      </c>
      <c r="K1049" t="s">
        <v>7483</v>
      </c>
      <c r="L1049" t="s">
        <v>4493</v>
      </c>
      <c r="M1049" t="s">
        <v>4354</v>
      </c>
      <c r="N1049" s="247" t="s">
        <v>7484</v>
      </c>
      <c r="O1049" s="247"/>
      <c r="Q1049" t="s">
        <v>4355</v>
      </c>
      <c r="R1049" t="s">
        <v>4355</v>
      </c>
      <c r="S1049" s="247"/>
      <c r="T1049" s="247" t="s">
        <v>7485</v>
      </c>
      <c r="V1049" s="247"/>
      <c r="W1049" s="247"/>
      <c r="X1049" s="247"/>
      <c r="Y1049" s="247"/>
      <c r="Z1049"/>
      <c r="AA1049" s="247" t="s">
        <v>115</v>
      </c>
      <c r="AB1049" t="s">
        <v>4355</v>
      </c>
      <c r="AC1049" t="s">
        <v>4355</v>
      </c>
      <c r="AD1049"/>
      <c r="AE1049" t="s">
        <v>4355</v>
      </c>
      <c r="AF1049" t="s">
        <v>4357</v>
      </c>
      <c r="AG1049"/>
      <c r="AH1049"/>
      <c r="AI1049"/>
      <c r="AJ1049"/>
      <c r="AK1049"/>
      <c r="AL1049"/>
      <c r="AM1049" t="s">
        <v>4358</v>
      </c>
      <c r="AN1049" t="s">
        <v>4358</v>
      </c>
      <c r="AO1049"/>
      <c r="AP1049"/>
      <c r="AQ1049" s="247" t="s">
        <v>7486</v>
      </c>
      <c r="AR1049"/>
      <c r="AS1049" s="247" t="s">
        <v>7487</v>
      </c>
      <c r="AT1049"/>
    </row>
    <row r="1050" spans="1:46" ht="15" hidden="1" x14ac:dyDescent="0.25">
      <c r="A1050" s="246" t="s">
        <v>7439</v>
      </c>
      <c r="B1050" s="247" t="s">
        <v>7474</v>
      </c>
      <c r="C1050" s="247" t="s">
        <v>7475</v>
      </c>
      <c r="D1050" s="247"/>
      <c r="E1050" s="247">
        <v>10017892460</v>
      </c>
      <c r="F1050"/>
      <c r="G1050" s="246"/>
      <c r="H1050" s="247" t="s">
        <v>113</v>
      </c>
      <c r="I1050"/>
      <c r="J1050" t="s">
        <v>3128</v>
      </c>
      <c r="K1050" t="s">
        <v>7476</v>
      </c>
      <c r="L1050" t="s">
        <v>4493</v>
      </c>
      <c r="M1050" t="s">
        <v>4354</v>
      </c>
      <c r="N1050" s="247" t="s">
        <v>7477</v>
      </c>
      <c r="O1050" s="247"/>
      <c r="Q1050" t="s">
        <v>4355</v>
      </c>
      <c r="R1050" t="s">
        <v>4355</v>
      </c>
      <c r="S1050" s="247"/>
      <c r="T1050" s="247" t="s">
        <v>7478</v>
      </c>
      <c r="V1050" s="247"/>
      <c r="W1050" s="247"/>
      <c r="X1050" s="247"/>
      <c r="Y1050" s="247"/>
      <c r="Z1050"/>
      <c r="AA1050" s="247" t="s">
        <v>115</v>
      </c>
      <c r="AB1050" t="s">
        <v>4355</v>
      </c>
      <c r="AC1050" t="s">
        <v>4355</v>
      </c>
      <c r="AD1050"/>
      <c r="AE1050" t="s">
        <v>4355</v>
      </c>
      <c r="AF1050" t="s">
        <v>4357</v>
      </c>
      <c r="AG1050"/>
      <c r="AH1050"/>
      <c r="AI1050"/>
      <c r="AJ1050"/>
      <c r="AK1050"/>
      <c r="AL1050"/>
      <c r="AM1050" t="s">
        <v>4358</v>
      </c>
      <c r="AN1050" t="s">
        <v>4358</v>
      </c>
      <c r="AO1050"/>
      <c r="AP1050"/>
      <c r="AQ1050" s="247" t="s">
        <v>7479</v>
      </c>
      <c r="AR1050"/>
      <c r="AS1050" s="247" t="s">
        <v>7480</v>
      </c>
      <c r="AT1050"/>
    </row>
    <row r="1051" spans="1:46" ht="15" hidden="1" x14ac:dyDescent="0.25">
      <c r="A1051" s="246" t="s">
        <v>7439</v>
      </c>
      <c r="B1051" s="247" t="s">
        <v>7440</v>
      </c>
      <c r="C1051" s="247" t="s">
        <v>7441</v>
      </c>
      <c r="D1051" s="247"/>
      <c r="E1051" s="247">
        <v>10017892446</v>
      </c>
      <c r="F1051"/>
      <c r="G1051" s="246"/>
      <c r="H1051" s="247" t="s">
        <v>113</v>
      </c>
      <c r="I1051"/>
      <c r="J1051" t="s">
        <v>3081</v>
      </c>
      <c r="K1051" t="s">
        <v>7442</v>
      </c>
      <c r="L1051" t="s">
        <v>4493</v>
      </c>
      <c r="M1051" t="s">
        <v>4354</v>
      </c>
      <c r="N1051" s="247" t="s">
        <v>7443</v>
      </c>
      <c r="O1051" s="247"/>
      <c r="Q1051" t="s">
        <v>4355</v>
      </c>
      <c r="R1051" t="s">
        <v>4355</v>
      </c>
      <c r="S1051" s="247"/>
      <c r="T1051" s="247" t="s">
        <v>6079</v>
      </c>
      <c r="V1051" s="247"/>
      <c r="W1051" s="247"/>
      <c r="X1051" s="247"/>
      <c r="Y1051" s="247"/>
      <c r="Z1051"/>
      <c r="AA1051" s="247" t="s">
        <v>115</v>
      </c>
      <c r="AB1051" t="s">
        <v>4355</v>
      </c>
      <c r="AC1051" t="s">
        <v>4355</v>
      </c>
      <c r="AD1051"/>
      <c r="AE1051" t="s">
        <v>4355</v>
      </c>
      <c r="AF1051" t="s">
        <v>4357</v>
      </c>
      <c r="AG1051"/>
      <c r="AH1051"/>
      <c r="AI1051"/>
      <c r="AJ1051"/>
      <c r="AK1051"/>
      <c r="AL1051"/>
      <c r="AM1051" t="s">
        <v>4358</v>
      </c>
      <c r="AN1051" t="s">
        <v>4358</v>
      </c>
      <c r="AO1051"/>
      <c r="AP1051"/>
      <c r="AQ1051" s="247" t="s">
        <v>7444</v>
      </c>
      <c r="AR1051"/>
      <c r="AS1051" s="247" t="s">
        <v>7445</v>
      </c>
      <c r="AT1051"/>
    </row>
    <row r="1052" spans="1:46" ht="15" hidden="1" x14ac:dyDescent="0.25">
      <c r="A1052" s="246" t="s">
        <v>7439</v>
      </c>
      <c r="B1052" s="247" t="s">
        <v>4290</v>
      </c>
      <c r="C1052" s="247" t="s">
        <v>4291</v>
      </c>
      <c r="D1052" s="247"/>
      <c r="E1052" s="247">
        <v>10017890567</v>
      </c>
      <c r="F1052" t="s">
        <v>7769</v>
      </c>
      <c r="G1052" s="246" t="s">
        <v>4281</v>
      </c>
      <c r="H1052" s="247" t="s">
        <v>113</v>
      </c>
      <c r="I1052"/>
      <c r="J1052" t="s">
        <v>3090</v>
      </c>
      <c r="K1052" t="s">
        <v>4821</v>
      </c>
      <c r="L1052" t="s">
        <v>3081</v>
      </c>
      <c r="M1052" t="s">
        <v>4354</v>
      </c>
      <c r="N1052" s="247" t="s">
        <v>4292</v>
      </c>
      <c r="O1052" s="247"/>
      <c r="Q1052" t="s">
        <v>4355</v>
      </c>
      <c r="R1052" t="s">
        <v>4355</v>
      </c>
      <c r="S1052" s="247"/>
      <c r="T1052" s="247" t="s">
        <v>4629</v>
      </c>
      <c r="V1052" s="247"/>
      <c r="W1052" s="247"/>
      <c r="X1052" s="247"/>
      <c r="Y1052" s="247"/>
      <c r="Z1052"/>
      <c r="AA1052" s="247" t="s">
        <v>115</v>
      </c>
      <c r="AB1052" t="s">
        <v>4355</v>
      </c>
      <c r="AC1052" t="s">
        <v>4355</v>
      </c>
      <c r="AD1052"/>
      <c r="AE1052" t="s">
        <v>4355</v>
      </c>
      <c r="AF1052" t="s">
        <v>4357</v>
      </c>
      <c r="AG1052"/>
      <c r="AH1052"/>
      <c r="AI1052"/>
      <c r="AJ1052"/>
      <c r="AK1052"/>
      <c r="AL1052"/>
      <c r="AM1052" t="s">
        <v>4358</v>
      </c>
      <c r="AN1052" t="s">
        <v>4358</v>
      </c>
      <c r="AO1052"/>
      <c r="AP1052"/>
      <c r="AQ1052" s="247" t="s">
        <v>4293</v>
      </c>
      <c r="AR1052"/>
      <c r="AS1052" s="247" t="s">
        <v>4294</v>
      </c>
      <c r="AT1052">
        <v>10017890567</v>
      </c>
    </row>
    <row r="1053" spans="1:46" ht="15" hidden="1" x14ac:dyDescent="0.25">
      <c r="A1053" s="246" t="s">
        <v>7439</v>
      </c>
      <c r="B1053" s="247" t="s">
        <v>4299</v>
      </c>
      <c r="C1053" s="247" t="s">
        <v>4300</v>
      </c>
      <c r="D1053" s="247"/>
      <c r="E1053" s="247">
        <v>10017890571</v>
      </c>
      <c r="F1053" t="s">
        <v>7769</v>
      </c>
      <c r="G1053" s="246" t="s">
        <v>4281</v>
      </c>
      <c r="H1053" s="247" t="s">
        <v>113</v>
      </c>
      <c r="I1053"/>
      <c r="J1053" t="s">
        <v>3090</v>
      </c>
      <c r="K1053" t="s">
        <v>4824</v>
      </c>
      <c r="L1053" t="s">
        <v>3081</v>
      </c>
      <c r="M1053" t="s">
        <v>4354</v>
      </c>
      <c r="N1053" s="247" t="s">
        <v>4301</v>
      </c>
      <c r="O1053" s="247"/>
      <c r="Q1053" t="s">
        <v>4355</v>
      </c>
      <c r="R1053" t="s">
        <v>4355</v>
      </c>
      <c r="S1053" s="247"/>
      <c r="T1053" s="247" t="s">
        <v>5709</v>
      </c>
      <c r="V1053" s="247"/>
      <c r="W1053" s="247"/>
      <c r="X1053" s="247"/>
      <c r="Y1053" s="247"/>
      <c r="Z1053"/>
      <c r="AA1053" s="247" t="s">
        <v>115</v>
      </c>
      <c r="AB1053" t="s">
        <v>4355</v>
      </c>
      <c r="AC1053" t="s">
        <v>4355</v>
      </c>
      <c r="AD1053"/>
      <c r="AE1053" t="s">
        <v>4355</v>
      </c>
      <c r="AF1053" t="s">
        <v>4357</v>
      </c>
      <c r="AG1053"/>
      <c r="AH1053"/>
      <c r="AI1053"/>
      <c r="AJ1053"/>
      <c r="AK1053"/>
      <c r="AL1053"/>
      <c r="AM1053" t="s">
        <v>4358</v>
      </c>
      <c r="AN1053" t="s">
        <v>4358</v>
      </c>
      <c r="AO1053"/>
      <c r="AP1053"/>
      <c r="AQ1053" s="247" t="s">
        <v>4302</v>
      </c>
      <c r="AR1053"/>
      <c r="AS1053" s="247" t="s">
        <v>4303</v>
      </c>
      <c r="AT1053">
        <v>10017890571</v>
      </c>
    </row>
    <row r="1054" spans="1:46" ht="15" hidden="1" x14ac:dyDescent="0.25">
      <c r="A1054" s="246" t="s">
        <v>7439</v>
      </c>
      <c r="B1054" s="247" t="s">
        <v>4285</v>
      </c>
      <c r="C1054" s="247" t="s">
        <v>4286</v>
      </c>
      <c r="D1054" s="247"/>
      <c r="E1054" s="247">
        <v>10017890566</v>
      </c>
      <c r="F1054" t="s">
        <v>7769</v>
      </c>
      <c r="G1054" s="246" t="s">
        <v>4281</v>
      </c>
      <c r="H1054" s="247" t="s">
        <v>113</v>
      </c>
      <c r="I1054"/>
      <c r="J1054" t="s">
        <v>3090</v>
      </c>
      <c r="K1054" t="s">
        <v>4820</v>
      </c>
      <c r="L1054" t="s">
        <v>3081</v>
      </c>
      <c r="M1054" t="s">
        <v>4354</v>
      </c>
      <c r="N1054" s="247" t="s">
        <v>4287</v>
      </c>
      <c r="O1054" s="247"/>
      <c r="Q1054" t="s">
        <v>4355</v>
      </c>
      <c r="R1054" t="s">
        <v>4355</v>
      </c>
      <c r="S1054" s="247"/>
      <c r="T1054" s="247" t="s">
        <v>5709</v>
      </c>
      <c r="V1054" s="247"/>
      <c r="W1054" s="247"/>
      <c r="X1054" s="247"/>
      <c r="Y1054" s="247"/>
      <c r="Z1054"/>
      <c r="AA1054" s="247" t="s">
        <v>115</v>
      </c>
      <c r="AB1054" t="s">
        <v>4355</v>
      </c>
      <c r="AC1054" t="s">
        <v>4355</v>
      </c>
      <c r="AD1054"/>
      <c r="AE1054" t="s">
        <v>4355</v>
      </c>
      <c r="AF1054" t="s">
        <v>4357</v>
      </c>
      <c r="AG1054"/>
      <c r="AH1054"/>
      <c r="AI1054"/>
      <c r="AJ1054"/>
      <c r="AK1054"/>
      <c r="AL1054"/>
      <c r="AM1054" t="s">
        <v>4358</v>
      </c>
      <c r="AN1054" t="s">
        <v>4358</v>
      </c>
      <c r="AO1054"/>
      <c r="AP1054"/>
      <c r="AQ1054" s="247" t="s">
        <v>4288</v>
      </c>
      <c r="AR1054"/>
      <c r="AS1054" s="247" t="s">
        <v>4289</v>
      </c>
      <c r="AT1054">
        <v>10017890566</v>
      </c>
    </row>
    <row r="1055" spans="1:46" ht="15" hidden="1" x14ac:dyDescent="0.25">
      <c r="A1055" s="246" t="s">
        <v>7439</v>
      </c>
      <c r="B1055" s="247" t="s">
        <v>4279</v>
      </c>
      <c r="C1055" s="247" t="s">
        <v>4280</v>
      </c>
      <c r="D1055" s="247"/>
      <c r="E1055" s="247">
        <v>10017890548</v>
      </c>
      <c r="F1055" t="s">
        <v>7769</v>
      </c>
      <c r="G1055" s="246" t="s">
        <v>4281</v>
      </c>
      <c r="H1055" s="247" t="s">
        <v>113</v>
      </c>
      <c r="I1055"/>
      <c r="J1055" t="s">
        <v>3090</v>
      </c>
      <c r="K1055" t="s">
        <v>4818</v>
      </c>
      <c r="L1055" t="s">
        <v>3081</v>
      </c>
      <c r="M1055" t="s">
        <v>4354</v>
      </c>
      <c r="N1055" s="247" t="s">
        <v>4282</v>
      </c>
      <c r="O1055" s="247"/>
      <c r="Q1055" t="s">
        <v>4355</v>
      </c>
      <c r="R1055" t="s">
        <v>4355</v>
      </c>
      <c r="S1055" s="247"/>
      <c r="T1055" s="247" t="s">
        <v>5708</v>
      </c>
      <c r="V1055" s="247"/>
      <c r="W1055" s="247"/>
      <c r="X1055" s="247"/>
      <c r="Y1055" s="247"/>
      <c r="Z1055"/>
      <c r="AA1055" s="247" t="s">
        <v>115</v>
      </c>
      <c r="AB1055" t="s">
        <v>4355</v>
      </c>
      <c r="AC1055" t="s">
        <v>4355</v>
      </c>
      <c r="AD1055"/>
      <c r="AE1055" t="s">
        <v>4355</v>
      </c>
      <c r="AF1055" t="s">
        <v>4357</v>
      </c>
      <c r="AG1055"/>
      <c r="AH1055"/>
      <c r="AI1055"/>
      <c r="AJ1055"/>
      <c r="AK1055"/>
      <c r="AL1055"/>
      <c r="AM1055" t="s">
        <v>4358</v>
      </c>
      <c r="AN1055" t="s">
        <v>4358</v>
      </c>
      <c r="AO1055"/>
      <c r="AP1055"/>
      <c r="AQ1055" s="247" t="s">
        <v>4819</v>
      </c>
      <c r="AR1055"/>
      <c r="AS1055" s="247" t="s">
        <v>4284</v>
      </c>
      <c r="AT1055">
        <v>10017890548</v>
      </c>
    </row>
    <row r="1056" spans="1:46" ht="15" hidden="1" x14ac:dyDescent="0.25">
      <c r="A1056" s="246" t="s">
        <v>7439</v>
      </c>
      <c r="B1056" s="247" t="s">
        <v>4295</v>
      </c>
      <c r="C1056" s="247" t="s">
        <v>4296</v>
      </c>
      <c r="D1056" s="247"/>
      <c r="E1056" s="247">
        <v>10017890568</v>
      </c>
      <c r="F1056" t="s">
        <v>7769</v>
      </c>
      <c r="G1056" s="246" t="s">
        <v>4281</v>
      </c>
      <c r="H1056" s="247" t="s">
        <v>113</v>
      </c>
      <c r="I1056"/>
      <c r="J1056" t="s">
        <v>3090</v>
      </c>
      <c r="K1056" t="s">
        <v>4822</v>
      </c>
      <c r="L1056" t="s">
        <v>3081</v>
      </c>
      <c r="M1056" t="s">
        <v>4354</v>
      </c>
      <c r="N1056" s="247" t="s">
        <v>4297</v>
      </c>
      <c r="O1056" s="247"/>
      <c r="Q1056" t="s">
        <v>4355</v>
      </c>
      <c r="R1056" t="s">
        <v>4355</v>
      </c>
      <c r="S1056" s="247"/>
      <c r="T1056" s="247" t="s">
        <v>5708</v>
      </c>
      <c r="V1056" s="247"/>
      <c r="W1056" s="247"/>
      <c r="X1056" s="247"/>
      <c r="Y1056" s="247"/>
      <c r="Z1056"/>
      <c r="AA1056" s="247" t="s">
        <v>115</v>
      </c>
      <c r="AB1056" t="s">
        <v>4355</v>
      </c>
      <c r="AC1056" t="s">
        <v>4355</v>
      </c>
      <c r="AD1056"/>
      <c r="AE1056" t="s">
        <v>4355</v>
      </c>
      <c r="AF1056" t="s">
        <v>4357</v>
      </c>
      <c r="AG1056"/>
      <c r="AH1056"/>
      <c r="AI1056"/>
      <c r="AJ1056"/>
      <c r="AK1056"/>
      <c r="AL1056"/>
      <c r="AM1056" t="s">
        <v>4358</v>
      </c>
      <c r="AN1056" t="s">
        <v>4358</v>
      </c>
      <c r="AO1056"/>
      <c r="AP1056"/>
      <c r="AQ1056" s="247" t="s">
        <v>4823</v>
      </c>
      <c r="AR1056"/>
      <c r="AS1056" s="247" t="s">
        <v>4298</v>
      </c>
      <c r="AT1056">
        <v>10017890568</v>
      </c>
    </row>
    <row r="1057" spans="1:46" ht="15" hidden="1" x14ac:dyDescent="0.25">
      <c r="A1057" s="246" t="s">
        <v>7439</v>
      </c>
      <c r="B1057" s="247" t="s">
        <v>3953</v>
      </c>
      <c r="C1057" s="247" t="s">
        <v>3954</v>
      </c>
      <c r="D1057" s="247"/>
      <c r="E1057" s="247">
        <v>10017889993</v>
      </c>
      <c r="F1057"/>
      <c r="G1057" s="246"/>
      <c r="H1057" s="247" t="s">
        <v>113</v>
      </c>
      <c r="I1057"/>
      <c r="J1057" t="s">
        <v>3090</v>
      </c>
      <c r="K1057" t="s">
        <v>4786</v>
      </c>
      <c r="L1057" t="s">
        <v>3081</v>
      </c>
      <c r="M1057" t="s">
        <v>4354</v>
      </c>
      <c r="N1057" s="247" t="s">
        <v>3955</v>
      </c>
      <c r="O1057" s="247"/>
      <c r="Q1057" t="s">
        <v>4355</v>
      </c>
      <c r="R1057" t="s">
        <v>4355</v>
      </c>
      <c r="S1057" s="247"/>
      <c r="T1057" s="247" t="s">
        <v>4787</v>
      </c>
      <c r="V1057" s="247"/>
      <c r="W1057" s="247"/>
      <c r="X1057" s="247"/>
      <c r="Y1057" s="247"/>
      <c r="Z1057"/>
      <c r="AA1057" s="247" t="s">
        <v>115</v>
      </c>
      <c r="AB1057" t="s">
        <v>4355</v>
      </c>
      <c r="AC1057" t="s">
        <v>4355</v>
      </c>
      <c r="AD1057"/>
      <c r="AE1057" t="s">
        <v>4355</v>
      </c>
      <c r="AF1057" t="s">
        <v>4357</v>
      </c>
      <c r="AG1057"/>
      <c r="AH1057"/>
      <c r="AI1057"/>
      <c r="AJ1057"/>
      <c r="AK1057"/>
      <c r="AL1057"/>
      <c r="AM1057" t="s">
        <v>4358</v>
      </c>
      <c r="AN1057" t="s">
        <v>4358</v>
      </c>
      <c r="AO1057"/>
      <c r="AP1057"/>
      <c r="AQ1057" s="247" t="s">
        <v>3956</v>
      </c>
      <c r="AR1057"/>
      <c r="AS1057" s="247" t="s">
        <v>3957</v>
      </c>
      <c r="AT1057">
        <v>10017889993</v>
      </c>
    </row>
    <row r="1058" spans="1:46" ht="15" hidden="1" x14ac:dyDescent="0.25">
      <c r="A1058" s="246" t="s">
        <v>7439</v>
      </c>
      <c r="B1058" s="247" t="s">
        <v>3892</v>
      </c>
      <c r="C1058" s="247" t="s">
        <v>3893</v>
      </c>
      <c r="D1058" s="247"/>
      <c r="E1058" s="247">
        <v>10017889956</v>
      </c>
      <c r="F1058"/>
      <c r="G1058" s="246"/>
      <c r="H1058" s="247" t="s">
        <v>113</v>
      </c>
      <c r="I1058"/>
      <c r="J1058" t="s">
        <v>3090</v>
      </c>
      <c r="K1058" t="s">
        <v>4784</v>
      </c>
      <c r="L1058" t="s">
        <v>3081</v>
      </c>
      <c r="M1058" t="s">
        <v>4354</v>
      </c>
      <c r="N1058" s="247" t="s">
        <v>3894</v>
      </c>
      <c r="O1058" s="247"/>
      <c r="Q1058" t="s">
        <v>4355</v>
      </c>
      <c r="R1058" t="s">
        <v>4355</v>
      </c>
      <c r="S1058" s="247"/>
      <c r="T1058" s="247" t="s">
        <v>4785</v>
      </c>
      <c r="V1058" s="247"/>
      <c r="W1058" s="247"/>
      <c r="X1058" s="247"/>
      <c r="Y1058" s="247"/>
      <c r="Z1058"/>
      <c r="AA1058" s="247" t="s">
        <v>115</v>
      </c>
      <c r="AB1058" t="s">
        <v>4355</v>
      </c>
      <c r="AC1058" t="s">
        <v>4355</v>
      </c>
      <c r="AD1058"/>
      <c r="AE1058" t="s">
        <v>4355</v>
      </c>
      <c r="AF1058" t="s">
        <v>4357</v>
      </c>
      <c r="AG1058"/>
      <c r="AH1058"/>
      <c r="AI1058"/>
      <c r="AJ1058"/>
      <c r="AK1058"/>
      <c r="AL1058"/>
      <c r="AM1058" t="s">
        <v>4358</v>
      </c>
      <c r="AN1058" t="s">
        <v>4358</v>
      </c>
      <c r="AO1058"/>
      <c r="AP1058"/>
      <c r="AQ1058" s="247" t="s">
        <v>3952</v>
      </c>
      <c r="AR1058"/>
      <c r="AS1058" s="247" t="s">
        <v>3895</v>
      </c>
      <c r="AT1058">
        <v>10017889956</v>
      </c>
    </row>
    <row r="1059" spans="1:46" ht="15" hidden="1" x14ac:dyDescent="0.25">
      <c r="A1059" s="246" t="s">
        <v>7439</v>
      </c>
      <c r="B1059" s="247" t="s">
        <v>4311</v>
      </c>
      <c r="C1059" s="247" t="s">
        <v>898</v>
      </c>
      <c r="D1059" s="247" t="s">
        <v>3184</v>
      </c>
      <c r="E1059" s="247">
        <v>10017875534</v>
      </c>
      <c r="F1059"/>
      <c r="G1059" s="246" t="s">
        <v>1771</v>
      </c>
      <c r="H1059" s="247" t="s">
        <v>113</v>
      </c>
      <c r="I1059"/>
      <c r="J1059" t="s">
        <v>3120</v>
      </c>
      <c r="K1059" t="s">
        <v>4888</v>
      </c>
      <c r="L1059" t="s">
        <v>3081</v>
      </c>
      <c r="M1059" t="s">
        <v>4882</v>
      </c>
      <c r="N1059" s="247"/>
      <c r="O1059" s="247" t="s">
        <v>895</v>
      </c>
      <c r="Q1059" t="s">
        <v>4355</v>
      </c>
      <c r="R1059" t="s">
        <v>4355</v>
      </c>
      <c r="S1059" s="247" t="s">
        <v>3205</v>
      </c>
      <c r="T1059" s="247" t="s">
        <v>5520</v>
      </c>
      <c r="V1059" s="247"/>
      <c r="W1059" s="247" t="s">
        <v>3177</v>
      </c>
      <c r="X1059" s="247" t="s">
        <v>3177</v>
      </c>
      <c r="Y1059" s="247"/>
      <c r="Z1059" t="s">
        <v>4883</v>
      </c>
      <c r="AA1059" s="247" t="s">
        <v>115</v>
      </c>
      <c r="AB1059" t="s">
        <v>4355</v>
      </c>
      <c r="AC1059" t="s">
        <v>4355</v>
      </c>
      <c r="AD1059" t="s">
        <v>3125</v>
      </c>
      <c r="AE1059" t="s">
        <v>4869</v>
      </c>
      <c r="AF1059" t="s">
        <v>4357</v>
      </c>
      <c r="AG1059"/>
      <c r="AH1059"/>
      <c r="AI1059"/>
      <c r="AJ1059"/>
      <c r="AK1059"/>
      <c r="AL1059"/>
      <c r="AM1059" t="s">
        <v>4358</v>
      </c>
      <c r="AN1059" t="s">
        <v>4358</v>
      </c>
      <c r="AO1059"/>
      <c r="AP1059"/>
      <c r="AQ1059" s="247"/>
      <c r="AR1059"/>
      <c r="AS1059" s="247" t="s">
        <v>896</v>
      </c>
      <c r="AT1059">
        <v>10017875534</v>
      </c>
    </row>
    <row r="1060" spans="1:46" ht="15" hidden="1" x14ac:dyDescent="0.25">
      <c r="A1060" s="246" t="s">
        <v>7439</v>
      </c>
      <c r="B1060" s="247" t="s">
        <v>4310</v>
      </c>
      <c r="C1060" s="247" t="s">
        <v>897</v>
      </c>
      <c r="D1060" s="247" t="s">
        <v>3184</v>
      </c>
      <c r="E1060" s="247">
        <v>10017875533</v>
      </c>
      <c r="F1060"/>
      <c r="G1060" s="246" t="s">
        <v>1770</v>
      </c>
      <c r="H1060" s="247" t="s">
        <v>113</v>
      </c>
      <c r="I1060"/>
      <c r="J1060" t="s">
        <v>3081</v>
      </c>
      <c r="K1060" t="s">
        <v>4888</v>
      </c>
      <c r="L1060" t="s">
        <v>3081</v>
      </c>
      <c r="M1060" t="s">
        <v>4882</v>
      </c>
      <c r="N1060" s="247"/>
      <c r="O1060" s="247" t="s">
        <v>895</v>
      </c>
      <c r="Q1060" t="s">
        <v>4355</v>
      </c>
      <c r="R1060" t="s">
        <v>4355</v>
      </c>
      <c r="S1060" s="247" t="s">
        <v>5521</v>
      </c>
      <c r="T1060" s="247" t="s">
        <v>5520</v>
      </c>
      <c r="V1060" s="247"/>
      <c r="W1060" s="247" t="s">
        <v>3177</v>
      </c>
      <c r="X1060" s="247" t="s">
        <v>3177</v>
      </c>
      <c r="Y1060" s="247"/>
      <c r="Z1060" t="s">
        <v>4883</v>
      </c>
      <c r="AA1060" s="247" t="s">
        <v>115</v>
      </c>
      <c r="AB1060" t="s">
        <v>4355</v>
      </c>
      <c r="AC1060" t="s">
        <v>4355</v>
      </c>
      <c r="AD1060" t="s">
        <v>3125</v>
      </c>
      <c r="AE1060" t="s">
        <v>4869</v>
      </c>
      <c r="AF1060" t="s">
        <v>4357</v>
      </c>
      <c r="AG1060"/>
      <c r="AH1060"/>
      <c r="AI1060"/>
      <c r="AJ1060"/>
      <c r="AK1060"/>
      <c r="AL1060"/>
      <c r="AM1060" t="s">
        <v>4358</v>
      </c>
      <c r="AN1060" t="s">
        <v>4358</v>
      </c>
      <c r="AO1060"/>
      <c r="AP1060"/>
      <c r="AQ1060" s="247"/>
      <c r="AR1060"/>
      <c r="AS1060" s="247" t="s">
        <v>896</v>
      </c>
      <c r="AT1060">
        <v>10017875533</v>
      </c>
    </row>
    <row r="1061" spans="1:46" ht="15" hidden="1" x14ac:dyDescent="0.25">
      <c r="A1061" s="246" t="s">
        <v>7439</v>
      </c>
      <c r="B1061" s="247" t="s">
        <v>4316</v>
      </c>
      <c r="C1061" s="247" t="s">
        <v>894</v>
      </c>
      <c r="D1061" s="247"/>
      <c r="E1061" s="247">
        <v>10017875532</v>
      </c>
      <c r="F1061" t="s">
        <v>4971</v>
      </c>
      <c r="G1061" s="246"/>
      <c r="H1061" s="247" t="s">
        <v>113</v>
      </c>
      <c r="I1061"/>
      <c r="J1061" t="s">
        <v>3090</v>
      </c>
      <c r="K1061" t="s">
        <v>4888</v>
      </c>
      <c r="L1061" t="s">
        <v>3081</v>
      </c>
      <c r="M1061" t="s">
        <v>4354</v>
      </c>
      <c r="N1061" s="247" t="s">
        <v>895</v>
      </c>
      <c r="O1061" s="247"/>
      <c r="Q1061" t="s">
        <v>4355</v>
      </c>
      <c r="R1061" t="s">
        <v>4355</v>
      </c>
      <c r="S1061" s="247"/>
      <c r="T1061" s="247" t="s">
        <v>5520</v>
      </c>
      <c r="V1061" s="247" t="s">
        <v>3187</v>
      </c>
      <c r="W1061" s="247" t="s">
        <v>3177</v>
      </c>
      <c r="X1061" s="247" t="s">
        <v>3177</v>
      </c>
      <c r="Y1061" s="247" t="s">
        <v>3134</v>
      </c>
      <c r="Z1061"/>
      <c r="AA1061" s="247" t="s">
        <v>115</v>
      </c>
      <c r="AB1061" t="s">
        <v>4355</v>
      </c>
      <c r="AC1061" t="s">
        <v>4355</v>
      </c>
      <c r="AD1061"/>
      <c r="AE1061" t="s">
        <v>4355</v>
      </c>
      <c r="AF1061" t="s">
        <v>4357</v>
      </c>
      <c r="AG1061"/>
      <c r="AH1061"/>
      <c r="AI1061"/>
      <c r="AJ1061"/>
      <c r="AK1061"/>
      <c r="AL1061"/>
      <c r="AM1061" t="s">
        <v>4358</v>
      </c>
      <c r="AN1061" t="s">
        <v>4358</v>
      </c>
      <c r="AO1061"/>
      <c r="AP1061"/>
      <c r="AQ1061" s="247" t="s">
        <v>3313</v>
      </c>
      <c r="AR1061"/>
      <c r="AS1061" s="247" t="s">
        <v>896</v>
      </c>
      <c r="AT1061">
        <v>10017875532</v>
      </c>
    </row>
    <row r="1062" spans="1:46" ht="15" hidden="1" x14ac:dyDescent="0.25">
      <c r="A1062" s="246" t="s">
        <v>7439</v>
      </c>
      <c r="B1062" s="247" t="s">
        <v>4309</v>
      </c>
      <c r="C1062" s="247" t="s">
        <v>121</v>
      </c>
      <c r="D1062" s="247" t="s">
        <v>3175</v>
      </c>
      <c r="E1062" s="247">
        <v>10017867542</v>
      </c>
      <c r="F1062"/>
      <c r="G1062" s="246" t="s">
        <v>1771</v>
      </c>
      <c r="H1062" s="247" t="s">
        <v>113</v>
      </c>
      <c r="I1062"/>
      <c r="J1062" t="s">
        <v>3120</v>
      </c>
      <c r="K1062" t="s">
        <v>4887</v>
      </c>
      <c r="L1062" t="s">
        <v>3081</v>
      </c>
      <c r="M1062" t="s">
        <v>4882</v>
      </c>
      <c r="N1062" s="247"/>
      <c r="O1062" s="247" t="s">
        <v>118</v>
      </c>
      <c r="Q1062" t="s">
        <v>4355</v>
      </c>
      <c r="R1062" t="s">
        <v>4355</v>
      </c>
      <c r="S1062" s="247" t="s">
        <v>5521</v>
      </c>
      <c r="T1062" s="247" t="s">
        <v>5518</v>
      </c>
      <c r="V1062" s="247"/>
      <c r="W1062" s="247" t="s">
        <v>3177</v>
      </c>
      <c r="X1062" s="247" t="s">
        <v>3177</v>
      </c>
      <c r="Y1062" s="247"/>
      <c r="Z1062" t="s">
        <v>4883</v>
      </c>
      <c r="AA1062" s="247" t="s">
        <v>115</v>
      </c>
      <c r="AB1062" t="s">
        <v>4355</v>
      </c>
      <c r="AC1062" t="s">
        <v>4355</v>
      </c>
      <c r="AD1062" t="s">
        <v>3125</v>
      </c>
      <c r="AE1062" t="s">
        <v>4869</v>
      </c>
      <c r="AF1062" t="s">
        <v>4357</v>
      </c>
      <c r="AG1062"/>
      <c r="AH1062" t="s">
        <v>3184</v>
      </c>
      <c r="AI1062"/>
      <c r="AJ1062"/>
      <c r="AK1062"/>
      <c r="AL1062"/>
      <c r="AM1062" t="s">
        <v>4358</v>
      </c>
      <c r="AN1062" t="s">
        <v>4358</v>
      </c>
      <c r="AO1062"/>
      <c r="AP1062"/>
      <c r="AQ1062" s="247"/>
      <c r="AR1062"/>
      <c r="AS1062" s="247" t="s">
        <v>119</v>
      </c>
      <c r="AT1062">
        <v>10017867542</v>
      </c>
    </row>
    <row r="1063" spans="1:46" ht="15" hidden="1" x14ac:dyDescent="0.25">
      <c r="A1063" s="246" t="s">
        <v>7439</v>
      </c>
      <c r="B1063" s="247" t="s">
        <v>4306</v>
      </c>
      <c r="C1063" s="247" t="s">
        <v>120</v>
      </c>
      <c r="D1063" s="247" t="s">
        <v>3175</v>
      </c>
      <c r="E1063" s="247">
        <v>10017867541</v>
      </c>
      <c r="F1063"/>
      <c r="G1063" s="246" t="s">
        <v>1770</v>
      </c>
      <c r="H1063" s="247" t="s">
        <v>113</v>
      </c>
      <c r="I1063"/>
      <c r="J1063" t="s">
        <v>3081</v>
      </c>
      <c r="K1063" t="s">
        <v>4887</v>
      </c>
      <c r="L1063" t="s">
        <v>3081</v>
      </c>
      <c r="M1063" t="s">
        <v>4882</v>
      </c>
      <c r="N1063" s="247"/>
      <c r="O1063" s="247" t="s">
        <v>118</v>
      </c>
      <c r="Q1063" t="s">
        <v>4355</v>
      </c>
      <c r="R1063" t="s">
        <v>4355</v>
      </c>
      <c r="S1063" s="247" t="s">
        <v>3202</v>
      </c>
      <c r="T1063" s="247" t="s">
        <v>5518</v>
      </c>
      <c r="V1063" s="247"/>
      <c r="W1063" s="247" t="s">
        <v>3177</v>
      </c>
      <c r="X1063" s="247" t="s">
        <v>3177</v>
      </c>
      <c r="Y1063" s="247"/>
      <c r="Z1063" t="s">
        <v>4883</v>
      </c>
      <c r="AA1063" s="247" t="s">
        <v>115</v>
      </c>
      <c r="AB1063" t="s">
        <v>4355</v>
      </c>
      <c r="AC1063" t="s">
        <v>4355</v>
      </c>
      <c r="AD1063" t="s">
        <v>3125</v>
      </c>
      <c r="AE1063" t="s">
        <v>4869</v>
      </c>
      <c r="AF1063" t="s">
        <v>4357</v>
      </c>
      <c r="AG1063"/>
      <c r="AH1063" t="s">
        <v>3184</v>
      </c>
      <c r="AI1063"/>
      <c r="AJ1063"/>
      <c r="AK1063"/>
      <c r="AL1063"/>
      <c r="AM1063" t="s">
        <v>4358</v>
      </c>
      <c r="AN1063" t="s">
        <v>4358</v>
      </c>
      <c r="AO1063"/>
      <c r="AP1063"/>
      <c r="AQ1063" s="247"/>
      <c r="AR1063"/>
      <c r="AS1063" s="247" t="s">
        <v>119</v>
      </c>
      <c r="AT1063">
        <v>10017867541</v>
      </c>
    </row>
    <row r="1064" spans="1:46" ht="15" hidden="1" x14ac:dyDescent="0.25">
      <c r="A1064" s="246" t="s">
        <v>7439</v>
      </c>
      <c r="B1064" s="247" t="s">
        <v>4314</v>
      </c>
      <c r="C1064" s="247" t="s">
        <v>117</v>
      </c>
      <c r="D1064" s="247"/>
      <c r="E1064" s="247">
        <v>10017867540</v>
      </c>
      <c r="F1064" t="s">
        <v>4966</v>
      </c>
      <c r="G1064" s="246"/>
      <c r="H1064" s="247" t="s">
        <v>113</v>
      </c>
      <c r="I1064"/>
      <c r="J1064" t="s">
        <v>3090</v>
      </c>
      <c r="K1064" t="s">
        <v>4967</v>
      </c>
      <c r="L1064" t="s">
        <v>3081</v>
      </c>
      <c r="M1064" t="s">
        <v>4354</v>
      </c>
      <c r="N1064" s="247" t="s">
        <v>118</v>
      </c>
      <c r="O1064" s="247"/>
      <c r="Q1064" t="s">
        <v>4355</v>
      </c>
      <c r="R1064" t="s">
        <v>4355</v>
      </c>
      <c r="S1064" s="247"/>
      <c r="T1064" s="247" t="s">
        <v>5518</v>
      </c>
      <c r="V1064" s="247"/>
      <c r="W1064" s="247" t="s">
        <v>3177</v>
      </c>
      <c r="X1064" s="247" t="s">
        <v>3177</v>
      </c>
      <c r="Y1064" s="247" t="s">
        <v>3113</v>
      </c>
      <c r="Z1064"/>
      <c r="AA1064" s="247" t="s">
        <v>115</v>
      </c>
      <c r="AB1064" t="s">
        <v>4355</v>
      </c>
      <c r="AC1064" t="s">
        <v>4355</v>
      </c>
      <c r="AD1064"/>
      <c r="AE1064" t="s">
        <v>4355</v>
      </c>
      <c r="AF1064" t="s">
        <v>4357</v>
      </c>
      <c r="AG1064"/>
      <c r="AH1064"/>
      <c r="AI1064"/>
      <c r="AJ1064"/>
      <c r="AK1064"/>
      <c r="AL1064"/>
      <c r="AM1064" t="s">
        <v>4358</v>
      </c>
      <c r="AN1064" t="s">
        <v>4358</v>
      </c>
      <c r="AO1064"/>
      <c r="AP1064"/>
      <c r="AQ1064" s="247" t="s">
        <v>3281</v>
      </c>
      <c r="AR1064"/>
      <c r="AS1064" s="247" t="s">
        <v>119</v>
      </c>
      <c r="AT1064">
        <v>10017867540</v>
      </c>
    </row>
    <row r="1065" spans="1:46" ht="15" hidden="1" x14ac:dyDescent="0.25">
      <c r="A1065" s="246" t="s">
        <v>7439</v>
      </c>
      <c r="B1065" s="247" t="s">
        <v>4308</v>
      </c>
      <c r="C1065" s="247" t="s">
        <v>166</v>
      </c>
      <c r="D1065" s="247" t="s">
        <v>3172</v>
      </c>
      <c r="E1065" s="247">
        <v>10017869617</v>
      </c>
      <c r="F1065"/>
      <c r="G1065" s="246" t="s">
        <v>1771</v>
      </c>
      <c r="H1065" s="247" t="s">
        <v>113</v>
      </c>
      <c r="I1065"/>
      <c r="J1065" t="s">
        <v>3120</v>
      </c>
      <c r="K1065" t="s">
        <v>4886</v>
      </c>
      <c r="L1065" t="s">
        <v>3081</v>
      </c>
      <c r="M1065" t="s">
        <v>4882</v>
      </c>
      <c r="N1065" s="247"/>
      <c r="O1065" s="247" t="s">
        <v>163</v>
      </c>
      <c r="Q1065" t="s">
        <v>4355</v>
      </c>
      <c r="R1065" t="s">
        <v>4355</v>
      </c>
      <c r="S1065" s="247" t="s">
        <v>6002</v>
      </c>
      <c r="T1065" s="247" t="s">
        <v>5518</v>
      </c>
      <c r="V1065" s="247"/>
      <c r="W1065" s="247" t="s">
        <v>3173</v>
      </c>
      <c r="X1065" s="247" t="s">
        <v>3173</v>
      </c>
      <c r="Y1065" s="247"/>
      <c r="Z1065" t="s">
        <v>4883</v>
      </c>
      <c r="AA1065" s="247" t="s">
        <v>115</v>
      </c>
      <c r="AB1065" t="s">
        <v>4355</v>
      </c>
      <c r="AC1065" t="s">
        <v>4355</v>
      </c>
      <c r="AD1065" t="s">
        <v>3125</v>
      </c>
      <c r="AE1065" t="s">
        <v>4869</v>
      </c>
      <c r="AF1065" t="s">
        <v>4357</v>
      </c>
      <c r="AG1065"/>
      <c r="AH1065" t="s">
        <v>3184</v>
      </c>
      <c r="AI1065"/>
      <c r="AJ1065"/>
      <c r="AK1065"/>
      <c r="AL1065"/>
      <c r="AM1065" t="s">
        <v>4358</v>
      </c>
      <c r="AN1065" t="s">
        <v>4358</v>
      </c>
      <c r="AO1065"/>
      <c r="AP1065"/>
      <c r="AQ1065" s="247"/>
      <c r="AR1065"/>
      <c r="AS1065" s="247" t="s">
        <v>164</v>
      </c>
      <c r="AT1065">
        <v>10017869617</v>
      </c>
    </row>
    <row r="1066" spans="1:46" ht="15" hidden="1" x14ac:dyDescent="0.25">
      <c r="A1066" s="246" t="s">
        <v>7439</v>
      </c>
      <c r="B1066" s="247" t="s">
        <v>4305</v>
      </c>
      <c r="C1066" s="247" t="s">
        <v>165</v>
      </c>
      <c r="D1066" s="247" t="s">
        <v>3172</v>
      </c>
      <c r="E1066" s="247">
        <v>10017869616</v>
      </c>
      <c r="F1066"/>
      <c r="G1066" s="246" t="s">
        <v>1770</v>
      </c>
      <c r="H1066" s="247" t="s">
        <v>113</v>
      </c>
      <c r="I1066"/>
      <c r="J1066" t="s">
        <v>3081</v>
      </c>
      <c r="K1066" t="s">
        <v>4886</v>
      </c>
      <c r="L1066" t="s">
        <v>3081</v>
      </c>
      <c r="M1066" t="s">
        <v>4882</v>
      </c>
      <c r="N1066" s="247"/>
      <c r="O1066" s="247" t="s">
        <v>163</v>
      </c>
      <c r="Q1066" t="s">
        <v>4355</v>
      </c>
      <c r="R1066" t="s">
        <v>4355</v>
      </c>
      <c r="S1066" s="247" t="s">
        <v>5517</v>
      </c>
      <c r="T1066" s="247" t="s">
        <v>5518</v>
      </c>
      <c r="V1066" s="247"/>
      <c r="W1066" s="247" t="s">
        <v>3173</v>
      </c>
      <c r="X1066" s="247" t="s">
        <v>3173</v>
      </c>
      <c r="Y1066" s="247"/>
      <c r="Z1066" t="s">
        <v>4883</v>
      </c>
      <c r="AA1066" s="247" t="s">
        <v>115</v>
      </c>
      <c r="AB1066" t="s">
        <v>4355</v>
      </c>
      <c r="AC1066" t="s">
        <v>4355</v>
      </c>
      <c r="AD1066" t="s">
        <v>3125</v>
      </c>
      <c r="AE1066" t="s">
        <v>4869</v>
      </c>
      <c r="AF1066" t="s">
        <v>4357</v>
      </c>
      <c r="AG1066"/>
      <c r="AH1066" t="s">
        <v>3184</v>
      </c>
      <c r="AI1066"/>
      <c r="AJ1066"/>
      <c r="AK1066"/>
      <c r="AL1066"/>
      <c r="AM1066" t="s">
        <v>4358</v>
      </c>
      <c r="AN1066" t="s">
        <v>4358</v>
      </c>
      <c r="AO1066"/>
      <c r="AP1066"/>
      <c r="AQ1066" s="247"/>
      <c r="AR1066"/>
      <c r="AS1066" s="247" t="s">
        <v>164</v>
      </c>
      <c r="AT1066">
        <v>10017869616</v>
      </c>
    </row>
    <row r="1067" spans="1:46" ht="15" hidden="1" x14ac:dyDescent="0.25">
      <c r="A1067" s="246" t="s">
        <v>7439</v>
      </c>
      <c r="B1067" s="247" t="s">
        <v>4313</v>
      </c>
      <c r="C1067" s="247" t="s">
        <v>162</v>
      </c>
      <c r="D1067" s="247"/>
      <c r="E1067" s="247">
        <v>10017869615</v>
      </c>
      <c r="F1067" t="s">
        <v>4964</v>
      </c>
      <c r="G1067" s="246"/>
      <c r="H1067" s="247" t="s">
        <v>113</v>
      </c>
      <c r="I1067"/>
      <c r="J1067" t="s">
        <v>3090</v>
      </c>
      <c r="K1067" t="s">
        <v>4965</v>
      </c>
      <c r="L1067" t="s">
        <v>3081</v>
      </c>
      <c r="M1067" t="s">
        <v>4354</v>
      </c>
      <c r="N1067" s="247" t="s">
        <v>163</v>
      </c>
      <c r="O1067" s="247"/>
      <c r="Q1067" t="s">
        <v>4355</v>
      </c>
      <c r="R1067" t="s">
        <v>4355</v>
      </c>
      <c r="S1067" s="247"/>
      <c r="T1067" s="247" t="s">
        <v>5518</v>
      </c>
      <c r="V1067" s="247"/>
      <c r="W1067" s="247" t="s">
        <v>3282</v>
      </c>
      <c r="X1067" s="247" t="s">
        <v>3282</v>
      </c>
      <c r="Y1067" s="247" t="s">
        <v>3113</v>
      </c>
      <c r="Z1067"/>
      <c r="AA1067" s="247" t="s">
        <v>115</v>
      </c>
      <c r="AB1067" t="s">
        <v>4355</v>
      </c>
      <c r="AC1067" t="s">
        <v>4355</v>
      </c>
      <c r="AD1067"/>
      <c r="AE1067" t="s">
        <v>4355</v>
      </c>
      <c r="AF1067" t="s">
        <v>4357</v>
      </c>
      <c r="AG1067"/>
      <c r="AH1067"/>
      <c r="AI1067"/>
      <c r="AJ1067"/>
      <c r="AK1067"/>
      <c r="AL1067"/>
      <c r="AM1067" t="s">
        <v>4358</v>
      </c>
      <c r="AN1067" t="s">
        <v>4358</v>
      </c>
      <c r="AO1067"/>
      <c r="AP1067"/>
      <c r="AQ1067" s="247" t="s">
        <v>3283</v>
      </c>
      <c r="AR1067"/>
      <c r="AS1067" s="247" t="s">
        <v>164</v>
      </c>
      <c r="AT1067">
        <v>10017869615</v>
      </c>
    </row>
    <row r="1068" spans="1:46" ht="15" hidden="1" x14ac:dyDescent="0.25">
      <c r="A1068" s="246" t="s">
        <v>7439</v>
      </c>
      <c r="B1068" s="247" t="s">
        <v>3899</v>
      </c>
      <c r="C1068" s="247" t="s">
        <v>3900</v>
      </c>
      <c r="D1068" s="247"/>
      <c r="E1068" s="247">
        <v>10017889970</v>
      </c>
      <c r="F1068" t="s">
        <v>4879</v>
      </c>
      <c r="G1068" s="246"/>
      <c r="H1068" s="247" t="s">
        <v>113</v>
      </c>
      <c r="I1068"/>
      <c r="J1068" t="s">
        <v>3090</v>
      </c>
      <c r="K1068" t="s">
        <v>4880</v>
      </c>
      <c r="L1068" t="s">
        <v>3081</v>
      </c>
      <c r="M1068" t="s">
        <v>4354</v>
      </c>
      <c r="N1068" s="247" t="s">
        <v>3901</v>
      </c>
      <c r="O1068" s="247"/>
      <c r="Q1068" t="s">
        <v>4355</v>
      </c>
      <c r="R1068" t="s">
        <v>4355</v>
      </c>
      <c r="S1068" s="247" t="s">
        <v>5521</v>
      </c>
      <c r="T1068" s="247" t="s">
        <v>3446</v>
      </c>
      <c r="V1068" s="247"/>
      <c r="W1068" s="247"/>
      <c r="X1068" s="247"/>
      <c r="Y1068" s="247"/>
      <c r="Z1068"/>
      <c r="AA1068" s="247" t="s">
        <v>115</v>
      </c>
      <c r="AB1068" t="s">
        <v>4355</v>
      </c>
      <c r="AC1068" t="s">
        <v>4355</v>
      </c>
      <c r="AD1068" t="s">
        <v>3090</v>
      </c>
      <c r="AE1068" t="s">
        <v>4869</v>
      </c>
      <c r="AF1068" t="s">
        <v>4357</v>
      </c>
      <c r="AG1068"/>
      <c r="AH1068"/>
      <c r="AI1068"/>
      <c r="AJ1068"/>
      <c r="AK1068"/>
      <c r="AL1068"/>
      <c r="AM1068" t="s">
        <v>3090</v>
      </c>
      <c r="AN1068" t="s">
        <v>3090</v>
      </c>
      <c r="AO1068"/>
      <c r="AP1068"/>
      <c r="AQ1068" s="247" t="s">
        <v>3970</v>
      </c>
      <c r="AR1068"/>
      <c r="AS1068" s="247" t="s">
        <v>3902</v>
      </c>
      <c r="AT1068">
        <v>10017889970</v>
      </c>
    </row>
    <row r="1069" spans="1:46" ht="15" hidden="1" x14ac:dyDescent="0.25">
      <c r="A1069" s="246" t="s">
        <v>7439</v>
      </c>
      <c r="B1069" s="247" t="s">
        <v>3898</v>
      </c>
      <c r="C1069" s="247" t="s">
        <v>1223</v>
      </c>
      <c r="D1069" s="247"/>
      <c r="E1069" s="247">
        <v>10017876325</v>
      </c>
      <c r="F1069" t="s">
        <v>4874</v>
      </c>
      <c r="G1069" s="246"/>
      <c r="H1069" s="247" t="s">
        <v>113</v>
      </c>
      <c r="I1069"/>
      <c r="J1069" t="s">
        <v>3090</v>
      </c>
      <c r="K1069" t="s">
        <v>4875</v>
      </c>
      <c r="L1069" t="s">
        <v>3081</v>
      </c>
      <c r="M1069" t="s">
        <v>4354</v>
      </c>
      <c r="N1069" s="247" t="s">
        <v>1224</v>
      </c>
      <c r="O1069" s="247"/>
      <c r="Q1069" t="s">
        <v>4355</v>
      </c>
      <c r="R1069" t="s">
        <v>4355</v>
      </c>
      <c r="S1069" s="247" t="s">
        <v>3278</v>
      </c>
      <c r="T1069" s="247" t="s">
        <v>5661</v>
      </c>
      <c r="V1069" s="247"/>
      <c r="W1069" s="247"/>
      <c r="X1069" s="247"/>
      <c r="Y1069" s="247"/>
      <c r="Z1069"/>
      <c r="AA1069" s="247" t="s">
        <v>115</v>
      </c>
      <c r="AB1069" t="s">
        <v>4355</v>
      </c>
      <c r="AC1069" t="s">
        <v>4355</v>
      </c>
      <c r="AD1069" t="s">
        <v>3090</v>
      </c>
      <c r="AE1069" t="s">
        <v>4869</v>
      </c>
      <c r="AF1069" t="s">
        <v>4357</v>
      </c>
      <c r="AG1069"/>
      <c r="AH1069"/>
      <c r="AI1069"/>
      <c r="AJ1069"/>
      <c r="AK1069"/>
      <c r="AL1069"/>
      <c r="AM1069" t="s">
        <v>3090</v>
      </c>
      <c r="AN1069" t="s">
        <v>3090</v>
      </c>
      <c r="AO1069"/>
      <c r="AP1069"/>
      <c r="AQ1069" s="247" t="s">
        <v>3969</v>
      </c>
      <c r="AR1069"/>
      <c r="AS1069" s="247" t="s">
        <v>1225</v>
      </c>
      <c r="AT1069">
        <v>10017876325</v>
      </c>
    </row>
    <row r="1070" spans="1:46" ht="15" hidden="1" x14ac:dyDescent="0.25">
      <c r="A1070" s="246" t="s">
        <v>7439</v>
      </c>
      <c r="B1070" s="247" t="s">
        <v>9</v>
      </c>
      <c r="C1070" s="247" t="s">
        <v>122</v>
      </c>
      <c r="D1070" s="247"/>
      <c r="E1070" s="247">
        <v>10017868354</v>
      </c>
      <c r="F1070" t="s">
        <v>4867</v>
      </c>
      <c r="G1070" s="246"/>
      <c r="H1070" s="247" t="s">
        <v>113</v>
      </c>
      <c r="I1070"/>
      <c r="J1070" t="s">
        <v>3090</v>
      </c>
      <c r="K1070" t="s">
        <v>4868</v>
      </c>
      <c r="L1070" t="s">
        <v>3081</v>
      </c>
      <c r="M1070" t="s">
        <v>4354</v>
      </c>
      <c r="N1070" s="247" t="s">
        <v>123</v>
      </c>
      <c r="O1070" s="247"/>
      <c r="Q1070" t="s">
        <v>4355</v>
      </c>
      <c r="R1070" t="s">
        <v>4355</v>
      </c>
      <c r="S1070" s="247"/>
      <c r="T1070" s="247"/>
      <c r="V1070" s="247"/>
      <c r="W1070" s="247" t="s">
        <v>3171</v>
      </c>
      <c r="X1070" s="247"/>
      <c r="Y1070" s="247"/>
      <c r="Z1070"/>
      <c r="AA1070" s="247" t="s">
        <v>776</v>
      </c>
      <c r="AB1070" t="s">
        <v>4355</v>
      </c>
      <c r="AC1070" t="s">
        <v>4355</v>
      </c>
      <c r="AD1070"/>
      <c r="AE1070" t="s">
        <v>4355</v>
      </c>
      <c r="AF1070" t="s">
        <v>4357</v>
      </c>
      <c r="AG1070"/>
      <c r="AH1070"/>
      <c r="AI1070"/>
      <c r="AJ1070"/>
      <c r="AK1070"/>
      <c r="AL1070"/>
      <c r="AM1070" t="s">
        <v>3090</v>
      </c>
      <c r="AN1070" t="s">
        <v>3090</v>
      </c>
      <c r="AO1070"/>
      <c r="AP1070"/>
      <c r="AQ1070" s="247" t="s">
        <v>1298</v>
      </c>
      <c r="AR1070"/>
      <c r="AS1070" s="247" t="s">
        <v>5895</v>
      </c>
      <c r="AT1070"/>
    </row>
    <row r="1071" spans="1:46" ht="15" hidden="1" x14ac:dyDescent="0.25">
      <c r="A1071" s="246" t="s">
        <v>7439</v>
      </c>
      <c r="B1071" s="247" t="s">
        <v>3897</v>
      </c>
      <c r="C1071" s="247" t="s">
        <v>1226</v>
      </c>
      <c r="D1071" s="247"/>
      <c r="E1071" s="247">
        <v>10017876329</v>
      </c>
      <c r="F1071" t="s">
        <v>4877</v>
      </c>
      <c r="G1071" s="246"/>
      <c r="H1071" s="247" t="s">
        <v>113</v>
      </c>
      <c r="I1071"/>
      <c r="J1071" t="s">
        <v>3090</v>
      </c>
      <c r="K1071" t="s">
        <v>4878</v>
      </c>
      <c r="L1071" t="s">
        <v>3081</v>
      </c>
      <c r="M1071" t="s">
        <v>4354</v>
      </c>
      <c r="N1071" s="247" t="s">
        <v>1227</v>
      </c>
      <c r="O1071" s="247"/>
      <c r="Q1071" t="s">
        <v>4355</v>
      </c>
      <c r="R1071" t="s">
        <v>4355</v>
      </c>
      <c r="S1071" s="247" t="s">
        <v>3310</v>
      </c>
      <c r="T1071" s="247" t="s">
        <v>5663</v>
      </c>
      <c r="V1071" s="247"/>
      <c r="W1071" s="247"/>
      <c r="X1071" s="247"/>
      <c r="Y1071" s="247"/>
      <c r="Z1071"/>
      <c r="AA1071" s="247" t="s">
        <v>115</v>
      </c>
      <c r="AB1071" t="s">
        <v>4355</v>
      </c>
      <c r="AC1071" t="s">
        <v>4355</v>
      </c>
      <c r="AD1071" t="s">
        <v>3090</v>
      </c>
      <c r="AE1071" t="s">
        <v>4869</v>
      </c>
      <c r="AF1071" t="s">
        <v>4357</v>
      </c>
      <c r="AG1071"/>
      <c r="AH1071"/>
      <c r="AI1071"/>
      <c r="AJ1071"/>
      <c r="AK1071"/>
      <c r="AL1071"/>
      <c r="AM1071" t="s">
        <v>3090</v>
      </c>
      <c r="AN1071" t="s">
        <v>3090</v>
      </c>
      <c r="AO1071"/>
      <c r="AP1071"/>
      <c r="AQ1071" s="247" t="s">
        <v>3968</v>
      </c>
      <c r="AR1071"/>
      <c r="AS1071" s="247" t="s">
        <v>1228</v>
      </c>
      <c r="AT1071">
        <v>10017876329</v>
      </c>
    </row>
    <row r="1072" spans="1:46" ht="15" hidden="1" x14ac:dyDescent="0.25">
      <c r="A1072" s="246" t="s">
        <v>7439</v>
      </c>
      <c r="B1072" s="247" t="s">
        <v>3896</v>
      </c>
      <c r="C1072" s="247" t="s">
        <v>570</v>
      </c>
      <c r="D1072" s="247"/>
      <c r="E1072" s="247">
        <v>10017873729</v>
      </c>
      <c r="F1072" t="s">
        <v>4872</v>
      </c>
      <c r="G1072" s="246"/>
      <c r="H1072" s="247" t="s">
        <v>113</v>
      </c>
      <c r="I1072"/>
      <c r="J1072" t="s">
        <v>3090</v>
      </c>
      <c r="K1072" t="s">
        <v>4873</v>
      </c>
      <c r="L1072" t="s">
        <v>3081</v>
      </c>
      <c r="M1072" t="s">
        <v>4354</v>
      </c>
      <c r="N1072" s="247" t="s">
        <v>571</v>
      </c>
      <c r="O1072" s="247"/>
      <c r="Q1072" t="s">
        <v>4355</v>
      </c>
      <c r="R1072" t="s">
        <v>4355</v>
      </c>
      <c r="S1072" s="247" t="s">
        <v>3303</v>
      </c>
      <c r="T1072" s="247" t="s">
        <v>5540</v>
      </c>
      <c r="V1072" s="247"/>
      <c r="W1072" s="247"/>
      <c r="X1072" s="247"/>
      <c r="Y1072" s="247"/>
      <c r="Z1072"/>
      <c r="AA1072" s="247" t="s">
        <v>115</v>
      </c>
      <c r="AB1072" t="s">
        <v>4355</v>
      </c>
      <c r="AC1072" t="s">
        <v>4355</v>
      </c>
      <c r="AD1072" t="s">
        <v>3090</v>
      </c>
      <c r="AE1072" t="s">
        <v>4869</v>
      </c>
      <c r="AF1072" t="s">
        <v>4357</v>
      </c>
      <c r="AG1072"/>
      <c r="AH1072"/>
      <c r="AI1072"/>
      <c r="AJ1072"/>
      <c r="AK1072"/>
      <c r="AL1072"/>
      <c r="AM1072" t="s">
        <v>3090</v>
      </c>
      <c r="AN1072" t="s">
        <v>3090</v>
      </c>
      <c r="AO1072"/>
      <c r="AP1072"/>
      <c r="AQ1072" s="247" t="s">
        <v>3967</v>
      </c>
      <c r="AR1072"/>
      <c r="AS1072" s="247" t="s">
        <v>572</v>
      </c>
      <c r="AT1072">
        <v>10017873729</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DDA8-ECE3-4EF0-B0FB-B2043BCD7F64}">
  <sheetPr codeName="Sheet3"/>
  <dimension ref="A1:G3"/>
  <sheetViews>
    <sheetView workbookViewId="0">
      <selection activeCell="A2" sqref="A2"/>
    </sheetView>
  </sheetViews>
  <sheetFormatPr defaultRowHeight="15" x14ac:dyDescent="0.25"/>
  <cols>
    <col min="1" max="2" width="18.5703125" style="2" customWidth="1"/>
    <col min="3" max="5" width="18.5703125" style="3" customWidth="1"/>
    <col min="6" max="6" width="18.5703125" style="4" customWidth="1"/>
    <col min="7" max="7" width="62.5703125" customWidth="1"/>
  </cols>
  <sheetData>
    <row r="1" spans="1:7" x14ac:dyDescent="0.25">
      <c r="A1" s="2" t="s">
        <v>6</v>
      </c>
      <c r="B1" s="2" t="s">
        <v>3646</v>
      </c>
      <c r="C1" s="3" t="s">
        <v>3647</v>
      </c>
      <c r="D1" s="3" t="s">
        <v>3648</v>
      </c>
      <c r="E1" s="3" t="s">
        <v>3649</v>
      </c>
      <c r="F1" s="4" t="s">
        <v>3650</v>
      </c>
      <c r="G1" s="2" t="s">
        <v>3723</v>
      </c>
    </row>
    <row r="2" spans="1:7" x14ac:dyDescent="0.25">
      <c r="A2" s="2">
        <v>10017875202</v>
      </c>
      <c r="B2" s="5">
        <v>45992.711388888885</v>
      </c>
      <c r="C2" s="3">
        <v>2750</v>
      </c>
      <c r="D2" s="3">
        <v>3025.0000000000005</v>
      </c>
      <c r="F2" s="4">
        <v>1.1000000000000001</v>
      </c>
      <c r="G2" s="3" t="str">
        <f>VLOOKUP(Table3[[#This Row],[ID]],Pricing!A:B,2,FALSE)</f>
        <v>کیسه پارچه ای (اسپان باند) | 30*20 | رنگ بندی</v>
      </c>
    </row>
    <row r="3" spans="1:7" x14ac:dyDescent="0.25">
      <c r="A3" s="2">
        <v>10017875209</v>
      </c>
      <c r="B3" s="5">
        <v>45992.711388888885</v>
      </c>
      <c r="C3" s="3">
        <v>3300.0000000000005</v>
      </c>
      <c r="D3" s="3">
        <v>3630.0000000000009</v>
      </c>
      <c r="F3" s="4">
        <v>1.1000000000000001</v>
      </c>
      <c r="G3" s="3" t="str">
        <f>VLOOKUP(Table3[[#This Row],[ID]],Pricing!A:B,2,FALSE)</f>
        <v>کیسه پارچه ای (اسپان باند) | 35*25 | رنگ بندی</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47EB0-DC9E-4D80-AE5F-55FBE826BF85}">
  <sheetPr codeName="Sheet6"/>
  <dimension ref="A1:K155"/>
  <sheetViews>
    <sheetView topLeftCell="A37" zoomScale="115" zoomScaleNormal="115" workbookViewId="0">
      <selection activeCell="A42" sqref="A42"/>
    </sheetView>
  </sheetViews>
  <sheetFormatPr defaultRowHeight="15" x14ac:dyDescent="0.25"/>
  <cols>
    <col min="1" max="1" width="14.85546875" customWidth="1"/>
    <col min="2" max="2" width="44.7109375" bestFit="1" customWidth="1"/>
    <col min="3" max="3" width="43.5703125" style="200" customWidth="1"/>
    <col min="4" max="4" width="34" style="200" customWidth="1"/>
    <col min="5" max="5" width="21" customWidth="1"/>
    <col min="10" max="10" width="12.5703125" style="216" customWidth="1"/>
    <col min="11" max="11" width="9.140625" style="217"/>
  </cols>
  <sheetData>
    <row r="1" spans="1:11" x14ac:dyDescent="0.25">
      <c r="G1" t="s">
        <v>5123</v>
      </c>
      <c r="H1" t="s">
        <v>5124</v>
      </c>
      <c r="J1" s="208"/>
    </row>
    <row r="2" spans="1:11" x14ac:dyDescent="0.25">
      <c r="A2">
        <v>10017879054</v>
      </c>
      <c r="B2" t="s">
        <v>2511</v>
      </c>
      <c r="C2" s="200" t="s">
        <v>5360</v>
      </c>
      <c r="D2" s="200" t="s">
        <v>5361</v>
      </c>
      <c r="E2" t="s">
        <v>5362</v>
      </c>
      <c r="F2" t="s">
        <v>5363</v>
      </c>
      <c r="G2">
        <v>4</v>
      </c>
      <c r="H2">
        <v>9</v>
      </c>
      <c r="I2" t="str">
        <f>IF(H2&lt;=20,"riz","deraz")</f>
        <v>riz</v>
      </c>
      <c r="J2" s="209">
        <v>850000</v>
      </c>
      <c r="K2" s="218">
        <f t="shared" ref="K2:K65" si="0">J2/$J$42</f>
        <v>1.4166666666666667</v>
      </c>
    </row>
    <row r="3" spans="1:11" x14ac:dyDescent="0.25">
      <c r="A3">
        <v>10017879830</v>
      </c>
      <c r="B3" t="s">
        <v>2093</v>
      </c>
      <c r="C3" s="200" t="s">
        <v>5364</v>
      </c>
      <c r="D3" s="200" t="s">
        <v>5361</v>
      </c>
      <c r="E3" t="s">
        <v>5362</v>
      </c>
      <c r="F3" t="s">
        <v>5363</v>
      </c>
      <c r="G3">
        <v>4</v>
      </c>
      <c r="H3">
        <v>9</v>
      </c>
      <c r="I3" t="str">
        <f t="shared" ref="I3:I66" si="1">IF(H3&lt;=20,"riz","deraz")</f>
        <v>riz</v>
      </c>
      <c r="J3" s="209">
        <v>850000</v>
      </c>
      <c r="K3" s="218">
        <f t="shared" si="0"/>
        <v>1.4166666666666667</v>
      </c>
    </row>
    <row r="4" spans="1:11" x14ac:dyDescent="0.25">
      <c r="A4">
        <v>10017879052</v>
      </c>
      <c r="B4" t="s">
        <v>2501</v>
      </c>
      <c r="C4" s="200" t="s">
        <v>5350</v>
      </c>
      <c r="D4" s="200" t="s">
        <v>5351</v>
      </c>
      <c r="E4" t="s">
        <v>5352</v>
      </c>
      <c r="F4" t="s">
        <v>5353</v>
      </c>
      <c r="G4">
        <v>4</v>
      </c>
      <c r="H4">
        <v>20</v>
      </c>
      <c r="I4" t="str">
        <f t="shared" si="1"/>
        <v>riz</v>
      </c>
      <c r="J4" s="209">
        <v>850000</v>
      </c>
      <c r="K4" s="218">
        <f t="shared" si="0"/>
        <v>1.4166666666666667</v>
      </c>
    </row>
    <row r="5" spans="1:11" x14ac:dyDescent="0.25">
      <c r="A5">
        <v>10017879790</v>
      </c>
      <c r="B5" t="s">
        <v>2083</v>
      </c>
      <c r="C5" s="200" t="s">
        <v>5354</v>
      </c>
      <c r="D5" s="200" t="s">
        <v>5351</v>
      </c>
      <c r="E5" t="s">
        <v>5352</v>
      </c>
      <c r="F5" t="s">
        <v>5353</v>
      </c>
      <c r="G5">
        <v>4</v>
      </c>
      <c r="H5">
        <v>20</v>
      </c>
      <c r="I5" t="str">
        <f t="shared" si="1"/>
        <v>riz</v>
      </c>
      <c r="J5" s="209">
        <v>850000</v>
      </c>
      <c r="K5" s="218">
        <f t="shared" si="0"/>
        <v>1.4166666666666667</v>
      </c>
    </row>
    <row r="6" spans="1:11" x14ac:dyDescent="0.25">
      <c r="A6">
        <v>10017879053</v>
      </c>
      <c r="B6" t="s">
        <v>2506</v>
      </c>
      <c r="C6" s="200" t="s">
        <v>5355</v>
      </c>
      <c r="D6" s="200" t="s">
        <v>5356</v>
      </c>
      <c r="E6" t="s">
        <v>5357</v>
      </c>
      <c r="F6" t="s">
        <v>5358</v>
      </c>
      <c r="G6">
        <v>4</v>
      </c>
      <c r="H6">
        <v>25</v>
      </c>
      <c r="I6" t="str">
        <f t="shared" si="1"/>
        <v>deraz</v>
      </c>
      <c r="J6" s="210">
        <v>800000</v>
      </c>
      <c r="K6" s="218">
        <f t="shared" si="0"/>
        <v>1.3333333333333333</v>
      </c>
    </row>
    <row r="7" spans="1:11" s="201" customFormat="1" x14ac:dyDescent="0.25">
      <c r="A7" s="201">
        <v>10017879810</v>
      </c>
      <c r="B7" s="201" t="s">
        <v>2088</v>
      </c>
      <c r="C7" s="202" t="s">
        <v>5359</v>
      </c>
      <c r="D7" s="202" t="s">
        <v>5356</v>
      </c>
      <c r="E7" s="201" t="s">
        <v>5357</v>
      </c>
      <c r="F7" s="201" t="s">
        <v>5358</v>
      </c>
      <c r="G7" s="201">
        <v>4</v>
      </c>
      <c r="H7" s="201">
        <v>25</v>
      </c>
      <c r="I7" s="201" t="str">
        <f t="shared" si="1"/>
        <v>deraz</v>
      </c>
      <c r="J7" s="210">
        <v>800000</v>
      </c>
      <c r="K7" s="218">
        <f t="shared" si="0"/>
        <v>1.3333333333333333</v>
      </c>
    </row>
    <row r="8" spans="1:11" s="203" customFormat="1" x14ac:dyDescent="0.25">
      <c r="A8" s="203">
        <v>10017879000</v>
      </c>
      <c r="B8" s="203" t="s">
        <v>2247</v>
      </c>
      <c r="C8" s="204" t="s">
        <v>5410</v>
      </c>
      <c r="D8" s="204" t="s">
        <v>5411</v>
      </c>
      <c r="E8" s="203" t="s">
        <v>5412</v>
      </c>
      <c r="F8" s="203" t="s">
        <v>5413</v>
      </c>
      <c r="G8" s="203">
        <v>5</v>
      </c>
      <c r="H8" s="203">
        <v>8</v>
      </c>
      <c r="I8" s="203" t="str">
        <f t="shared" si="1"/>
        <v>riz</v>
      </c>
      <c r="J8" s="211">
        <v>750000</v>
      </c>
      <c r="K8" s="218">
        <f t="shared" si="0"/>
        <v>1.25</v>
      </c>
    </row>
    <row r="9" spans="1:11" x14ac:dyDescent="0.25">
      <c r="A9">
        <v>10017878750</v>
      </c>
      <c r="B9" t="s">
        <v>1835</v>
      </c>
      <c r="C9" s="200" t="s">
        <v>5414</v>
      </c>
      <c r="D9" s="200" t="s">
        <v>5411</v>
      </c>
      <c r="E9" t="s">
        <v>5412</v>
      </c>
      <c r="F9" t="s">
        <v>5413</v>
      </c>
      <c r="G9">
        <v>5</v>
      </c>
      <c r="H9">
        <v>8</v>
      </c>
      <c r="I9" t="str">
        <f t="shared" si="1"/>
        <v>riz</v>
      </c>
      <c r="J9" s="211">
        <v>750000</v>
      </c>
      <c r="K9" s="218">
        <f t="shared" si="0"/>
        <v>1.25</v>
      </c>
    </row>
    <row r="10" spans="1:11" x14ac:dyDescent="0.25">
      <c r="A10">
        <v>10017879001</v>
      </c>
      <c r="B10" t="s">
        <v>2252</v>
      </c>
      <c r="C10" s="200" t="s">
        <v>5395</v>
      </c>
      <c r="D10" s="200" t="s">
        <v>5396</v>
      </c>
      <c r="E10" t="s">
        <v>5397</v>
      </c>
      <c r="F10" t="s">
        <v>5398</v>
      </c>
      <c r="G10">
        <v>5</v>
      </c>
      <c r="H10">
        <v>10</v>
      </c>
      <c r="I10" t="str">
        <f t="shared" si="1"/>
        <v>riz</v>
      </c>
      <c r="J10" s="211">
        <v>750000</v>
      </c>
      <c r="K10" s="218">
        <f t="shared" si="0"/>
        <v>1.25</v>
      </c>
    </row>
    <row r="11" spans="1:11" x14ac:dyDescent="0.25">
      <c r="A11">
        <v>10017878770</v>
      </c>
      <c r="B11" t="s">
        <v>1840</v>
      </c>
      <c r="C11" s="200" t="s">
        <v>5399</v>
      </c>
      <c r="D11" s="200" t="s">
        <v>5396</v>
      </c>
      <c r="E11" t="s">
        <v>5397</v>
      </c>
      <c r="F11" t="s">
        <v>5398</v>
      </c>
      <c r="G11">
        <v>5</v>
      </c>
      <c r="H11">
        <v>10</v>
      </c>
      <c r="I11" t="str">
        <f t="shared" si="1"/>
        <v>riz</v>
      </c>
      <c r="J11" s="211">
        <v>750000</v>
      </c>
      <c r="K11" s="218">
        <f t="shared" si="0"/>
        <v>1.25</v>
      </c>
    </row>
    <row r="12" spans="1:11" x14ac:dyDescent="0.25">
      <c r="A12">
        <v>10017879003</v>
      </c>
      <c r="B12" t="s">
        <v>2262</v>
      </c>
      <c r="C12" s="200" t="s">
        <v>5400</v>
      </c>
      <c r="D12" s="200" t="s">
        <v>5401</v>
      </c>
      <c r="E12" t="s">
        <v>5402</v>
      </c>
      <c r="F12" t="s">
        <v>5403</v>
      </c>
      <c r="G12">
        <v>5</v>
      </c>
      <c r="H12">
        <v>20</v>
      </c>
      <c r="I12" t="str">
        <f t="shared" si="1"/>
        <v>riz</v>
      </c>
      <c r="J12" s="211">
        <v>750000</v>
      </c>
      <c r="K12" s="218">
        <f t="shared" si="0"/>
        <v>1.25</v>
      </c>
    </row>
    <row r="13" spans="1:11" x14ac:dyDescent="0.25">
      <c r="A13">
        <v>10017878810</v>
      </c>
      <c r="B13" t="s">
        <v>1850</v>
      </c>
      <c r="C13" s="200" t="s">
        <v>5404</v>
      </c>
      <c r="D13" s="200" t="s">
        <v>5401</v>
      </c>
      <c r="E13" t="s">
        <v>5402</v>
      </c>
      <c r="F13" t="s">
        <v>5403</v>
      </c>
      <c r="G13">
        <v>5</v>
      </c>
      <c r="H13">
        <v>20</v>
      </c>
      <c r="I13" t="str">
        <f t="shared" si="1"/>
        <v>riz</v>
      </c>
      <c r="J13" s="211">
        <v>750000</v>
      </c>
      <c r="K13" s="218">
        <f t="shared" si="0"/>
        <v>1.25</v>
      </c>
    </row>
    <row r="14" spans="1:11" x14ac:dyDescent="0.25">
      <c r="A14">
        <v>10017879002</v>
      </c>
      <c r="B14" t="s">
        <v>2257</v>
      </c>
      <c r="C14" s="200" t="s">
        <v>5405</v>
      </c>
      <c r="D14" s="200" t="s">
        <v>5406</v>
      </c>
      <c r="E14" t="s">
        <v>5407</v>
      </c>
      <c r="F14" t="s">
        <v>5408</v>
      </c>
      <c r="G14">
        <v>5</v>
      </c>
      <c r="H14">
        <v>25</v>
      </c>
      <c r="I14" t="str">
        <f t="shared" si="1"/>
        <v>deraz</v>
      </c>
      <c r="J14" s="210">
        <v>700000</v>
      </c>
      <c r="K14" s="218">
        <f t="shared" si="0"/>
        <v>1.1666666666666667</v>
      </c>
    </row>
    <row r="15" spans="1:11" s="201" customFormat="1" x14ac:dyDescent="0.25">
      <c r="A15" s="201">
        <v>10017878790</v>
      </c>
      <c r="B15" s="201" t="s">
        <v>1845</v>
      </c>
      <c r="C15" s="202" t="s">
        <v>5409</v>
      </c>
      <c r="D15" s="202" t="s">
        <v>5406</v>
      </c>
      <c r="E15" s="201" t="s">
        <v>5407</v>
      </c>
      <c r="F15" s="201" t="s">
        <v>5408</v>
      </c>
      <c r="G15" s="201">
        <v>5</v>
      </c>
      <c r="H15" s="201">
        <v>25</v>
      </c>
      <c r="I15" s="201" t="str">
        <f t="shared" si="1"/>
        <v>deraz</v>
      </c>
      <c r="J15" s="210">
        <v>700000</v>
      </c>
      <c r="K15" s="218">
        <f t="shared" si="0"/>
        <v>1.1666666666666667</v>
      </c>
    </row>
    <row r="16" spans="1:11" s="203" customFormat="1" x14ac:dyDescent="0.25">
      <c r="A16" s="203">
        <v>10017879004</v>
      </c>
      <c r="B16" s="203" t="s">
        <v>2267</v>
      </c>
      <c r="C16" s="204" t="s">
        <v>5450</v>
      </c>
      <c r="D16" s="204" t="s">
        <v>5451</v>
      </c>
      <c r="E16" s="203" t="s">
        <v>5452</v>
      </c>
      <c r="F16" s="203" t="s">
        <v>5453</v>
      </c>
      <c r="G16" s="203">
        <v>6</v>
      </c>
      <c r="H16" s="203">
        <v>8</v>
      </c>
      <c r="I16" s="203" t="str">
        <f t="shared" si="1"/>
        <v>riz</v>
      </c>
      <c r="J16" s="211">
        <v>670000</v>
      </c>
      <c r="K16" s="218">
        <f t="shared" si="0"/>
        <v>1.1166666666666667</v>
      </c>
    </row>
    <row r="17" spans="1:11" x14ac:dyDescent="0.25">
      <c r="A17">
        <v>10017878830</v>
      </c>
      <c r="B17" t="s">
        <v>1855</v>
      </c>
      <c r="C17" s="200" t="s">
        <v>5454</v>
      </c>
      <c r="D17" s="200" t="s">
        <v>5451</v>
      </c>
      <c r="E17" t="s">
        <v>5452</v>
      </c>
      <c r="F17" t="s">
        <v>5453</v>
      </c>
      <c r="G17">
        <v>6</v>
      </c>
      <c r="H17">
        <v>8</v>
      </c>
      <c r="I17" t="str">
        <f t="shared" si="1"/>
        <v>riz</v>
      </c>
      <c r="J17" s="211">
        <v>670000</v>
      </c>
      <c r="K17" s="218">
        <f t="shared" si="0"/>
        <v>1.1166666666666667</v>
      </c>
    </row>
    <row r="18" spans="1:11" x14ac:dyDescent="0.25">
      <c r="A18">
        <v>10017879005</v>
      </c>
      <c r="B18" t="s">
        <v>2272</v>
      </c>
      <c r="C18" s="200" t="s">
        <v>5430</v>
      </c>
      <c r="D18" s="200" t="s">
        <v>5431</v>
      </c>
      <c r="E18" t="s">
        <v>5432</v>
      </c>
      <c r="F18" t="s">
        <v>5433</v>
      </c>
      <c r="G18">
        <v>6</v>
      </c>
      <c r="H18">
        <v>10</v>
      </c>
      <c r="I18" t="str">
        <f t="shared" si="1"/>
        <v>riz</v>
      </c>
      <c r="J18" s="211">
        <v>670000</v>
      </c>
      <c r="K18" s="218">
        <f t="shared" si="0"/>
        <v>1.1166666666666667</v>
      </c>
    </row>
    <row r="19" spans="1:11" x14ac:dyDescent="0.25">
      <c r="A19">
        <v>10017878850</v>
      </c>
      <c r="B19" t="s">
        <v>1860</v>
      </c>
      <c r="C19" s="200" t="s">
        <v>5434</v>
      </c>
      <c r="D19" s="200" t="s">
        <v>5431</v>
      </c>
      <c r="E19" t="s">
        <v>5432</v>
      </c>
      <c r="F19" t="s">
        <v>5433</v>
      </c>
      <c r="G19">
        <v>6</v>
      </c>
      <c r="H19">
        <v>10</v>
      </c>
      <c r="I19" t="str">
        <f t="shared" si="1"/>
        <v>riz</v>
      </c>
      <c r="J19" s="211">
        <v>670000</v>
      </c>
      <c r="K19" s="218">
        <f t="shared" si="0"/>
        <v>1.1166666666666667</v>
      </c>
    </row>
    <row r="20" spans="1:11" x14ac:dyDescent="0.25">
      <c r="A20">
        <v>10017879006</v>
      </c>
      <c r="B20" t="s">
        <v>2277</v>
      </c>
      <c r="C20" s="200" t="s">
        <v>5435</v>
      </c>
      <c r="D20" s="200" t="s">
        <v>5436</v>
      </c>
      <c r="E20" t="s">
        <v>5437</v>
      </c>
      <c r="F20" t="s">
        <v>5438</v>
      </c>
      <c r="G20">
        <v>6</v>
      </c>
      <c r="H20">
        <v>14</v>
      </c>
      <c r="I20" t="str">
        <f t="shared" si="1"/>
        <v>riz</v>
      </c>
      <c r="J20" s="211">
        <v>670000</v>
      </c>
      <c r="K20" s="218">
        <f t="shared" si="0"/>
        <v>1.1166666666666667</v>
      </c>
    </row>
    <row r="21" spans="1:11" x14ac:dyDescent="0.25">
      <c r="A21">
        <v>10017878870</v>
      </c>
      <c r="B21" t="s">
        <v>1865</v>
      </c>
      <c r="C21" s="200" t="s">
        <v>5439</v>
      </c>
      <c r="D21" s="200" t="s">
        <v>5436</v>
      </c>
      <c r="E21" t="s">
        <v>5437</v>
      </c>
      <c r="F21" t="s">
        <v>5438</v>
      </c>
      <c r="G21">
        <v>6</v>
      </c>
      <c r="H21">
        <v>14</v>
      </c>
      <c r="I21" t="str">
        <f t="shared" si="1"/>
        <v>riz</v>
      </c>
      <c r="J21" s="211">
        <v>670000</v>
      </c>
      <c r="K21" s="218">
        <f t="shared" si="0"/>
        <v>1.1166666666666667</v>
      </c>
    </row>
    <row r="22" spans="1:11" x14ac:dyDescent="0.25">
      <c r="A22">
        <v>10017879008</v>
      </c>
      <c r="B22" t="s">
        <v>2287</v>
      </c>
      <c r="C22" s="200" t="s">
        <v>5440</v>
      </c>
      <c r="D22" s="200" t="s">
        <v>5441</v>
      </c>
      <c r="E22" t="s">
        <v>5442</v>
      </c>
      <c r="F22" t="s">
        <v>5443</v>
      </c>
      <c r="G22">
        <v>6</v>
      </c>
      <c r="H22">
        <v>18</v>
      </c>
      <c r="I22" t="str">
        <f t="shared" si="1"/>
        <v>riz</v>
      </c>
      <c r="J22" s="211">
        <v>670000</v>
      </c>
      <c r="K22" s="218">
        <f t="shared" si="0"/>
        <v>1.1166666666666667</v>
      </c>
    </row>
    <row r="23" spans="1:11" x14ac:dyDescent="0.25">
      <c r="A23">
        <v>10017878910</v>
      </c>
      <c r="B23" t="s">
        <v>1875</v>
      </c>
      <c r="C23" s="200" t="s">
        <v>5444</v>
      </c>
      <c r="D23" s="200" t="s">
        <v>5441</v>
      </c>
      <c r="E23" t="s">
        <v>5442</v>
      </c>
      <c r="F23" t="s">
        <v>5443</v>
      </c>
      <c r="G23">
        <v>6</v>
      </c>
      <c r="H23">
        <v>18</v>
      </c>
      <c r="I23" t="str">
        <f t="shared" si="1"/>
        <v>riz</v>
      </c>
      <c r="J23" s="211">
        <v>670000</v>
      </c>
      <c r="K23" s="218">
        <f t="shared" si="0"/>
        <v>1.1166666666666667</v>
      </c>
    </row>
    <row r="24" spans="1:11" x14ac:dyDescent="0.25">
      <c r="A24">
        <v>10017879007</v>
      </c>
      <c r="B24" t="s">
        <v>2282</v>
      </c>
      <c r="C24" s="200" t="s">
        <v>5445</v>
      </c>
      <c r="D24" s="200" t="s">
        <v>5446</v>
      </c>
      <c r="E24" t="s">
        <v>5447</v>
      </c>
      <c r="F24" t="s">
        <v>5448</v>
      </c>
      <c r="G24">
        <v>6</v>
      </c>
      <c r="H24">
        <v>25</v>
      </c>
      <c r="I24" t="str">
        <f t="shared" si="1"/>
        <v>deraz</v>
      </c>
      <c r="J24" s="209">
        <v>650000</v>
      </c>
      <c r="K24" s="218">
        <f t="shared" si="0"/>
        <v>1.0833333333333333</v>
      </c>
    </row>
    <row r="25" spans="1:11" s="201" customFormat="1" x14ac:dyDescent="0.25">
      <c r="A25" s="201">
        <v>10017878890</v>
      </c>
      <c r="B25" s="201" t="s">
        <v>1870</v>
      </c>
      <c r="C25" s="202" t="s">
        <v>5449</v>
      </c>
      <c r="D25" s="202" t="s">
        <v>5446</v>
      </c>
      <c r="E25" s="201" t="s">
        <v>5447</v>
      </c>
      <c r="F25" s="201" t="s">
        <v>5448</v>
      </c>
      <c r="G25" s="201">
        <v>6</v>
      </c>
      <c r="H25" s="201">
        <v>25</v>
      </c>
      <c r="I25" s="201" t="str">
        <f t="shared" si="1"/>
        <v>deraz</v>
      </c>
      <c r="J25" s="212">
        <v>650000</v>
      </c>
      <c r="K25" s="218">
        <f t="shared" si="0"/>
        <v>1.0833333333333333</v>
      </c>
    </row>
    <row r="26" spans="1:11" s="203" customFormat="1" x14ac:dyDescent="0.25">
      <c r="A26" s="205">
        <v>10017879009</v>
      </c>
      <c r="B26" s="203" t="s">
        <v>2292</v>
      </c>
      <c r="C26" s="204" t="s">
        <v>5455</v>
      </c>
      <c r="D26" s="204" t="s">
        <v>5456</v>
      </c>
      <c r="E26" s="203" t="s">
        <v>5457</v>
      </c>
      <c r="F26" s="203" t="s">
        <v>5458</v>
      </c>
      <c r="G26" s="203">
        <v>7</v>
      </c>
      <c r="H26" s="203">
        <v>10</v>
      </c>
      <c r="I26" s="203" t="str">
        <f t="shared" si="1"/>
        <v>riz</v>
      </c>
      <c r="J26" s="211">
        <v>650000</v>
      </c>
      <c r="K26" s="218">
        <f t="shared" si="0"/>
        <v>1.0833333333333333</v>
      </c>
    </row>
    <row r="27" spans="1:11" x14ac:dyDescent="0.25">
      <c r="A27" s="206">
        <v>10017878930</v>
      </c>
      <c r="B27" t="s">
        <v>1880</v>
      </c>
      <c r="C27" s="200" t="s">
        <v>5459</v>
      </c>
      <c r="D27" s="200" t="s">
        <v>5456</v>
      </c>
      <c r="E27" t="s">
        <v>5457</v>
      </c>
      <c r="F27" t="s">
        <v>5458</v>
      </c>
      <c r="G27">
        <v>7</v>
      </c>
      <c r="H27">
        <v>10</v>
      </c>
      <c r="I27" t="str">
        <f t="shared" si="1"/>
        <v>riz</v>
      </c>
      <c r="J27" s="211">
        <v>650000</v>
      </c>
      <c r="K27" s="218">
        <f t="shared" si="0"/>
        <v>1.0833333333333333</v>
      </c>
    </row>
    <row r="28" spans="1:11" x14ac:dyDescent="0.25">
      <c r="A28" s="206">
        <v>10017879010</v>
      </c>
      <c r="B28" t="s">
        <v>2297</v>
      </c>
      <c r="C28" s="200" t="s">
        <v>5460</v>
      </c>
      <c r="D28" s="200" t="s">
        <v>5461</v>
      </c>
      <c r="E28" t="s">
        <v>5462</v>
      </c>
      <c r="F28" t="s">
        <v>5463</v>
      </c>
      <c r="G28">
        <v>7</v>
      </c>
      <c r="H28">
        <v>15</v>
      </c>
      <c r="I28" t="str">
        <f t="shared" si="1"/>
        <v>riz</v>
      </c>
      <c r="J28" s="211">
        <v>650000</v>
      </c>
      <c r="K28" s="218">
        <f t="shared" si="0"/>
        <v>1.0833333333333333</v>
      </c>
    </row>
    <row r="29" spans="1:11" x14ac:dyDescent="0.25">
      <c r="A29" s="206">
        <v>10017878950</v>
      </c>
      <c r="B29" t="s">
        <v>1885</v>
      </c>
      <c r="C29" s="200" t="s">
        <v>5464</v>
      </c>
      <c r="D29" s="200" t="s">
        <v>5461</v>
      </c>
      <c r="E29" t="s">
        <v>5462</v>
      </c>
      <c r="F29" t="s">
        <v>5463</v>
      </c>
      <c r="G29">
        <v>7</v>
      </c>
      <c r="H29">
        <v>15</v>
      </c>
      <c r="I29" t="str">
        <f t="shared" si="1"/>
        <v>riz</v>
      </c>
      <c r="J29" s="211">
        <v>650000</v>
      </c>
      <c r="K29" s="218">
        <f t="shared" si="0"/>
        <v>1.0833333333333333</v>
      </c>
    </row>
    <row r="30" spans="1:11" x14ac:dyDescent="0.25">
      <c r="A30" s="206">
        <v>10017879011</v>
      </c>
      <c r="B30" t="s">
        <v>2300</v>
      </c>
      <c r="C30" s="200" t="s">
        <v>5465</v>
      </c>
      <c r="D30" s="200" t="s">
        <v>5466</v>
      </c>
      <c r="E30" t="s">
        <v>5467</v>
      </c>
      <c r="F30" t="s">
        <v>5468</v>
      </c>
      <c r="G30">
        <v>7</v>
      </c>
      <c r="H30">
        <v>20</v>
      </c>
      <c r="I30" t="str">
        <f t="shared" si="1"/>
        <v>riz</v>
      </c>
      <c r="J30" s="211">
        <v>650000</v>
      </c>
      <c r="K30" s="218">
        <f t="shared" si="0"/>
        <v>1.0833333333333333</v>
      </c>
    </row>
    <row r="31" spans="1:11" x14ac:dyDescent="0.25">
      <c r="A31" s="206">
        <v>10017878970</v>
      </c>
      <c r="B31" t="s">
        <v>1890</v>
      </c>
      <c r="C31" s="200" t="s">
        <v>5469</v>
      </c>
      <c r="D31" s="200" t="s">
        <v>5466</v>
      </c>
      <c r="E31" t="s">
        <v>5467</v>
      </c>
      <c r="F31" t="s">
        <v>5468</v>
      </c>
      <c r="G31">
        <v>7</v>
      </c>
      <c r="H31">
        <v>20</v>
      </c>
      <c r="I31" t="str">
        <f t="shared" si="1"/>
        <v>riz</v>
      </c>
      <c r="J31" s="211">
        <v>650000</v>
      </c>
      <c r="K31" s="218">
        <f t="shared" si="0"/>
        <v>1.0833333333333333</v>
      </c>
    </row>
    <row r="32" spans="1:11" x14ac:dyDescent="0.25">
      <c r="A32" s="206">
        <v>10017879012</v>
      </c>
      <c r="B32" t="s">
        <v>2305</v>
      </c>
      <c r="C32" s="200" t="s">
        <v>5470</v>
      </c>
      <c r="D32" s="200" t="s">
        <v>5471</v>
      </c>
      <c r="E32" t="s">
        <v>5472</v>
      </c>
      <c r="F32" t="s">
        <v>5473</v>
      </c>
      <c r="G32">
        <v>7</v>
      </c>
      <c r="H32">
        <v>25</v>
      </c>
      <c r="I32" t="str">
        <f t="shared" si="1"/>
        <v>deraz</v>
      </c>
      <c r="J32" s="209">
        <v>600000</v>
      </c>
      <c r="K32" s="218">
        <f t="shared" si="0"/>
        <v>1</v>
      </c>
    </row>
    <row r="33" spans="1:11" s="201" customFormat="1" x14ac:dyDescent="0.25">
      <c r="A33" s="207">
        <v>10017878990</v>
      </c>
      <c r="B33" s="201" t="s">
        <v>1895</v>
      </c>
      <c r="C33" s="202" t="s">
        <v>5474</v>
      </c>
      <c r="D33" s="202" t="s">
        <v>5471</v>
      </c>
      <c r="E33" s="201" t="s">
        <v>5472</v>
      </c>
      <c r="F33" s="201" t="s">
        <v>5473</v>
      </c>
      <c r="G33" s="201">
        <v>7</v>
      </c>
      <c r="H33" s="201">
        <v>25</v>
      </c>
      <c r="I33" s="201" t="str">
        <f t="shared" si="1"/>
        <v>deraz</v>
      </c>
      <c r="J33" s="209">
        <v>600000</v>
      </c>
      <c r="K33" s="218">
        <f t="shared" si="0"/>
        <v>1</v>
      </c>
    </row>
    <row r="34" spans="1:11" x14ac:dyDescent="0.25">
      <c r="A34">
        <v>10017879013</v>
      </c>
      <c r="B34" t="s">
        <v>2310</v>
      </c>
      <c r="C34" s="200" t="s">
        <v>5475</v>
      </c>
      <c r="D34" s="200" t="s">
        <v>5476</v>
      </c>
      <c r="E34" t="s">
        <v>5477</v>
      </c>
      <c r="F34" t="s">
        <v>5478</v>
      </c>
      <c r="G34">
        <v>8</v>
      </c>
      <c r="H34">
        <v>10</v>
      </c>
      <c r="I34" t="str">
        <f t="shared" si="1"/>
        <v>riz</v>
      </c>
      <c r="J34" s="208">
        <v>650000</v>
      </c>
      <c r="K34" s="218">
        <f t="shared" si="0"/>
        <v>1.0833333333333333</v>
      </c>
    </row>
    <row r="35" spans="1:11" x14ac:dyDescent="0.25">
      <c r="A35">
        <v>10017879014</v>
      </c>
      <c r="B35" t="s">
        <v>2315</v>
      </c>
      <c r="C35" s="200" t="s">
        <v>5479</v>
      </c>
      <c r="D35" s="200" t="s">
        <v>5480</v>
      </c>
      <c r="E35" t="s">
        <v>5481</v>
      </c>
      <c r="F35" t="s">
        <v>5482</v>
      </c>
      <c r="G35">
        <v>8</v>
      </c>
      <c r="H35">
        <v>12</v>
      </c>
      <c r="I35" t="str">
        <f t="shared" si="1"/>
        <v>riz</v>
      </c>
      <c r="J35" s="208">
        <v>650000</v>
      </c>
      <c r="K35" s="218">
        <f t="shared" si="0"/>
        <v>1.0833333333333333</v>
      </c>
    </row>
    <row r="36" spans="1:11" x14ac:dyDescent="0.25">
      <c r="A36">
        <v>10017879015</v>
      </c>
      <c r="B36" t="s">
        <v>2320</v>
      </c>
      <c r="C36" s="200" t="s">
        <v>5483</v>
      </c>
      <c r="D36" s="200" t="s">
        <v>5484</v>
      </c>
      <c r="E36" t="s">
        <v>5485</v>
      </c>
      <c r="F36" t="s">
        <v>5486</v>
      </c>
      <c r="G36">
        <v>8</v>
      </c>
      <c r="H36">
        <v>15</v>
      </c>
      <c r="I36" t="str">
        <f t="shared" si="1"/>
        <v>riz</v>
      </c>
      <c r="J36" s="208">
        <v>650000</v>
      </c>
      <c r="K36" s="218">
        <f t="shared" si="0"/>
        <v>1.0833333333333333</v>
      </c>
    </row>
    <row r="37" spans="1:11" x14ac:dyDescent="0.25">
      <c r="A37">
        <v>10017879016</v>
      </c>
      <c r="B37" t="s">
        <v>2325</v>
      </c>
      <c r="C37" s="200" t="s">
        <v>5487</v>
      </c>
      <c r="D37" s="200" t="s">
        <v>5488</v>
      </c>
      <c r="E37" t="s">
        <v>5489</v>
      </c>
      <c r="F37" t="s">
        <v>5490</v>
      </c>
      <c r="G37">
        <v>8</v>
      </c>
      <c r="H37">
        <v>20</v>
      </c>
      <c r="I37" t="str">
        <f t="shared" si="1"/>
        <v>riz</v>
      </c>
      <c r="J37" s="208">
        <v>650000</v>
      </c>
      <c r="K37" s="218">
        <f t="shared" si="0"/>
        <v>1.0833333333333333</v>
      </c>
    </row>
    <row r="38" spans="1:11" x14ac:dyDescent="0.25">
      <c r="A38">
        <v>10017879017</v>
      </c>
      <c r="B38" t="s">
        <v>2330</v>
      </c>
      <c r="C38" s="200" t="s">
        <v>5491</v>
      </c>
      <c r="D38" s="200" t="s">
        <v>5492</v>
      </c>
      <c r="E38" t="s">
        <v>5493</v>
      </c>
      <c r="F38" t="s">
        <v>5494</v>
      </c>
      <c r="G38">
        <v>8</v>
      </c>
      <c r="H38">
        <v>25</v>
      </c>
      <c r="I38" t="str">
        <f t="shared" si="1"/>
        <v>deraz</v>
      </c>
      <c r="J38" s="208">
        <v>600000</v>
      </c>
      <c r="K38" s="218">
        <f t="shared" si="0"/>
        <v>1</v>
      </c>
    </row>
    <row r="39" spans="1:11" x14ac:dyDescent="0.25">
      <c r="A39">
        <v>10017879090</v>
      </c>
      <c r="B39" t="s">
        <v>1908</v>
      </c>
      <c r="C39" s="200" t="s">
        <v>5495</v>
      </c>
      <c r="D39" s="200" t="s">
        <v>5492</v>
      </c>
      <c r="E39" t="s">
        <v>5493</v>
      </c>
      <c r="F39" t="s">
        <v>5494</v>
      </c>
      <c r="G39">
        <v>8</v>
      </c>
      <c r="H39">
        <v>25</v>
      </c>
      <c r="I39" t="str">
        <f t="shared" si="1"/>
        <v>deraz</v>
      </c>
      <c r="J39" s="208">
        <v>600000</v>
      </c>
      <c r="K39" s="218">
        <f t="shared" si="0"/>
        <v>1</v>
      </c>
    </row>
    <row r="40" spans="1:11" x14ac:dyDescent="0.25">
      <c r="A40">
        <v>10017879018</v>
      </c>
      <c r="B40" t="s">
        <v>2335</v>
      </c>
      <c r="C40" s="200" t="s">
        <v>5496</v>
      </c>
      <c r="D40" s="200" t="s">
        <v>5497</v>
      </c>
      <c r="E40" t="s">
        <v>5498</v>
      </c>
      <c r="F40" t="s">
        <v>5499</v>
      </c>
      <c r="G40">
        <v>8</v>
      </c>
      <c r="H40">
        <v>30</v>
      </c>
      <c r="I40" t="str">
        <f t="shared" si="1"/>
        <v>deraz</v>
      </c>
      <c r="J40" s="208">
        <v>600000</v>
      </c>
      <c r="K40" s="218">
        <f t="shared" si="0"/>
        <v>1</v>
      </c>
    </row>
    <row r="41" spans="1:11" x14ac:dyDescent="0.25">
      <c r="A41">
        <v>10017879110</v>
      </c>
      <c r="B41" t="s">
        <v>1913</v>
      </c>
      <c r="C41" s="200" t="s">
        <v>5500</v>
      </c>
      <c r="D41" s="200" t="s">
        <v>5497</v>
      </c>
      <c r="E41" t="s">
        <v>5498</v>
      </c>
      <c r="F41" t="s">
        <v>5499</v>
      </c>
      <c r="G41">
        <v>8</v>
      </c>
      <c r="H41">
        <v>30</v>
      </c>
      <c r="I41" t="str">
        <f t="shared" si="1"/>
        <v>deraz</v>
      </c>
      <c r="J41" s="208">
        <v>600000</v>
      </c>
      <c r="K41" s="218">
        <f t="shared" si="0"/>
        <v>1</v>
      </c>
    </row>
    <row r="42" spans="1:11" s="203" customFormat="1" x14ac:dyDescent="0.25">
      <c r="A42" s="205">
        <v>10017879019</v>
      </c>
      <c r="B42" s="203" t="s">
        <v>2340</v>
      </c>
      <c r="C42" s="204" t="s">
        <v>5501</v>
      </c>
      <c r="D42" s="204" t="s">
        <v>5502</v>
      </c>
      <c r="E42" s="203" t="s">
        <v>5503</v>
      </c>
      <c r="F42" s="203" t="s">
        <v>5504</v>
      </c>
      <c r="G42" s="203">
        <v>9</v>
      </c>
      <c r="H42" s="203">
        <v>12</v>
      </c>
      <c r="I42" s="203" t="str">
        <f t="shared" si="1"/>
        <v>riz</v>
      </c>
      <c r="J42" s="213">
        <v>600000</v>
      </c>
      <c r="K42" s="218">
        <f>J42/$J$42</f>
        <v>1</v>
      </c>
    </row>
    <row r="43" spans="1:11" x14ac:dyDescent="0.25">
      <c r="A43" s="206">
        <v>10017879130</v>
      </c>
      <c r="B43" t="s">
        <v>1918</v>
      </c>
      <c r="C43" s="200" t="s">
        <v>5505</v>
      </c>
      <c r="D43" s="200" t="s">
        <v>5502</v>
      </c>
      <c r="E43" t="s">
        <v>5503</v>
      </c>
      <c r="F43" t="s">
        <v>5504</v>
      </c>
      <c r="G43">
        <v>9</v>
      </c>
      <c r="H43">
        <v>12</v>
      </c>
      <c r="I43" t="str">
        <f t="shared" si="1"/>
        <v>riz</v>
      </c>
      <c r="J43" s="214">
        <v>600000</v>
      </c>
      <c r="K43" s="218">
        <f t="shared" si="0"/>
        <v>1</v>
      </c>
    </row>
    <row r="44" spans="1:11" x14ac:dyDescent="0.25">
      <c r="A44" s="206">
        <v>10017879020</v>
      </c>
      <c r="B44" t="s">
        <v>2345</v>
      </c>
      <c r="C44" s="200" t="s">
        <v>5506</v>
      </c>
      <c r="D44" s="200" t="s">
        <v>5507</v>
      </c>
      <c r="E44" t="s">
        <v>5508</v>
      </c>
      <c r="F44" t="s">
        <v>5509</v>
      </c>
      <c r="G44">
        <v>9</v>
      </c>
      <c r="H44">
        <v>20</v>
      </c>
      <c r="I44" t="str">
        <f t="shared" si="1"/>
        <v>riz</v>
      </c>
      <c r="J44" s="214">
        <v>600000</v>
      </c>
      <c r="K44" s="218">
        <f t="shared" si="0"/>
        <v>1</v>
      </c>
    </row>
    <row r="45" spans="1:11" x14ac:dyDescent="0.25">
      <c r="A45" s="206">
        <v>10017879150</v>
      </c>
      <c r="B45" t="s">
        <v>1923</v>
      </c>
      <c r="C45" s="200" t="s">
        <v>5510</v>
      </c>
      <c r="D45" s="200" t="s">
        <v>5507</v>
      </c>
      <c r="E45" t="s">
        <v>5508</v>
      </c>
      <c r="F45" t="s">
        <v>5509</v>
      </c>
      <c r="G45">
        <v>9</v>
      </c>
      <c r="H45">
        <v>20</v>
      </c>
      <c r="I45" t="str">
        <f t="shared" si="1"/>
        <v>riz</v>
      </c>
      <c r="J45" s="214">
        <v>600000</v>
      </c>
      <c r="K45" s="218">
        <f t="shared" si="0"/>
        <v>1</v>
      </c>
    </row>
    <row r="46" spans="1:11" x14ac:dyDescent="0.25">
      <c r="A46" s="206">
        <v>10017879021</v>
      </c>
      <c r="B46" t="s">
        <v>2350</v>
      </c>
      <c r="C46" s="200" t="s">
        <v>5511</v>
      </c>
      <c r="D46" s="200" t="s">
        <v>5512</v>
      </c>
      <c r="E46" t="s">
        <v>5513</v>
      </c>
      <c r="F46" t="s">
        <v>5514</v>
      </c>
      <c r="G46">
        <v>9</v>
      </c>
      <c r="H46">
        <v>25</v>
      </c>
      <c r="I46" t="str">
        <f t="shared" si="1"/>
        <v>deraz</v>
      </c>
      <c r="J46" s="210">
        <v>580000</v>
      </c>
      <c r="K46" s="218">
        <f t="shared" si="0"/>
        <v>0.96666666666666667</v>
      </c>
    </row>
    <row r="47" spans="1:11" s="201" customFormat="1" x14ac:dyDescent="0.25">
      <c r="A47" s="207">
        <v>10017879170</v>
      </c>
      <c r="B47" s="201" t="s">
        <v>1928</v>
      </c>
      <c r="C47" s="202" t="s">
        <v>5515</v>
      </c>
      <c r="D47" s="202" t="s">
        <v>5512</v>
      </c>
      <c r="E47" s="201" t="s">
        <v>5513</v>
      </c>
      <c r="F47" s="201" t="s">
        <v>5514</v>
      </c>
      <c r="G47" s="201">
        <v>9</v>
      </c>
      <c r="H47" s="201">
        <v>25</v>
      </c>
      <c r="I47" s="201" t="str">
        <f t="shared" si="1"/>
        <v>deraz</v>
      </c>
      <c r="J47" s="215">
        <v>580000</v>
      </c>
      <c r="K47" s="218">
        <f t="shared" si="0"/>
        <v>0.96666666666666667</v>
      </c>
    </row>
    <row r="48" spans="1:11" s="203" customFormat="1" x14ac:dyDescent="0.25">
      <c r="A48" s="205">
        <v>10017879022</v>
      </c>
      <c r="B48" s="203" t="s">
        <v>2355</v>
      </c>
      <c r="C48" s="204" t="s">
        <v>5125</v>
      </c>
      <c r="D48" s="204" t="s">
        <v>5126</v>
      </c>
      <c r="E48" s="203" t="s">
        <v>5127</v>
      </c>
      <c r="F48" s="203" t="s">
        <v>5128</v>
      </c>
      <c r="G48" s="203">
        <v>10</v>
      </c>
      <c r="H48" s="203">
        <v>12</v>
      </c>
      <c r="I48" s="203" t="str">
        <f t="shared" si="1"/>
        <v>riz</v>
      </c>
      <c r="J48" s="214">
        <v>600000</v>
      </c>
      <c r="K48" s="218">
        <f t="shared" si="0"/>
        <v>1</v>
      </c>
    </row>
    <row r="49" spans="1:11" x14ac:dyDescent="0.25">
      <c r="A49" s="206">
        <v>10017879190</v>
      </c>
      <c r="B49" t="s">
        <v>1933</v>
      </c>
      <c r="C49" s="200" t="s">
        <v>5129</v>
      </c>
      <c r="D49" s="200" t="s">
        <v>5126</v>
      </c>
      <c r="E49" t="s">
        <v>5127</v>
      </c>
      <c r="F49" t="s">
        <v>5128</v>
      </c>
      <c r="G49">
        <v>10</v>
      </c>
      <c r="H49">
        <v>12</v>
      </c>
      <c r="I49" t="str">
        <f t="shared" si="1"/>
        <v>riz</v>
      </c>
      <c r="J49" s="214">
        <v>600000</v>
      </c>
      <c r="K49" s="218">
        <f t="shared" si="0"/>
        <v>1</v>
      </c>
    </row>
    <row r="50" spans="1:11" x14ac:dyDescent="0.25">
      <c r="A50" s="206">
        <v>10017879023</v>
      </c>
      <c r="B50" t="s">
        <v>2360</v>
      </c>
      <c r="C50" s="200" t="s">
        <v>5130</v>
      </c>
      <c r="D50" s="200" t="s">
        <v>5131</v>
      </c>
      <c r="E50" t="s">
        <v>5132</v>
      </c>
      <c r="F50" t="s">
        <v>5133</v>
      </c>
      <c r="G50">
        <v>10</v>
      </c>
      <c r="H50">
        <v>15</v>
      </c>
      <c r="I50" t="str">
        <f t="shared" si="1"/>
        <v>riz</v>
      </c>
      <c r="J50" s="214">
        <v>600000</v>
      </c>
      <c r="K50" s="218">
        <f t="shared" si="0"/>
        <v>1</v>
      </c>
    </row>
    <row r="51" spans="1:11" x14ac:dyDescent="0.25">
      <c r="A51" s="206">
        <v>10017879210</v>
      </c>
      <c r="B51" t="s">
        <v>1938</v>
      </c>
      <c r="C51" s="200" t="s">
        <v>5134</v>
      </c>
      <c r="D51" s="200" t="s">
        <v>5131</v>
      </c>
      <c r="E51" t="s">
        <v>5132</v>
      </c>
      <c r="F51" t="s">
        <v>5133</v>
      </c>
      <c r="G51">
        <v>10</v>
      </c>
      <c r="H51">
        <v>15</v>
      </c>
      <c r="I51" t="str">
        <f t="shared" si="1"/>
        <v>riz</v>
      </c>
      <c r="J51" s="214">
        <v>600000</v>
      </c>
      <c r="K51" s="218">
        <f t="shared" si="0"/>
        <v>1</v>
      </c>
    </row>
    <row r="52" spans="1:11" x14ac:dyDescent="0.25">
      <c r="A52" s="206">
        <v>10017879024</v>
      </c>
      <c r="B52" t="s">
        <v>2365</v>
      </c>
      <c r="C52" s="200" t="s">
        <v>5135</v>
      </c>
      <c r="D52" s="200" t="s">
        <v>5136</v>
      </c>
      <c r="E52" t="s">
        <v>5137</v>
      </c>
      <c r="F52" t="s">
        <v>5138</v>
      </c>
      <c r="G52">
        <v>10</v>
      </c>
      <c r="H52">
        <v>20</v>
      </c>
      <c r="I52" t="str">
        <f t="shared" si="1"/>
        <v>riz</v>
      </c>
      <c r="J52" s="214">
        <v>600000</v>
      </c>
      <c r="K52" s="218">
        <f t="shared" si="0"/>
        <v>1</v>
      </c>
    </row>
    <row r="53" spans="1:11" x14ac:dyDescent="0.25">
      <c r="A53" s="206">
        <v>10017879230</v>
      </c>
      <c r="B53" t="s">
        <v>1943</v>
      </c>
      <c r="C53" s="200" t="s">
        <v>5139</v>
      </c>
      <c r="D53" s="200" t="s">
        <v>5136</v>
      </c>
      <c r="E53" t="s">
        <v>5137</v>
      </c>
      <c r="F53" t="s">
        <v>5138</v>
      </c>
      <c r="G53">
        <v>10</v>
      </c>
      <c r="H53">
        <v>20</v>
      </c>
      <c r="I53" t="str">
        <f t="shared" si="1"/>
        <v>riz</v>
      </c>
      <c r="J53" s="214">
        <v>600000</v>
      </c>
      <c r="K53" s="218">
        <f t="shared" si="0"/>
        <v>1</v>
      </c>
    </row>
    <row r="54" spans="1:11" x14ac:dyDescent="0.25">
      <c r="A54" s="206">
        <v>10017879025</v>
      </c>
      <c r="B54" t="s">
        <v>2370</v>
      </c>
      <c r="C54" s="200" t="s">
        <v>5140</v>
      </c>
      <c r="D54" s="200" t="s">
        <v>5141</v>
      </c>
      <c r="E54" t="s">
        <v>5142</v>
      </c>
      <c r="F54" t="s">
        <v>5143</v>
      </c>
      <c r="G54">
        <v>10</v>
      </c>
      <c r="H54">
        <v>25</v>
      </c>
      <c r="I54" t="str">
        <f t="shared" si="1"/>
        <v>deraz</v>
      </c>
      <c r="J54" s="210">
        <v>580000</v>
      </c>
      <c r="K54" s="218">
        <f t="shared" si="0"/>
        <v>0.96666666666666667</v>
      </c>
    </row>
    <row r="55" spans="1:11" x14ac:dyDescent="0.25">
      <c r="A55" s="206">
        <v>10017879250</v>
      </c>
      <c r="B55" t="s">
        <v>1948</v>
      </c>
      <c r="C55" s="200" t="s">
        <v>5144</v>
      </c>
      <c r="D55" s="200" t="s">
        <v>5141</v>
      </c>
      <c r="E55" t="s">
        <v>5142</v>
      </c>
      <c r="F55" t="s">
        <v>5143</v>
      </c>
      <c r="G55">
        <v>10</v>
      </c>
      <c r="H55">
        <v>25</v>
      </c>
      <c r="I55" t="str">
        <f t="shared" si="1"/>
        <v>deraz</v>
      </c>
      <c r="J55" s="210">
        <v>580000</v>
      </c>
      <c r="K55" s="218">
        <f t="shared" si="0"/>
        <v>0.96666666666666667</v>
      </c>
    </row>
    <row r="56" spans="1:11" x14ac:dyDescent="0.25">
      <c r="A56" s="206">
        <v>10017879026</v>
      </c>
      <c r="B56" t="s">
        <v>2375</v>
      </c>
      <c r="C56" s="200" t="s">
        <v>5145</v>
      </c>
      <c r="D56" s="200" t="s">
        <v>5146</v>
      </c>
      <c r="E56" t="s">
        <v>5147</v>
      </c>
      <c r="F56" t="s">
        <v>5148</v>
      </c>
      <c r="G56">
        <v>10</v>
      </c>
      <c r="H56">
        <v>30</v>
      </c>
      <c r="I56" t="str">
        <f t="shared" si="1"/>
        <v>deraz</v>
      </c>
      <c r="J56" s="210">
        <v>580000</v>
      </c>
      <c r="K56" s="218">
        <f t="shared" si="0"/>
        <v>0.96666666666666667</v>
      </c>
    </row>
    <row r="57" spans="1:11" x14ac:dyDescent="0.25">
      <c r="A57" s="206">
        <v>10017879270</v>
      </c>
      <c r="B57" t="s">
        <v>1953</v>
      </c>
      <c r="C57" s="200" t="s">
        <v>5149</v>
      </c>
      <c r="D57" s="200" t="s">
        <v>5146</v>
      </c>
      <c r="E57" t="s">
        <v>5147</v>
      </c>
      <c r="F57" t="s">
        <v>5148</v>
      </c>
      <c r="G57">
        <v>10</v>
      </c>
      <c r="H57">
        <v>30</v>
      </c>
      <c r="I57" t="str">
        <f t="shared" si="1"/>
        <v>deraz</v>
      </c>
      <c r="J57" s="210">
        <v>580000</v>
      </c>
      <c r="K57" s="218">
        <f t="shared" si="0"/>
        <v>0.96666666666666667</v>
      </c>
    </row>
    <row r="58" spans="1:11" x14ac:dyDescent="0.25">
      <c r="A58" s="206">
        <v>10017879027</v>
      </c>
      <c r="B58" t="s">
        <v>2380</v>
      </c>
      <c r="C58" s="200" t="s">
        <v>5150</v>
      </c>
      <c r="D58" s="200" t="s">
        <v>5151</v>
      </c>
      <c r="E58" t="s">
        <v>5152</v>
      </c>
      <c r="F58" t="s">
        <v>5153</v>
      </c>
      <c r="G58">
        <v>10</v>
      </c>
      <c r="H58">
        <v>35</v>
      </c>
      <c r="I58" t="str">
        <f t="shared" si="1"/>
        <v>deraz</v>
      </c>
      <c r="J58" s="210">
        <v>580000</v>
      </c>
      <c r="K58" s="218">
        <f t="shared" si="0"/>
        <v>0.96666666666666667</v>
      </c>
    </row>
    <row r="59" spans="1:11" s="201" customFormat="1" x14ac:dyDescent="0.25">
      <c r="A59" s="207">
        <v>10017879290</v>
      </c>
      <c r="B59" s="201" t="s">
        <v>1958</v>
      </c>
      <c r="C59" s="202" t="s">
        <v>5154</v>
      </c>
      <c r="D59" s="202" t="s">
        <v>5151</v>
      </c>
      <c r="E59" s="201" t="s">
        <v>5152</v>
      </c>
      <c r="F59" s="201" t="s">
        <v>5153</v>
      </c>
      <c r="G59" s="201">
        <v>10</v>
      </c>
      <c r="H59" s="201">
        <v>35</v>
      </c>
      <c r="I59" s="201" t="str">
        <f t="shared" si="1"/>
        <v>deraz</v>
      </c>
      <c r="J59" s="210">
        <v>580000</v>
      </c>
      <c r="K59" s="218">
        <f t="shared" si="0"/>
        <v>0.96666666666666667</v>
      </c>
    </row>
    <row r="60" spans="1:11" s="203" customFormat="1" x14ac:dyDescent="0.25">
      <c r="A60" s="205">
        <v>10017879028</v>
      </c>
      <c r="B60" s="203" t="s">
        <v>2385</v>
      </c>
      <c r="C60" s="204" t="s">
        <v>5155</v>
      </c>
      <c r="D60" s="204" t="s">
        <v>5156</v>
      </c>
      <c r="E60" s="203" t="s">
        <v>5157</v>
      </c>
      <c r="F60" s="203" t="s">
        <v>5158</v>
      </c>
      <c r="G60" s="203">
        <v>11</v>
      </c>
      <c r="H60" s="203">
        <v>25</v>
      </c>
      <c r="I60" s="203" t="str">
        <f t="shared" si="1"/>
        <v>deraz</v>
      </c>
      <c r="J60" s="210">
        <v>580000</v>
      </c>
      <c r="K60" s="218">
        <f t="shared" si="0"/>
        <v>0.96666666666666667</v>
      </c>
    </row>
    <row r="61" spans="1:11" x14ac:dyDescent="0.25">
      <c r="A61" s="206">
        <v>10017879310</v>
      </c>
      <c r="B61" t="s">
        <v>1963</v>
      </c>
      <c r="C61" s="200" t="s">
        <v>5159</v>
      </c>
      <c r="D61" s="200" t="s">
        <v>5156</v>
      </c>
      <c r="E61" t="s">
        <v>5157</v>
      </c>
      <c r="F61" t="s">
        <v>5158</v>
      </c>
      <c r="G61">
        <v>11</v>
      </c>
      <c r="H61">
        <v>25</v>
      </c>
      <c r="I61" t="str">
        <f t="shared" si="1"/>
        <v>deraz</v>
      </c>
      <c r="J61" s="210">
        <v>580000</v>
      </c>
      <c r="K61" s="218">
        <f t="shared" si="0"/>
        <v>0.96666666666666667</v>
      </c>
    </row>
    <row r="62" spans="1:11" x14ac:dyDescent="0.25">
      <c r="A62" s="206">
        <v>10017879029</v>
      </c>
      <c r="B62" t="s">
        <v>2390</v>
      </c>
      <c r="C62" s="200" t="s">
        <v>5160</v>
      </c>
      <c r="D62" s="200" t="s">
        <v>5161</v>
      </c>
      <c r="E62" t="s">
        <v>5162</v>
      </c>
      <c r="F62" t="s">
        <v>5163</v>
      </c>
      <c r="G62">
        <v>11</v>
      </c>
      <c r="H62">
        <v>30</v>
      </c>
      <c r="I62" t="str">
        <f t="shared" si="1"/>
        <v>deraz</v>
      </c>
      <c r="J62" s="210">
        <v>580000</v>
      </c>
      <c r="K62" s="218">
        <f t="shared" si="0"/>
        <v>0.96666666666666667</v>
      </c>
    </row>
    <row r="63" spans="1:11" x14ac:dyDescent="0.25">
      <c r="A63" s="206">
        <v>10017879330</v>
      </c>
      <c r="B63" t="s">
        <v>1968</v>
      </c>
      <c r="C63" s="200" t="s">
        <v>5164</v>
      </c>
      <c r="D63" s="200" t="s">
        <v>5161</v>
      </c>
      <c r="E63" t="s">
        <v>5162</v>
      </c>
      <c r="F63" t="s">
        <v>5163</v>
      </c>
      <c r="G63">
        <v>11</v>
      </c>
      <c r="H63">
        <v>30</v>
      </c>
      <c r="I63" t="str">
        <f t="shared" si="1"/>
        <v>deraz</v>
      </c>
      <c r="J63" s="210">
        <v>580000</v>
      </c>
      <c r="K63" s="218">
        <f t="shared" si="0"/>
        <v>0.96666666666666667</v>
      </c>
    </row>
    <row r="64" spans="1:11" x14ac:dyDescent="0.25">
      <c r="A64" s="206">
        <v>10017879030</v>
      </c>
      <c r="B64" t="s">
        <v>2395</v>
      </c>
      <c r="C64" s="200" t="s">
        <v>5165</v>
      </c>
      <c r="D64" s="200" t="s">
        <v>5166</v>
      </c>
      <c r="E64" t="s">
        <v>5167</v>
      </c>
      <c r="F64" t="s">
        <v>5168</v>
      </c>
      <c r="G64">
        <v>11</v>
      </c>
      <c r="H64">
        <v>35</v>
      </c>
      <c r="I64" t="str">
        <f t="shared" si="1"/>
        <v>deraz</v>
      </c>
      <c r="J64" s="210">
        <v>580000</v>
      </c>
      <c r="K64" s="218">
        <f t="shared" si="0"/>
        <v>0.96666666666666667</v>
      </c>
    </row>
    <row r="65" spans="1:11" s="201" customFormat="1" x14ac:dyDescent="0.25">
      <c r="A65" s="207">
        <v>10017879350</v>
      </c>
      <c r="B65" s="201" t="s">
        <v>1973</v>
      </c>
      <c r="C65" s="202" t="s">
        <v>5169</v>
      </c>
      <c r="D65" s="202" t="s">
        <v>5166</v>
      </c>
      <c r="E65" s="201" t="s">
        <v>5167</v>
      </c>
      <c r="F65" s="201" t="s">
        <v>5168</v>
      </c>
      <c r="G65" s="201">
        <v>11</v>
      </c>
      <c r="H65" s="201">
        <v>35</v>
      </c>
      <c r="I65" s="201" t="str">
        <f t="shared" si="1"/>
        <v>deraz</v>
      </c>
      <c r="J65" s="210">
        <v>580000</v>
      </c>
      <c r="K65" s="218">
        <f t="shared" si="0"/>
        <v>0.96666666666666667</v>
      </c>
    </row>
    <row r="66" spans="1:11" s="203" customFormat="1" x14ac:dyDescent="0.25">
      <c r="A66" s="205">
        <v>10017879031</v>
      </c>
      <c r="B66" s="203" t="s">
        <v>2398</v>
      </c>
      <c r="C66" s="204" t="s">
        <v>5170</v>
      </c>
      <c r="D66" s="204" t="s">
        <v>5171</v>
      </c>
      <c r="E66" s="203" t="s">
        <v>5172</v>
      </c>
      <c r="F66" s="203" t="s">
        <v>5173</v>
      </c>
      <c r="G66" s="203">
        <v>12</v>
      </c>
      <c r="H66" s="203">
        <v>25</v>
      </c>
      <c r="I66" s="203" t="str">
        <f t="shared" si="1"/>
        <v>deraz</v>
      </c>
      <c r="J66" s="210">
        <v>580000</v>
      </c>
      <c r="K66" s="218">
        <f t="shared" ref="K66:K113" si="2">J66/$J$42</f>
        <v>0.96666666666666667</v>
      </c>
    </row>
    <row r="67" spans="1:11" x14ac:dyDescent="0.25">
      <c r="A67" s="206">
        <v>10017879370</v>
      </c>
      <c r="B67" t="s">
        <v>1978</v>
      </c>
      <c r="C67" s="200" t="s">
        <v>5174</v>
      </c>
      <c r="D67" s="200" t="s">
        <v>5171</v>
      </c>
      <c r="E67" t="s">
        <v>5172</v>
      </c>
      <c r="F67" t="s">
        <v>5173</v>
      </c>
      <c r="G67">
        <v>12</v>
      </c>
      <c r="H67">
        <v>25</v>
      </c>
      <c r="I67" t="str">
        <f t="shared" ref="I67:I130" si="3">IF(H67&lt;=20,"riz","deraz")</f>
        <v>deraz</v>
      </c>
      <c r="J67" s="210">
        <v>580000</v>
      </c>
      <c r="K67" s="218">
        <f t="shared" si="2"/>
        <v>0.96666666666666667</v>
      </c>
    </row>
    <row r="68" spans="1:11" x14ac:dyDescent="0.25">
      <c r="A68" s="206">
        <v>10017879032</v>
      </c>
      <c r="B68" t="s">
        <v>2403</v>
      </c>
      <c r="C68" s="200" t="s">
        <v>5175</v>
      </c>
      <c r="D68" s="200" t="s">
        <v>5176</v>
      </c>
      <c r="E68" t="s">
        <v>5177</v>
      </c>
      <c r="F68" t="s">
        <v>5178</v>
      </c>
      <c r="G68">
        <v>12</v>
      </c>
      <c r="H68">
        <v>30</v>
      </c>
      <c r="I68" t="str">
        <f t="shared" si="3"/>
        <v>deraz</v>
      </c>
      <c r="J68" s="210">
        <v>580000</v>
      </c>
      <c r="K68" s="218">
        <f t="shared" si="2"/>
        <v>0.96666666666666667</v>
      </c>
    </row>
    <row r="69" spans="1:11" x14ac:dyDescent="0.25">
      <c r="A69" s="206">
        <v>10017879390</v>
      </c>
      <c r="B69" t="s">
        <v>1983</v>
      </c>
      <c r="C69" s="200" t="s">
        <v>5179</v>
      </c>
      <c r="D69" s="200" t="s">
        <v>5176</v>
      </c>
      <c r="E69" t="s">
        <v>5177</v>
      </c>
      <c r="F69" t="s">
        <v>5178</v>
      </c>
      <c r="G69">
        <v>12</v>
      </c>
      <c r="H69">
        <v>30</v>
      </c>
      <c r="I69" t="str">
        <f t="shared" si="3"/>
        <v>deraz</v>
      </c>
      <c r="J69" s="210">
        <v>580000</v>
      </c>
      <c r="K69" s="218">
        <f t="shared" si="2"/>
        <v>0.96666666666666667</v>
      </c>
    </row>
    <row r="70" spans="1:11" x14ac:dyDescent="0.25">
      <c r="A70" s="206">
        <v>10017879033</v>
      </c>
      <c r="B70" t="s">
        <v>2408</v>
      </c>
      <c r="C70" s="200" t="s">
        <v>5180</v>
      </c>
      <c r="D70" s="200" t="s">
        <v>5181</v>
      </c>
      <c r="E70" t="s">
        <v>5182</v>
      </c>
      <c r="F70" t="s">
        <v>5183</v>
      </c>
      <c r="G70">
        <v>12</v>
      </c>
      <c r="H70">
        <v>35</v>
      </c>
      <c r="I70" t="str">
        <f t="shared" si="3"/>
        <v>deraz</v>
      </c>
      <c r="J70" s="210">
        <v>580000</v>
      </c>
      <c r="K70" s="218">
        <f t="shared" si="2"/>
        <v>0.96666666666666667</v>
      </c>
    </row>
    <row r="71" spans="1:11" s="201" customFormat="1" x14ac:dyDescent="0.25">
      <c r="A71" s="207">
        <v>10017879410</v>
      </c>
      <c r="B71" s="201" t="s">
        <v>1988</v>
      </c>
      <c r="C71" s="202" t="s">
        <v>5184</v>
      </c>
      <c r="D71" s="202" t="s">
        <v>5181</v>
      </c>
      <c r="E71" s="201" t="s">
        <v>5182</v>
      </c>
      <c r="F71" s="201" t="s">
        <v>5183</v>
      </c>
      <c r="G71" s="201">
        <v>12</v>
      </c>
      <c r="H71" s="201">
        <v>35</v>
      </c>
      <c r="I71" s="201" t="str">
        <f t="shared" si="3"/>
        <v>deraz</v>
      </c>
      <c r="J71" s="210">
        <v>580000</v>
      </c>
      <c r="K71" s="218">
        <f t="shared" si="2"/>
        <v>0.96666666666666667</v>
      </c>
    </row>
    <row r="72" spans="1:11" s="203" customFormat="1" x14ac:dyDescent="0.25">
      <c r="A72" s="205">
        <v>10017879034</v>
      </c>
      <c r="B72" s="203" t="s">
        <v>2413</v>
      </c>
      <c r="C72" s="204" t="s">
        <v>5185</v>
      </c>
      <c r="D72" s="204" t="s">
        <v>5186</v>
      </c>
      <c r="E72" s="203" t="s">
        <v>5187</v>
      </c>
      <c r="F72" s="203" t="s">
        <v>5188</v>
      </c>
      <c r="G72" s="203">
        <v>13</v>
      </c>
      <c r="H72" s="203">
        <v>16</v>
      </c>
      <c r="I72" s="203" t="str">
        <f t="shared" si="3"/>
        <v>riz</v>
      </c>
      <c r="J72" s="214">
        <v>600000</v>
      </c>
      <c r="K72" s="218">
        <f t="shared" si="2"/>
        <v>1</v>
      </c>
    </row>
    <row r="73" spans="1:11" x14ac:dyDescent="0.25">
      <c r="A73" s="206">
        <v>10017879430</v>
      </c>
      <c r="B73" t="s">
        <v>1993</v>
      </c>
      <c r="C73" s="200" t="s">
        <v>5189</v>
      </c>
      <c r="D73" s="200" t="s">
        <v>5186</v>
      </c>
      <c r="E73" t="s">
        <v>5187</v>
      </c>
      <c r="F73" t="s">
        <v>5188</v>
      </c>
      <c r="G73">
        <v>13</v>
      </c>
      <c r="H73">
        <v>16</v>
      </c>
      <c r="I73" t="str">
        <f t="shared" si="3"/>
        <v>riz</v>
      </c>
      <c r="J73" s="214">
        <v>600000</v>
      </c>
      <c r="K73" s="218">
        <f t="shared" si="2"/>
        <v>1</v>
      </c>
    </row>
    <row r="74" spans="1:11" x14ac:dyDescent="0.25">
      <c r="A74" s="206">
        <v>10017879035</v>
      </c>
      <c r="B74" t="s">
        <v>2418</v>
      </c>
      <c r="C74" s="200" t="s">
        <v>5190</v>
      </c>
      <c r="D74" s="200" t="s">
        <v>5191</v>
      </c>
      <c r="E74" t="s">
        <v>5192</v>
      </c>
      <c r="F74" t="s">
        <v>5193</v>
      </c>
      <c r="G74">
        <v>13</v>
      </c>
      <c r="H74">
        <v>20</v>
      </c>
      <c r="I74" t="str">
        <f t="shared" si="3"/>
        <v>riz</v>
      </c>
      <c r="J74" s="214">
        <v>600000</v>
      </c>
      <c r="K74" s="218">
        <f t="shared" si="2"/>
        <v>1</v>
      </c>
    </row>
    <row r="75" spans="1:11" x14ac:dyDescent="0.25">
      <c r="A75" s="206">
        <v>10017879450</v>
      </c>
      <c r="B75" t="s">
        <v>1998</v>
      </c>
      <c r="C75" s="200" t="s">
        <v>5194</v>
      </c>
      <c r="D75" s="200" t="s">
        <v>5191</v>
      </c>
      <c r="E75" t="s">
        <v>5192</v>
      </c>
      <c r="F75" t="s">
        <v>5193</v>
      </c>
      <c r="G75">
        <v>13</v>
      </c>
      <c r="H75">
        <v>20</v>
      </c>
      <c r="I75" t="str">
        <f t="shared" si="3"/>
        <v>riz</v>
      </c>
      <c r="J75" s="214">
        <v>600000</v>
      </c>
      <c r="K75" s="218">
        <f t="shared" si="2"/>
        <v>1</v>
      </c>
    </row>
    <row r="76" spans="1:11" x14ac:dyDescent="0.25">
      <c r="A76" s="206">
        <v>10017879036</v>
      </c>
      <c r="B76" t="s">
        <v>2423</v>
      </c>
      <c r="C76" s="200" t="s">
        <v>5195</v>
      </c>
      <c r="D76" s="200" t="s">
        <v>5196</v>
      </c>
      <c r="E76" t="s">
        <v>5197</v>
      </c>
      <c r="F76" t="s">
        <v>5198</v>
      </c>
      <c r="G76">
        <v>13</v>
      </c>
      <c r="H76">
        <v>25</v>
      </c>
      <c r="I76" t="str">
        <f t="shared" si="3"/>
        <v>deraz</v>
      </c>
      <c r="J76" s="210">
        <v>580000</v>
      </c>
      <c r="K76" s="218">
        <f t="shared" si="2"/>
        <v>0.96666666666666667</v>
      </c>
    </row>
    <row r="77" spans="1:11" x14ac:dyDescent="0.25">
      <c r="A77" s="206">
        <v>10017879470</v>
      </c>
      <c r="B77" t="s">
        <v>2003</v>
      </c>
      <c r="C77" s="200" t="s">
        <v>5199</v>
      </c>
      <c r="D77" s="200" t="s">
        <v>5196</v>
      </c>
      <c r="E77" t="s">
        <v>5197</v>
      </c>
      <c r="F77" t="s">
        <v>5198</v>
      </c>
      <c r="G77">
        <v>13</v>
      </c>
      <c r="H77">
        <v>25</v>
      </c>
      <c r="I77" t="str">
        <f t="shared" si="3"/>
        <v>deraz</v>
      </c>
      <c r="J77" s="210">
        <v>580000</v>
      </c>
      <c r="K77" s="218">
        <f t="shared" si="2"/>
        <v>0.96666666666666667</v>
      </c>
    </row>
    <row r="78" spans="1:11" x14ac:dyDescent="0.25">
      <c r="A78" s="206">
        <v>10017879037</v>
      </c>
      <c r="B78" t="s">
        <v>2428</v>
      </c>
      <c r="C78" s="200" t="s">
        <v>5200</v>
      </c>
      <c r="D78" s="200" t="s">
        <v>5201</v>
      </c>
      <c r="E78" t="s">
        <v>5202</v>
      </c>
      <c r="F78" t="s">
        <v>5203</v>
      </c>
      <c r="G78">
        <v>13</v>
      </c>
      <c r="H78">
        <v>30</v>
      </c>
      <c r="I78" t="str">
        <f t="shared" si="3"/>
        <v>deraz</v>
      </c>
      <c r="J78" s="210">
        <v>580000</v>
      </c>
      <c r="K78" s="218">
        <f t="shared" si="2"/>
        <v>0.96666666666666667</v>
      </c>
    </row>
    <row r="79" spans="1:11" s="201" customFormat="1" x14ac:dyDescent="0.25">
      <c r="A79" s="207">
        <v>10017879490</v>
      </c>
      <c r="B79" s="201" t="s">
        <v>2008</v>
      </c>
      <c r="C79" s="202" t="s">
        <v>5204</v>
      </c>
      <c r="D79" s="202" t="s">
        <v>5201</v>
      </c>
      <c r="E79" s="201" t="s">
        <v>5202</v>
      </c>
      <c r="F79" s="201" t="s">
        <v>5203</v>
      </c>
      <c r="G79" s="201">
        <v>13</v>
      </c>
      <c r="H79" s="201">
        <v>30</v>
      </c>
      <c r="I79" s="201" t="str">
        <f t="shared" si="3"/>
        <v>deraz</v>
      </c>
      <c r="J79" s="210">
        <v>580000</v>
      </c>
      <c r="K79" s="218">
        <f t="shared" si="2"/>
        <v>0.96666666666666667</v>
      </c>
    </row>
    <row r="80" spans="1:11" x14ac:dyDescent="0.25">
      <c r="A80">
        <v>10017879038</v>
      </c>
      <c r="B80" t="s">
        <v>2433</v>
      </c>
      <c r="C80" s="200" t="s">
        <v>5205</v>
      </c>
      <c r="D80" s="200" t="s">
        <v>5206</v>
      </c>
      <c r="E80" t="s">
        <v>5207</v>
      </c>
      <c r="F80" t="s">
        <v>5208</v>
      </c>
      <c r="G80">
        <v>14</v>
      </c>
      <c r="H80">
        <v>20</v>
      </c>
      <c r="I80" t="str">
        <f t="shared" si="3"/>
        <v>riz</v>
      </c>
      <c r="J80" s="214">
        <v>600000</v>
      </c>
      <c r="K80" s="218">
        <f t="shared" si="2"/>
        <v>1</v>
      </c>
    </row>
    <row r="81" spans="1:11" x14ac:dyDescent="0.25">
      <c r="A81">
        <v>10017879510</v>
      </c>
      <c r="B81" t="s">
        <v>2013</v>
      </c>
      <c r="C81" s="200" t="s">
        <v>5209</v>
      </c>
      <c r="D81" s="200" t="s">
        <v>5206</v>
      </c>
      <c r="E81" t="s">
        <v>5207</v>
      </c>
      <c r="F81" t="s">
        <v>5208</v>
      </c>
      <c r="G81">
        <v>14</v>
      </c>
      <c r="H81">
        <v>20</v>
      </c>
      <c r="I81" t="str">
        <f t="shared" si="3"/>
        <v>riz</v>
      </c>
      <c r="J81" s="214">
        <v>600000</v>
      </c>
      <c r="K81" s="218">
        <f t="shared" si="2"/>
        <v>1</v>
      </c>
    </row>
    <row r="82" spans="1:11" x14ac:dyDescent="0.25">
      <c r="A82">
        <v>10017879039</v>
      </c>
      <c r="B82" t="s">
        <v>2438</v>
      </c>
      <c r="C82" s="200" t="s">
        <v>5210</v>
      </c>
      <c r="D82" s="200" t="s">
        <v>5211</v>
      </c>
      <c r="E82" t="s">
        <v>5212</v>
      </c>
      <c r="F82" t="s">
        <v>5213</v>
      </c>
      <c r="G82">
        <v>14</v>
      </c>
      <c r="H82">
        <v>25</v>
      </c>
      <c r="I82" t="str">
        <f t="shared" si="3"/>
        <v>deraz</v>
      </c>
      <c r="J82" s="210">
        <v>580000</v>
      </c>
      <c r="K82" s="218">
        <f t="shared" si="2"/>
        <v>0.96666666666666667</v>
      </c>
    </row>
    <row r="83" spans="1:11" x14ac:dyDescent="0.25">
      <c r="A83">
        <v>10017879530</v>
      </c>
      <c r="B83" t="s">
        <v>2018</v>
      </c>
      <c r="C83" s="200" t="s">
        <v>5214</v>
      </c>
      <c r="D83" s="200" t="s">
        <v>5211</v>
      </c>
      <c r="E83" t="s">
        <v>5212</v>
      </c>
      <c r="F83" t="s">
        <v>5213</v>
      </c>
      <c r="G83">
        <v>14</v>
      </c>
      <c r="H83">
        <v>25</v>
      </c>
      <c r="I83" t="str">
        <f t="shared" si="3"/>
        <v>deraz</v>
      </c>
      <c r="J83" s="210">
        <v>580000</v>
      </c>
      <c r="K83" s="218">
        <f t="shared" si="2"/>
        <v>0.96666666666666667</v>
      </c>
    </row>
    <row r="84" spans="1:11" x14ac:dyDescent="0.25">
      <c r="A84">
        <v>10017879040</v>
      </c>
      <c r="B84" t="s">
        <v>2443</v>
      </c>
      <c r="C84" s="200" t="s">
        <v>5215</v>
      </c>
      <c r="D84" s="200" t="s">
        <v>5216</v>
      </c>
      <c r="E84" t="s">
        <v>5217</v>
      </c>
      <c r="F84" t="s">
        <v>5218</v>
      </c>
      <c r="G84">
        <v>14</v>
      </c>
      <c r="H84">
        <v>30</v>
      </c>
      <c r="I84" t="str">
        <f t="shared" si="3"/>
        <v>deraz</v>
      </c>
      <c r="J84" s="210">
        <v>580000</v>
      </c>
      <c r="K84" s="218">
        <f t="shared" si="2"/>
        <v>0.96666666666666667</v>
      </c>
    </row>
    <row r="85" spans="1:11" x14ac:dyDescent="0.25">
      <c r="A85">
        <v>10017879550</v>
      </c>
      <c r="B85" t="s">
        <v>2023</v>
      </c>
      <c r="C85" s="200" t="s">
        <v>5219</v>
      </c>
      <c r="D85" s="200" t="s">
        <v>5216</v>
      </c>
      <c r="E85" t="s">
        <v>5217</v>
      </c>
      <c r="F85" t="s">
        <v>5218</v>
      </c>
      <c r="G85">
        <v>14</v>
      </c>
      <c r="H85">
        <v>30</v>
      </c>
      <c r="I85" t="str">
        <f t="shared" si="3"/>
        <v>deraz</v>
      </c>
      <c r="J85" s="210">
        <v>580000</v>
      </c>
      <c r="K85" s="218">
        <f t="shared" si="2"/>
        <v>0.96666666666666667</v>
      </c>
    </row>
    <row r="86" spans="1:11" x14ac:dyDescent="0.25">
      <c r="A86">
        <v>10017879041</v>
      </c>
      <c r="B86" t="s">
        <v>2448</v>
      </c>
      <c r="C86" s="200" t="s">
        <v>5220</v>
      </c>
      <c r="D86" s="200" t="s">
        <v>5221</v>
      </c>
      <c r="E86" t="s">
        <v>5222</v>
      </c>
      <c r="F86" t="s">
        <v>5223</v>
      </c>
      <c r="G86">
        <v>14</v>
      </c>
      <c r="H86">
        <v>35</v>
      </c>
      <c r="I86" t="str">
        <f t="shared" si="3"/>
        <v>deraz</v>
      </c>
      <c r="J86" s="210">
        <v>580000</v>
      </c>
      <c r="K86" s="218">
        <f t="shared" si="2"/>
        <v>0.96666666666666667</v>
      </c>
    </row>
    <row r="87" spans="1:11" x14ac:dyDescent="0.25">
      <c r="A87">
        <v>10017879570</v>
      </c>
      <c r="B87" t="s">
        <v>2028</v>
      </c>
      <c r="C87" s="200" t="s">
        <v>5224</v>
      </c>
      <c r="D87" s="200" t="s">
        <v>5221</v>
      </c>
      <c r="E87" t="s">
        <v>5222</v>
      </c>
      <c r="F87" t="s">
        <v>5223</v>
      </c>
      <c r="G87">
        <v>14</v>
      </c>
      <c r="H87">
        <v>35</v>
      </c>
      <c r="I87" t="str">
        <f t="shared" si="3"/>
        <v>deraz</v>
      </c>
      <c r="J87" s="210">
        <v>580000</v>
      </c>
      <c r="K87" s="218">
        <f t="shared" si="2"/>
        <v>0.96666666666666667</v>
      </c>
    </row>
    <row r="88" spans="1:11" x14ac:dyDescent="0.25">
      <c r="A88">
        <v>10017879046</v>
      </c>
      <c r="B88" t="s">
        <v>2473</v>
      </c>
      <c r="C88" s="200" t="s">
        <v>5225</v>
      </c>
      <c r="D88" s="200" t="s">
        <v>5226</v>
      </c>
      <c r="E88" t="s">
        <v>5227</v>
      </c>
      <c r="F88" t="s">
        <v>5228</v>
      </c>
      <c r="G88">
        <v>14</v>
      </c>
      <c r="H88">
        <v>40</v>
      </c>
      <c r="I88" t="str">
        <f t="shared" si="3"/>
        <v>deraz</v>
      </c>
      <c r="J88" s="210">
        <v>580000</v>
      </c>
      <c r="K88" s="218">
        <f t="shared" si="2"/>
        <v>0.96666666666666667</v>
      </c>
    </row>
    <row r="89" spans="1:11" x14ac:dyDescent="0.25">
      <c r="A89">
        <v>10017879670</v>
      </c>
      <c r="B89" t="s">
        <v>2053</v>
      </c>
      <c r="C89" s="200" t="s">
        <v>5229</v>
      </c>
      <c r="D89" s="200" t="s">
        <v>5226</v>
      </c>
      <c r="E89" t="s">
        <v>5227</v>
      </c>
      <c r="F89" t="s">
        <v>5228</v>
      </c>
      <c r="G89">
        <v>14</v>
      </c>
      <c r="H89">
        <v>40</v>
      </c>
      <c r="I89" t="str">
        <f t="shared" si="3"/>
        <v>deraz</v>
      </c>
      <c r="J89" s="210">
        <v>580000</v>
      </c>
      <c r="K89" s="218">
        <f t="shared" si="2"/>
        <v>0.96666666666666667</v>
      </c>
    </row>
    <row r="90" spans="1:11" x14ac:dyDescent="0.25">
      <c r="A90">
        <v>10017879055</v>
      </c>
      <c r="B90" t="s">
        <v>2516</v>
      </c>
      <c r="C90" s="200" t="s">
        <v>5230</v>
      </c>
      <c r="D90" s="200" t="s">
        <v>5231</v>
      </c>
      <c r="E90" t="s">
        <v>5232</v>
      </c>
      <c r="F90" t="s">
        <v>5233</v>
      </c>
      <c r="G90">
        <v>15</v>
      </c>
      <c r="H90">
        <v>20</v>
      </c>
      <c r="I90" t="str">
        <f t="shared" si="3"/>
        <v>riz</v>
      </c>
      <c r="J90" s="214">
        <v>600000</v>
      </c>
      <c r="K90" s="218">
        <f t="shared" si="2"/>
        <v>1</v>
      </c>
    </row>
    <row r="91" spans="1:11" x14ac:dyDescent="0.25">
      <c r="A91">
        <v>10017879850</v>
      </c>
      <c r="B91" t="s">
        <v>2098</v>
      </c>
      <c r="C91" s="200" t="s">
        <v>5234</v>
      </c>
      <c r="D91" s="200" t="s">
        <v>5231</v>
      </c>
      <c r="E91" t="s">
        <v>5232</v>
      </c>
      <c r="F91" t="s">
        <v>5233</v>
      </c>
      <c r="G91">
        <v>15</v>
      </c>
      <c r="H91">
        <v>20</v>
      </c>
      <c r="I91" t="str">
        <f t="shared" si="3"/>
        <v>riz</v>
      </c>
      <c r="J91" s="214">
        <v>600000</v>
      </c>
      <c r="K91" s="218">
        <f t="shared" si="2"/>
        <v>1</v>
      </c>
    </row>
    <row r="92" spans="1:11" x14ac:dyDescent="0.25">
      <c r="A92">
        <v>10017879042</v>
      </c>
      <c r="B92" t="s">
        <v>2453</v>
      </c>
      <c r="C92" s="200" t="s">
        <v>5235</v>
      </c>
      <c r="D92" s="200" t="s">
        <v>5236</v>
      </c>
      <c r="E92" t="s">
        <v>5237</v>
      </c>
      <c r="F92" t="s">
        <v>5238</v>
      </c>
      <c r="G92">
        <v>15</v>
      </c>
      <c r="H92">
        <v>25</v>
      </c>
      <c r="I92" t="str">
        <f t="shared" si="3"/>
        <v>deraz</v>
      </c>
      <c r="J92" s="210">
        <v>580000</v>
      </c>
      <c r="K92" s="218">
        <f t="shared" si="2"/>
        <v>0.96666666666666667</v>
      </c>
    </row>
    <row r="93" spans="1:11" x14ac:dyDescent="0.25">
      <c r="A93">
        <v>10017879590</v>
      </c>
      <c r="B93" t="s">
        <v>2033</v>
      </c>
      <c r="C93" s="200" t="s">
        <v>5239</v>
      </c>
      <c r="D93" s="200" t="s">
        <v>5236</v>
      </c>
      <c r="E93" t="s">
        <v>5237</v>
      </c>
      <c r="F93" t="s">
        <v>5238</v>
      </c>
      <c r="G93">
        <v>15</v>
      </c>
      <c r="H93">
        <v>25</v>
      </c>
      <c r="I93" t="str">
        <f t="shared" si="3"/>
        <v>deraz</v>
      </c>
      <c r="J93" s="210">
        <v>580000</v>
      </c>
      <c r="K93" s="218">
        <f t="shared" si="2"/>
        <v>0.96666666666666667</v>
      </c>
    </row>
    <row r="94" spans="1:11" x14ac:dyDescent="0.25">
      <c r="A94">
        <v>10017879043</v>
      </c>
      <c r="B94" t="s">
        <v>2458</v>
      </c>
      <c r="C94" s="200" t="s">
        <v>5240</v>
      </c>
      <c r="D94" s="200" t="s">
        <v>5241</v>
      </c>
      <c r="E94" t="s">
        <v>5242</v>
      </c>
      <c r="F94" t="s">
        <v>5243</v>
      </c>
      <c r="G94">
        <v>15</v>
      </c>
      <c r="H94">
        <v>30</v>
      </c>
      <c r="I94" t="str">
        <f t="shared" si="3"/>
        <v>deraz</v>
      </c>
      <c r="J94" s="210">
        <v>580000</v>
      </c>
      <c r="K94" s="218">
        <f t="shared" si="2"/>
        <v>0.96666666666666667</v>
      </c>
    </row>
    <row r="95" spans="1:11" x14ac:dyDescent="0.25">
      <c r="A95">
        <v>10017879610</v>
      </c>
      <c r="B95" t="s">
        <v>2038</v>
      </c>
      <c r="C95" s="200" t="s">
        <v>5244</v>
      </c>
      <c r="D95" s="200" t="s">
        <v>5241</v>
      </c>
      <c r="E95" t="s">
        <v>5242</v>
      </c>
      <c r="F95" t="s">
        <v>5243</v>
      </c>
      <c r="G95">
        <v>15</v>
      </c>
      <c r="H95">
        <v>30</v>
      </c>
      <c r="I95" t="str">
        <f t="shared" si="3"/>
        <v>deraz</v>
      </c>
      <c r="J95" s="210">
        <v>580000</v>
      </c>
      <c r="K95" s="218">
        <f t="shared" si="2"/>
        <v>0.96666666666666667</v>
      </c>
    </row>
    <row r="96" spans="1:11" x14ac:dyDescent="0.25">
      <c r="A96">
        <v>10017879044</v>
      </c>
      <c r="B96" t="s">
        <v>2463</v>
      </c>
      <c r="C96" s="200" t="s">
        <v>5245</v>
      </c>
      <c r="D96" s="200" t="s">
        <v>5246</v>
      </c>
      <c r="E96" t="s">
        <v>5247</v>
      </c>
      <c r="F96" t="s">
        <v>5248</v>
      </c>
      <c r="G96">
        <v>15</v>
      </c>
      <c r="H96">
        <v>35</v>
      </c>
      <c r="I96" t="str">
        <f t="shared" si="3"/>
        <v>deraz</v>
      </c>
      <c r="J96" s="210">
        <v>580000</v>
      </c>
      <c r="K96" s="218">
        <f t="shared" si="2"/>
        <v>0.96666666666666667</v>
      </c>
    </row>
    <row r="97" spans="1:11" x14ac:dyDescent="0.25">
      <c r="A97">
        <v>10017879630</v>
      </c>
      <c r="B97" t="s">
        <v>2043</v>
      </c>
      <c r="C97" s="200" t="s">
        <v>5249</v>
      </c>
      <c r="D97" s="200" t="s">
        <v>5246</v>
      </c>
      <c r="E97" t="s">
        <v>5247</v>
      </c>
      <c r="F97" t="s">
        <v>5248</v>
      </c>
      <c r="G97">
        <v>15</v>
      </c>
      <c r="H97">
        <v>35</v>
      </c>
      <c r="I97" t="str">
        <f t="shared" si="3"/>
        <v>deraz</v>
      </c>
      <c r="J97" s="210">
        <v>580000</v>
      </c>
      <c r="K97" s="218">
        <f t="shared" si="2"/>
        <v>0.96666666666666667</v>
      </c>
    </row>
    <row r="98" spans="1:11" x14ac:dyDescent="0.25">
      <c r="A98">
        <v>10017879045</v>
      </c>
      <c r="B98" t="s">
        <v>2468</v>
      </c>
      <c r="C98" s="200" t="s">
        <v>5250</v>
      </c>
      <c r="D98" s="200" t="s">
        <v>5251</v>
      </c>
      <c r="E98" t="s">
        <v>5252</v>
      </c>
      <c r="F98" t="s">
        <v>5253</v>
      </c>
      <c r="G98">
        <v>15</v>
      </c>
      <c r="H98">
        <v>40</v>
      </c>
      <c r="I98" t="str">
        <f t="shared" si="3"/>
        <v>deraz</v>
      </c>
      <c r="J98" s="210">
        <v>580000</v>
      </c>
      <c r="K98" s="218">
        <f t="shared" si="2"/>
        <v>0.96666666666666667</v>
      </c>
    </row>
    <row r="99" spans="1:11" x14ac:dyDescent="0.25">
      <c r="A99">
        <v>10017879650</v>
      </c>
      <c r="B99" t="s">
        <v>2048</v>
      </c>
      <c r="C99" s="200" t="s">
        <v>5254</v>
      </c>
      <c r="D99" s="200" t="s">
        <v>5251</v>
      </c>
      <c r="E99" t="s">
        <v>5252</v>
      </c>
      <c r="F99" t="s">
        <v>5253</v>
      </c>
      <c r="G99">
        <v>15</v>
      </c>
      <c r="H99">
        <v>40</v>
      </c>
      <c r="I99" t="str">
        <f t="shared" si="3"/>
        <v>deraz</v>
      </c>
      <c r="J99" s="210">
        <v>580000</v>
      </c>
      <c r="K99" s="218">
        <f t="shared" si="2"/>
        <v>0.96666666666666667</v>
      </c>
    </row>
    <row r="100" spans="1:11" x14ac:dyDescent="0.25">
      <c r="A100">
        <v>10017879047</v>
      </c>
      <c r="B100" t="s">
        <v>2478</v>
      </c>
      <c r="C100" s="200" t="s">
        <v>5255</v>
      </c>
      <c r="D100" s="200" t="s">
        <v>5256</v>
      </c>
      <c r="E100" t="s">
        <v>5257</v>
      </c>
      <c r="F100" t="s">
        <v>5258</v>
      </c>
      <c r="G100">
        <v>16</v>
      </c>
      <c r="H100">
        <v>25</v>
      </c>
      <c r="I100" t="str">
        <f t="shared" si="3"/>
        <v>deraz</v>
      </c>
      <c r="J100" s="210">
        <v>580000</v>
      </c>
      <c r="K100" s="218">
        <f t="shared" si="2"/>
        <v>0.96666666666666667</v>
      </c>
    </row>
    <row r="101" spans="1:11" x14ac:dyDescent="0.25">
      <c r="A101">
        <v>10017879690</v>
      </c>
      <c r="B101" t="s">
        <v>2058</v>
      </c>
      <c r="C101" s="200" t="s">
        <v>5259</v>
      </c>
      <c r="D101" s="200" t="s">
        <v>5256</v>
      </c>
      <c r="E101" t="s">
        <v>5257</v>
      </c>
      <c r="F101" t="s">
        <v>5258</v>
      </c>
      <c r="G101">
        <v>16</v>
      </c>
      <c r="H101">
        <v>25</v>
      </c>
      <c r="I101" t="str">
        <f t="shared" si="3"/>
        <v>deraz</v>
      </c>
      <c r="J101" s="210">
        <v>580000</v>
      </c>
      <c r="K101" s="218">
        <f t="shared" si="2"/>
        <v>0.96666666666666667</v>
      </c>
    </row>
    <row r="102" spans="1:11" x14ac:dyDescent="0.25">
      <c r="A102">
        <v>10017879048</v>
      </c>
      <c r="B102" t="s">
        <v>2483</v>
      </c>
      <c r="C102" s="200" t="s">
        <v>5260</v>
      </c>
      <c r="D102" s="200" t="s">
        <v>5261</v>
      </c>
      <c r="E102" t="s">
        <v>5262</v>
      </c>
      <c r="F102" t="s">
        <v>5263</v>
      </c>
      <c r="G102">
        <v>16</v>
      </c>
      <c r="H102">
        <v>30</v>
      </c>
      <c r="I102" t="str">
        <f t="shared" si="3"/>
        <v>deraz</v>
      </c>
      <c r="J102" s="210">
        <v>580000</v>
      </c>
      <c r="K102" s="218">
        <f t="shared" si="2"/>
        <v>0.96666666666666667</v>
      </c>
    </row>
    <row r="103" spans="1:11" x14ac:dyDescent="0.25">
      <c r="A103">
        <v>10017879710</v>
      </c>
      <c r="B103" t="s">
        <v>2063</v>
      </c>
      <c r="C103" s="200" t="s">
        <v>5264</v>
      </c>
      <c r="D103" s="200" t="s">
        <v>5261</v>
      </c>
      <c r="E103" t="s">
        <v>5262</v>
      </c>
      <c r="F103" t="s">
        <v>5263</v>
      </c>
      <c r="G103">
        <v>16</v>
      </c>
      <c r="H103">
        <v>30</v>
      </c>
      <c r="I103" t="str">
        <f t="shared" si="3"/>
        <v>deraz</v>
      </c>
      <c r="J103" s="210">
        <v>580000</v>
      </c>
      <c r="K103" s="218">
        <f t="shared" si="2"/>
        <v>0.96666666666666667</v>
      </c>
    </row>
    <row r="104" spans="1:11" x14ac:dyDescent="0.25">
      <c r="A104">
        <v>10017879049</v>
      </c>
      <c r="B104" t="s">
        <v>2488</v>
      </c>
      <c r="C104" s="200" t="s">
        <v>5265</v>
      </c>
      <c r="D104" s="200" t="s">
        <v>5266</v>
      </c>
      <c r="E104" t="s">
        <v>5267</v>
      </c>
      <c r="F104" t="s">
        <v>5268</v>
      </c>
      <c r="G104">
        <v>16</v>
      </c>
      <c r="H104">
        <v>35</v>
      </c>
      <c r="I104" t="str">
        <f t="shared" si="3"/>
        <v>deraz</v>
      </c>
      <c r="J104" s="210">
        <v>580000</v>
      </c>
      <c r="K104" s="218">
        <f t="shared" si="2"/>
        <v>0.96666666666666667</v>
      </c>
    </row>
    <row r="105" spans="1:11" x14ac:dyDescent="0.25">
      <c r="A105">
        <v>10017879730</v>
      </c>
      <c r="B105" t="s">
        <v>2068</v>
      </c>
      <c r="C105" s="200" t="s">
        <v>5269</v>
      </c>
      <c r="D105" s="200" t="s">
        <v>5266</v>
      </c>
      <c r="E105" t="s">
        <v>5267</v>
      </c>
      <c r="F105" t="s">
        <v>5268</v>
      </c>
      <c r="G105">
        <v>16</v>
      </c>
      <c r="H105">
        <v>35</v>
      </c>
      <c r="I105" t="str">
        <f t="shared" si="3"/>
        <v>deraz</v>
      </c>
      <c r="J105" s="210">
        <v>580000</v>
      </c>
      <c r="K105" s="218">
        <f t="shared" si="2"/>
        <v>0.96666666666666667</v>
      </c>
    </row>
    <row r="106" spans="1:11" x14ac:dyDescent="0.25">
      <c r="A106">
        <v>10017879056</v>
      </c>
      <c r="B106" t="s">
        <v>2521</v>
      </c>
      <c r="C106" s="200" t="s">
        <v>5270</v>
      </c>
      <c r="D106" s="200" t="s">
        <v>5271</v>
      </c>
      <c r="E106" t="s">
        <v>5272</v>
      </c>
      <c r="F106" t="s">
        <v>5273</v>
      </c>
      <c r="G106">
        <v>18</v>
      </c>
      <c r="H106">
        <v>25</v>
      </c>
      <c r="I106" t="str">
        <f t="shared" si="3"/>
        <v>deraz</v>
      </c>
      <c r="J106" s="210">
        <v>580000</v>
      </c>
      <c r="K106" s="218">
        <f t="shared" si="2"/>
        <v>0.96666666666666667</v>
      </c>
    </row>
    <row r="107" spans="1:11" x14ac:dyDescent="0.25">
      <c r="A107">
        <v>10017879870</v>
      </c>
      <c r="B107" t="s">
        <v>2103</v>
      </c>
      <c r="C107" s="200" t="s">
        <v>5274</v>
      </c>
      <c r="D107" s="200" t="s">
        <v>5271</v>
      </c>
      <c r="E107" t="s">
        <v>5272</v>
      </c>
      <c r="F107" t="s">
        <v>5273</v>
      </c>
      <c r="G107">
        <v>18</v>
      </c>
      <c r="H107">
        <v>25</v>
      </c>
      <c r="I107" t="str">
        <f t="shared" si="3"/>
        <v>deraz</v>
      </c>
      <c r="J107" s="210">
        <v>580000</v>
      </c>
      <c r="K107" s="218">
        <f t="shared" si="2"/>
        <v>0.96666666666666667</v>
      </c>
    </row>
    <row r="108" spans="1:11" x14ac:dyDescent="0.25">
      <c r="A108">
        <v>10017879050</v>
      </c>
      <c r="B108" t="s">
        <v>2493</v>
      </c>
      <c r="C108" s="200" t="s">
        <v>5275</v>
      </c>
      <c r="D108" s="200" t="s">
        <v>5276</v>
      </c>
      <c r="E108" t="s">
        <v>5277</v>
      </c>
      <c r="F108" t="s">
        <v>5278</v>
      </c>
      <c r="G108">
        <v>20</v>
      </c>
      <c r="H108">
        <v>25</v>
      </c>
      <c r="I108" t="str">
        <f t="shared" si="3"/>
        <v>deraz</v>
      </c>
      <c r="J108" s="210">
        <v>580000</v>
      </c>
      <c r="K108" s="218">
        <f t="shared" si="2"/>
        <v>0.96666666666666667</v>
      </c>
    </row>
    <row r="109" spans="1:11" x14ac:dyDescent="0.25">
      <c r="A109">
        <v>10017879750</v>
      </c>
      <c r="B109" t="s">
        <v>2073</v>
      </c>
      <c r="C109" s="200" t="s">
        <v>5279</v>
      </c>
      <c r="D109" s="200" t="s">
        <v>5276</v>
      </c>
      <c r="E109" t="s">
        <v>5277</v>
      </c>
      <c r="F109" t="s">
        <v>5278</v>
      </c>
      <c r="G109">
        <v>20</v>
      </c>
      <c r="H109">
        <v>25</v>
      </c>
      <c r="I109" t="str">
        <f t="shared" si="3"/>
        <v>deraz</v>
      </c>
      <c r="J109" s="210">
        <v>580000</v>
      </c>
      <c r="K109" s="218">
        <f t="shared" si="2"/>
        <v>0.96666666666666667</v>
      </c>
    </row>
    <row r="110" spans="1:11" x14ac:dyDescent="0.25">
      <c r="A110">
        <v>10017879057</v>
      </c>
      <c r="B110" t="s">
        <v>2526</v>
      </c>
      <c r="C110" s="200" t="s">
        <v>5280</v>
      </c>
      <c r="D110" s="200" t="s">
        <v>5281</v>
      </c>
      <c r="E110" t="s">
        <v>5282</v>
      </c>
      <c r="F110" t="s">
        <v>5283</v>
      </c>
      <c r="G110">
        <v>20</v>
      </c>
      <c r="H110">
        <v>30</v>
      </c>
      <c r="I110" t="str">
        <f t="shared" si="3"/>
        <v>deraz</v>
      </c>
      <c r="J110" s="210">
        <v>580000</v>
      </c>
      <c r="K110" s="218">
        <f t="shared" si="2"/>
        <v>0.96666666666666667</v>
      </c>
    </row>
    <row r="111" spans="1:11" x14ac:dyDescent="0.25">
      <c r="A111">
        <v>10017879890</v>
      </c>
      <c r="B111" t="s">
        <v>2108</v>
      </c>
      <c r="C111" s="200" t="s">
        <v>5284</v>
      </c>
      <c r="D111" s="200" t="s">
        <v>5281</v>
      </c>
      <c r="E111" t="s">
        <v>5282</v>
      </c>
      <c r="F111" t="s">
        <v>5283</v>
      </c>
      <c r="G111">
        <v>20</v>
      </c>
      <c r="H111">
        <v>30</v>
      </c>
      <c r="I111" t="str">
        <f t="shared" si="3"/>
        <v>deraz</v>
      </c>
      <c r="J111" s="210">
        <v>580000</v>
      </c>
      <c r="K111" s="218">
        <f t="shared" si="2"/>
        <v>0.96666666666666667</v>
      </c>
    </row>
    <row r="112" spans="1:11" x14ac:dyDescent="0.25">
      <c r="A112">
        <v>10017879051</v>
      </c>
      <c r="B112" t="s">
        <v>2496</v>
      </c>
      <c r="C112" s="200" t="s">
        <v>5285</v>
      </c>
      <c r="D112" s="200" t="s">
        <v>5286</v>
      </c>
      <c r="E112" t="s">
        <v>5287</v>
      </c>
      <c r="F112" t="s">
        <v>5288</v>
      </c>
      <c r="G112">
        <v>20</v>
      </c>
      <c r="H112">
        <v>40</v>
      </c>
      <c r="I112" t="str">
        <f t="shared" si="3"/>
        <v>deraz</v>
      </c>
      <c r="J112" s="210">
        <v>580000</v>
      </c>
      <c r="K112" s="218">
        <f t="shared" si="2"/>
        <v>0.96666666666666667</v>
      </c>
    </row>
    <row r="113" spans="1:11" x14ac:dyDescent="0.25">
      <c r="A113">
        <v>10017879770</v>
      </c>
      <c r="B113" t="s">
        <v>2078</v>
      </c>
      <c r="C113" s="200" t="s">
        <v>5289</v>
      </c>
      <c r="D113" s="200" t="s">
        <v>5286</v>
      </c>
      <c r="E113" t="s">
        <v>5287</v>
      </c>
      <c r="F113" t="s">
        <v>5288</v>
      </c>
      <c r="G113">
        <v>20</v>
      </c>
      <c r="H113">
        <v>40</v>
      </c>
      <c r="I113" t="str">
        <f t="shared" si="3"/>
        <v>deraz</v>
      </c>
      <c r="J113" s="210">
        <v>580000</v>
      </c>
      <c r="K113" s="218">
        <f t="shared" si="2"/>
        <v>0.96666666666666667</v>
      </c>
    </row>
    <row r="114" spans="1:11" x14ac:dyDescent="0.25">
      <c r="A114">
        <v>10017879058</v>
      </c>
      <c r="B114" t="s">
        <v>2531</v>
      </c>
      <c r="C114" s="200" t="s">
        <v>5290</v>
      </c>
      <c r="D114" s="200" t="s">
        <v>5291</v>
      </c>
      <c r="E114" t="s">
        <v>5292</v>
      </c>
      <c r="F114" t="s">
        <v>5293</v>
      </c>
      <c r="G114">
        <v>23</v>
      </c>
      <c r="H114">
        <v>35</v>
      </c>
      <c r="I114" t="str">
        <f t="shared" si="3"/>
        <v>deraz</v>
      </c>
      <c r="J114" s="210"/>
      <c r="K114" s="218"/>
    </row>
    <row r="115" spans="1:11" x14ac:dyDescent="0.25">
      <c r="A115">
        <v>10017879910</v>
      </c>
      <c r="B115" t="s">
        <v>2113</v>
      </c>
      <c r="C115" s="200" t="s">
        <v>5294</v>
      </c>
      <c r="D115" s="200" t="s">
        <v>5291</v>
      </c>
      <c r="E115" t="s">
        <v>5292</v>
      </c>
      <c r="F115" t="s">
        <v>5293</v>
      </c>
      <c r="G115">
        <v>23</v>
      </c>
      <c r="H115">
        <v>35</v>
      </c>
      <c r="I115" t="str">
        <f t="shared" si="3"/>
        <v>deraz</v>
      </c>
      <c r="J115" s="210"/>
      <c r="K115" s="218"/>
    </row>
    <row r="116" spans="1:11" x14ac:dyDescent="0.25">
      <c r="A116">
        <v>10017879060</v>
      </c>
      <c r="B116" t="s">
        <v>2541</v>
      </c>
      <c r="C116" s="200" t="s">
        <v>5295</v>
      </c>
      <c r="D116" s="200" t="s">
        <v>5296</v>
      </c>
      <c r="E116" t="s">
        <v>5297</v>
      </c>
      <c r="F116" t="s">
        <v>5298</v>
      </c>
      <c r="G116">
        <v>25</v>
      </c>
      <c r="H116">
        <v>35</v>
      </c>
      <c r="I116" t="str">
        <f t="shared" si="3"/>
        <v>deraz</v>
      </c>
      <c r="J116" s="210"/>
      <c r="K116" s="218"/>
    </row>
    <row r="117" spans="1:11" x14ac:dyDescent="0.25">
      <c r="A117">
        <v>10017879950</v>
      </c>
      <c r="B117" t="s">
        <v>2123</v>
      </c>
      <c r="C117" s="200" t="s">
        <v>5299</v>
      </c>
      <c r="D117" s="200" t="s">
        <v>5296</v>
      </c>
      <c r="E117" t="s">
        <v>5297</v>
      </c>
      <c r="F117" t="s">
        <v>5298</v>
      </c>
      <c r="G117">
        <v>25</v>
      </c>
      <c r="H117">
        <v>35</v>
      </c>
      <c r="I117" t="str">
        <f t="shared" si="3"/>
        <v>deraz</v>
      </c>
      <c r="J117" s="210"/>
      <c r="K117" s="218"/>
    </row>
    <row r="118" spans="1:11" x14ac:dyDescent="0.25">
      <c r="A118">
        <v>10017879059</v>
      </c>
      <c r="B118" t="s">
        <v>2536</v>
      </c>
      <c r="C118" s="200" t="s">
        <v>5300</v>
      </c>
      <c r="D118" s="200" t="s">
        <v>5301</v>
      </c>
      <c r="E118" t="s">
        <v>5302</v>
      </c>
      <c r="F118" t="s">
        <v>5303</v>
      </c>
      <c r="G118">
        <v>25</v>
      </c>
      <c r="H118">
        <v>40</v>
      </c>
      <c r="I118" t="str">
        <f t="shared" si="3"/>
        <v>deraz</v>
      </c>
      <c r="J118" s="210"/>
      <c r="K118" s="218"/>
    </row>
    <row r="119" spans="1:11" x14ac:dyDescent="0.25">
      <c r="A119">
        <v>10017879930</v>
      </c>
      <c r="B119" t="s">
        <v>2118</v>
      </c>
      <c r="C119" s="200" t="s">
        <v>5304</v>
      </c>
      <c r="D119" s="200" t="s">
        <v>5301</v>
      </c>
      <c r="E119" t="s">
        <v>5302</v>
      </c>
      <c r="F119" t="s">
        <v>5303</v>
      </c>
      <c r="G119">
        <v>25</v>
      </c>
      <c r="H119">
        <v>40</v>
      </c>
      <c r="I119" t="str">
        <f t="shared" si="3"/>
        <v>deraz</v>
      </c>
      <c r="J119" s="210"/>
      <c r="K119" s="218"/>
    </row>
    <row r="120" spans="1:11" x14ac:dyDescent="0.25">
      <c r="A120">
        <v>10017879061</v>
      </c>
      <c r="B120" t="s">
        <v>2546</v>
      </c>
      <c r="C120" s="200" t="s">
        <v>5305</v>
      </c>
      <c r="D120" s="200" t="s">
        <v>5306</v>
      </c>
      <c r="E120" t="s">
        <v>5307</v>
      </c>
      <c r="F120" t="s">
        <v>5308</v>
      </c>
      <c r="G120">
        <v>28</v>
      </c>
      <c r="H120">
        <v>40</v>
      </c>
      <c r="I120" t="str">
        <f t="shared" si="3"/>
        <v>deraz</v>
      </c>
      <c r="J120" s="210"/>
      <c r="K120" s="218"/>
    </row>
    <row r="121" spans="1:11" x14ac:dyDescent="0.25">
      <c r="A121">
        <v>10017879970</v>
      </c>
      <c r="B121" t="s">
        <v>2128</v>
      </c>
      <c r="C121" s="200" t="s">
        <v>5309</v>
      </c>
      <c r="D121" s="200" t="s">
        <v>5306</v>
      </c>
      <c r="E121" t="s">
        <v>5307</v>
      </c>
      <c r="F121" t="s">
        <v>5308</v>
      </c>
      <c r="G121">
        <v>28</v>
      </c>
      <c r="H121">
        <v>40</v>
      </c>
      <c r="I121" t="str">
        <f t="shared" si="3"/>
        <v>deraz</v>
      </c>
      <c r="J121" s="210"/>
      <c r="K121" s="218"/>
    </row>
    <row r="122" spans="1:11" x14ac:dyDescent="0.25">
      <c r="A122">
        <v>10017879062</v>
      </c>
      <c r="B122" t="s">
        <v>2551</v>
      </c>
      <c r="C122" s="200" t="s">
        <v>5310</v>
      </c>
      <c r="D122" s="200" t="s">
        <v>5311</v>
      </c>
      <c r="E122" t="s">
        <v>5312</v>
      </c>
      <c r="F122" t="s">
        <v>5313</v>
      </c>
      <c r="G122">
        <v>28</v>
      </c>
      <c r="H122">
        <v>45</v>
      </c>
      <c r="I122" t="str">
        <f t="shared" si="3"/>
        <v>deraz</v>
      </c>
      <c r="J122" s="210"/>
      <c r="K122" s="218"/>
    </row>
    <row r="123" spans="1:11" x14ac:dyDescent="0.25">
      <c r="A123">
        <v>10017879990</v>
      </c>
      <c r="B123" t="s">
        <v>2133</v>
      </c>
      <c r="C123" s="200" t="s">
        <v>5314</v>
      </c>
      <c r="D123" s="200" t="s">
        <v>5311</v>
      </c>
      <c r="E123" t="s">
        <v>5312</v>
      </c>
      <c r="F123" t="s">
        <v>5313</v>
      </c>
      <c r="G123">
        <v>28</v>
      </c>
      <c r="H123">
        <v>45</v>
      </c>
      <c r="I123" t="str">
        <f t="shared" si="3"/>
        <v>deraz</v>
      </c>
      <c r="J123" s="210"/>
      <c r="K123" s="218"/>
    </row>
    <row r="124" spans="1:11" x14ac:dyDescent="0.25">
      <c r="A124">
        <v>10017879063</v>
      </c>
      <c r="B124" t="s">
        <v>2556</v>
      </c>
      <c r="C124" s="200" t="s">
        <v>5315</v>
      </c>
      <c r="D124" s="200" t="s">
        <v>5316</v>
      </c>
      <c r="E124" t="s">
        <v>5317</v>
      </c>
      <c r="F124" t="s">
        <v>5318</v>
      </c>
      <c r="G124">
        <v>30</v>
      </c>
      <c r="H124">
        <v>40</v>
      </c>
      <c r="I124" t="str">
        <f t="shared" si="3"/>
        <v>deraz</v>
      </c>
      <c r="J124" s="210"/>
      <c r="K124" s="218"/>
    </row>
    <row r="125" spans="1:11" x14ac:dyDescent="0.25">
      <c r="A125">
        <v>10017880010</v>
      </c>
      <c r="B125" t="s">
        <v>2138</v>
      </c>
      <c r="C125" s="200" t="s">
        <v>5319</v>
      </c>
      <c r="D125" s="200" t="s">
        <v>5316</v>
      </c>
      <c r="E125" t="s">
        <v>5317</v>
      </c>
      <c r="F125" t="s">
        <v>5318</v>
      </c>
      <c r="G125">
        <v>30</v>
      </c>
      <c r="H125">
        <v>40</v>
      </c>
      <c r="I125" t="str">
        <f t="shared" si="3"/>
        <v>deraz</v>
      </c>
      <c r="J125" s="210"/>
      <c r="K125" s="218"/>
    </row>
    <row r="126" spans="1:11" x14ac:dyDescent="0.25">
      <c r="A126">
        <v>10017879064</v>
      </c>
      <c r="B126" t="s">
        <v>2561</v>
      </c>
      <c r="C126" s="200" t="s">
        <v>5320</v>
      </c>
      <c r="D126" s="200" t="s">
        <v>5321</v>
      </c>
      <c r="E126" t="s">
        <v>5322</v>
      </c>
      <c r="F126" t="s">
        <v>5323</v>
      </c>
      <c r="G126">
        <v>30</v>
      </c>
      <c r="H126">
        <v>45</v>
      </c>
      <c r="I126" t="str">
        <f t="shared" si="3"/>
        <v>deraz</v>
      </c>
      <c r="J126" s="210"/>
      <c r="K126" s="218"/>
    </row>
    <row r="127" spans="1:11" x14ac:dyDescent="0.25">
      <c r="A127">
        <v>10017880030</v>
      </c>
      <c r="B127" t="s">
        <v>2143</v>
      </c>
      <c r="C127" s="200" t="s">
        <v>5324</v>
      </c>
      <c r="D127" s="200" t="s">
        <v>5321</v>
      </c>
      <c r="E127" t="s">
        <v>5322</v>
      </c>
      <c r="F127" t="s">
        <v>5323</v>
      </c>
      <c r="G127">
        <v>30</v>
      </c>
      <c r="H127">
        <v>45</v>
      </c>
      <c r="I127" t="str">
        <f t="shared" si="3"/>
        <v>deraz</v>
      </c>
      <c r="J127" s="210"/>
      <c r="K127" s="218"/>
    </row>
    <row r="128" spans="1:11" x14ac:dyDescent="0.25">
      <c r="A128">
        <v>10017879066</v>
      </c>
      <c r="B128" t="s">
        <v>2571</v>
      </c>
      <c r="C128" s="200" t="s">
        <v>5325</v>
      </c>
      <c r="D128" s="200" t="s">
        <v>5326</v>
      </c>
      <c r="E128" t="s">
        <v>5327</v>
      </c>
      <c r="F128" t="s">
        <v>5328</v>
      </c>
      <c r="G128">
        <v>32</v>
      </c>
      <c r="H128">
        <v>40</v>
      </c>
      <c r="I128" t="str">
        <f t="shared" si="3"/>
        <v>deraz</v>
      </c>
      <c r="J128" s="210"/>
      <c r="K128" s="218"/>
    </row>
    <row r="129" spans="1:11" x14ac:dyDescent="0.25">
      <c r="A129">
        <v>10017880070</v>
      </c>
      <c r="B129" t="s">
        <v>2153</v>
      </c>
      <c r="C129" s="200" t="s">
        <v>5329</v>
      </c>
      <c r="D129" s="200" t="s">
        <v>5326</v>
      </c>
      <c r="E129" t="s">
        <v>5327</v>
      </c>
      <c r="F129" t="s">
        <v>5328</v>
      </c>
      <c r="G129">
        <v>32</v>
      </c>
      <c r="H129">
        <v>40</v>
      </c>
      <c r="I129" t="str">
        <f t="shared" si="3"/>
        <v>deraz</v>
      </c>
      <c r="J129" s="210"/>
      <c r="K129" s="218"/>
    </row>
    <row r="130" spans="1:11" x14ac:dyDescent="0.25">
      <c r="A130">
        <v>10017879065</v>
      </c>
      <c r="B130" t="s">
        <v>2566</v>
      </c>
      <c r="C130" s="200" t="s">
        <v>5330</v>
      </c>
      <c r="D130" s="200" t="s">
        <v>5331</v>
      </c>
      <c r="E130" t="s">
        <v>5332</v>
      </c>
      <c r="F130" t="s">
        <v>5333</v>
      </c>
      <c r="G130">
        <v>32</v>
      </c>
      <c r="H130">
        <v>45</v>
      </c>
      <c r="I130" t="str">
        <f t="shared" si="3"/>
        <v>deraz</v>
      </c>
      <c r="J130" s="210"/>
      <c r="K130" s="218"/>
    </row>
    <row r="131" spans="1:11" x14ac:dyDescent="0.25">
      <c r="A131">
        <v>10017880050</v>
      </c>
      <c r="B131" t="s">
        <v>2148</v>
      </c>
      <c r="C131" s="200" t="s">
        <v>5334</v>
      </c>
      <c r="D131" s="200" t="s">
        <v>5331</v>
      </c>
      <c r="E131" t="s">
        <v>5332</v>
      </c>
      <c r="F131" t="s">
        <v>5333</v>
      </c>
      <c r="G131">
        <v>32</v>
      </c>
      <c r="H131">
        <v>45</v>
      </c>
      <c r="I131" t="str">
        <f t="shared" ref="I131:I155" si="4">IF(H131&lt;=20,"riz","deraz")</f>
        <v>deraz</v>
      </c>
      <c r="J131" s="210"/>
      <c r="K131" s="218"/>
    </row>
    <row r="132" spans="1:11" x14ac:dyDescent="0.25">
      <c r="A132">
        <v>10017879067</v>
      </c>
      <c r="B132" t="s">
        <v>2576</v>
      </c>
      <c r="C132" s="200" t="s">
        <v>5335</v>
      </c>
      <c r="D132" s="200" t="s">
        <v>5336</v>
      </c>
      <c r="E132" t="s">
        <v>5337</v>
      </c>
      <c r="F132" t="s">
        <v>5338</v>
      </c>
      <c r="G132">
        <v>35</v>
      </c>
      <c r="H132">
        <v>45</v>
      </c>
      <c r="I132" t="str">
        <f t="shared" si="4"/>
        <v>deraz</v>
      </c>
      <c r="J132" s="210"/>
      <c r="K132" s="218"/>
    </row>
    <row r="133" spans="1:11" x14ac:dyDescent="0.25">
      <c r="A133">
        <v>10017880090</v>
      </c>
      <c r="B133" t="s">
        <v>2158</v>
      </c>
      <c r="C133" s="200" t="s">
        <v>5339</v>
      </c>
      <c r="D133" s="200" t="s">
        <v>5336</v>
      </c>
      <c r="E133" t="s">
        <v>5337</v>
      </c>
      <c r="F133" t="s">
        <v>5338</v>
      </c>
      <c r="G133">
        <v>35</v>
      </c>
      <c r="H133">
        <v>45</v>
      </c>
      <c r="I133" t="str">
        <f t="shared" si="4"/>
        <v>deraz</v>
      </c>
      <c r="J133" s="210"/>
      <c r="K133" s="218"/>
    </row>
    <row r="134" spans="1:11" x14ac:dyDescent="0.25">
      <c r="A134">
        <v>10017879068</v>
      </c>
      <c r="B134" t="s">
        <v>2581</v>
      </c>
      <c r="C134" s="200" t="s">
        <v>5340</v>
      </c>
      <c r="D134" s="200" t="s">
        <v>5341</v>
      </c>
      <c r="E134" t="s">
        <v>5342</v>
      </c>
      <c r="F134" t="s">
        <v>5343</v>
      </c>
      <c r="G134">
        <v>35</v>
      </c>
      <c r="H134">
        <v>50</v>
      </c>
      <c r="I134" t="str">
        <f t="shared" si="4"/>
        <v>deraz</v>
      </c>
      <c r="J134" s="210"/>
      <c r="K134" s="218"/>
    </row>
    <row r="135" spans="1:11" x14ac:dyDescent="0.25">
      <c r="A135">
        <v>10017880110</v>
      </c>
      <c r="B135" t="s">
        <v>2163</v>
      </c>
      <c r="C135" s="200" t="s">
        <v>5344</v>
      </c>
      <c r="D135" s="200" t="s">
        <v>5341</v>
      </c>
      <c r="E135" t="s">
        <v>5342</v>
      </c>
      <c r="F135" t="s">
        <v>5343</v>
      </c>
      <c r="G135">
        <v>35</v>
      </c>
      <c r="H135">
        <v>50</v>
      </c>
      <c r="I135" t="str">
        <f t="shared" si="4"/>
        <v>deraz</v>
      </c>
      <c r="J135" s="210"/>
      <c r="K135" s="218"/>
    </row>
    <row r="136" spans="1:11" x14ac:dyDescent="0.25">
      <c r="A136">
        <v>10017879069</v>
      </c>
      <c r="B136" t="s">
        <v>2586</v>
      </c>
      <c r="C136" s="200" t="s">
        <v>5345</v>
      </c>
      <c r="D136" s="200" t="s">
        <v>5346</v>
      </c>
      <c r="E136" t="s">
        <v>5347</v>
      </c>
      <c r="F136" t="s">
        <v>5348</v>
      </c>
      <c r="G136">
        <v>35</v>
      </c>
      <c r="H136">
        <v>60</v>
      </c>
      <c r="I136" t="str">
        <f t="shared" si="4"/>
        <v>deraz</v>
      </c>
      <c r="J136" s="210"/>
      <c r="K136" s="218"/>
    </row>
    <row r="137" spans="1:11" x14ac:dyDescent="0.25">
      <c r="A137">
        <v>10017880130</v>
      </c>
      <c r="B137" t="s">
        <v>2168</v>
      </c>
      <c r="C137" s="200" t="s">
        <v>5349</v>
      </c>
      <c r="D137" s="200" t="s">
        <v>5346</v>
      </c>
      <c r="E137" t="s">
        <v>5347</v>
      </c>
      <c r="F137" t="s">
        <v>5348</v>
      </c>
      <c r="G137">
        <v>35</v>
      </c>
      <c r="H137">
        <v>60</v>
      </c>
      <c r="I137" t="str">
        <f t="shared" si="4"/>
        <v>deraz</v>
      </c>
      <c r="J137" s="210"/>
      <c r="K137" s="218"/>
    </row>
    <row r="138" spans="1:11" x14ac:dyDescent="0.25">
      <c r="A138">
        <v>10017879070</v>
      </c>
      <c r="B138" t="s">
        <v>2591</v>
      </c>
      <c r="C138" s="200" t="s">
        <v>5365</v>
      </c>
      <c r="D138" s="200" t="s">
        <v>5366</v>
      </c>
      <c r="E138" t="s">
        <v>5367</v>
      </c>
      <c r="F138" t="s">
        <v>5368</v>
      </c>
      <c r="G138">
        <v>40</v>
      </c>
      <c r="H138">
        <v>50</v>
      </c>
      <c r="I138" t="str">
        <f t="shared" si="4"/>
        <v>deraz</v>
      </c>
      <c r="J138" s="210"/>
      <c r="K138" s="218"/>
    </row>
    <row r="139" spans="1:11" x14ac:dyDescent="0.25">
      <c r="A139">
        <v>10017880150</v>
      </c>
      <c r="B139" t="s">
        <v>2173</v>
      </c>
      <c r="C139" s="200" t="s">
        <v>5369</v>
      </c>
      <c r="D139" s="200" t="s">
        <v>5366</v>
      </c>
      <c r="E139" t="s">
        <v>5367</v>
      </c>
      <c r="F139" t="s">
        <v>5368</v>
      </c>
      <c r="G139">
        <v>40</v>
      </c>
      <c r="H139">
        <v>50</v>
      </c>
      <c r="I139" t="str">
        <f t="shared" si="4"/>
        <v>deraz</v>
      </c>
      <c r="J139" s="210"/>
      <c r="K139" s="218"/>
    </row>
    <row r="140" spans="1:11" x14ac:dyDescent="0.25">
      <c r="A140">
        <v>10017879071</v>
      </c>
      <c r="B140" t="s">
        <v>2594</v>
      </c>
      <c r="C140" s="200" t="s">
        <v>5370</v>
      </c>
      <c r="D140" s="200" t="s">
        <v>5371</v>
      </c>
      <c r="E140" t="s">
        <v>5372</v>
      </c>
      <c r="F140" t="s">
        <v>5373</v>
      </c>
      <c r="G140">
        <v>40</v>
      </c>
      <c r="H140">
        <v>60</v>
      </c>
      <c r="I140" t="str">
        <f t="shared" si="4"/>
        <v>deraz</v>
      </c>
      <c r="J140" s="210"/>
      <c r="K140" s="218"/>
    </row>
    <row r="141" spans="1:11" x14ac:dyDescent="0.25">
      <c r="A141">
        <v>10017880170</v>
      </c>
      <c r="B141" t="s">
        <v>2178</v>
      </c>
      <c r="C141" s="200" t="s">
        <v>5374</v>
      </c>
      <c r="D141" s="200" t="s">
        <v>5371</v>
      </c>
      <c r="E141" t="s">
        <v>5372</v>
      </c>
      <c r="F141" t="s">
        <v>5373</v>
      </c>
      <c r="G141">
        <v>40</v>
      </c>
      <c r="H141">
        <v>60</v>
      </c>
      <c r="I141" t="str">
        <f t="shared" si="4"/>
        <v>deraz</v>
      </c>
      <c r="J141" s="210"/>
      <c r="K141" s="218"/>
    </row>
    <row r="142" spans="1:11" x14ac:dyDescent="0.25">
      <c r="A142">
        <v>10017879078</v>
      </c>
      <c r="B142" t="s">
        <v>2629</v>
      </c>
      <c r="C142" s="200" t="s">
        <v>5375</v>
      </c>
      <c r="D142" s="200" t="s">
        <v>5376</v>
      </c>
      <c r="E142" t="s">
        <v>5377</v>
      </c>
      <c r="F142" t="s">
        <v>5378</v>
      </c>
      <c r="G142">
        <v>45</v>
      </c>
      <c r="H142">
        <v>55</v>
      </c>
      <c r="I142" t="str">
        <f t="shared" si="4"/>
        <v>deraz</v>
      </c>
      <c r="J142" s="210"/>
      <c r="K142" s="218"/>
    </row>
    <row r="143" spans="1:11" x14ac:dyDescent="0.25">
      <c r="A143">
        <v>10017880310</v>
      </c>
      <c r="B143" t="s">
        <v>2213</v>
      </c>
      <c r="C143" s="200" t="s">
        <v>5379</v>
      </c>
      <c r="D143" s="200" t="s">
        <v>5376</v>
      </c>
      <c r="E143" t="s">
        <v>5377</v>
      </c>
      <c r="F143" t="s">
        <v>5378</v>
      </c>
      <c r="G143">
        <v>45</v>
      </c>
      <c r="H143">
        <v>55</v>
      </c>
      <c r="I143" t="str">
        <f t="shared" si="4"/>
        <v>deraz</v>
      </c>
      <c r="J143" s="210"/>
      <c r="K143" s="218"/>
    </row>
    <row r="144" spans="1:11" x14ac:dyDescent="0.25">
      <c r="A144">
        <v>10017879072</v>
      </c>
      <c r="B144" t="s">
        <v>2599</v>
      </c>
      <c r="C144" s="200" t="s">
        <v>5380</v>
      </c>
      <c r="D144" s="200" t="s">
        <v>5381</v>
      </c>
      <c r="E144" t="s">
        <v>5382</v>
      </c>
      <c r="F144" t="s">
        <v>5383</v>
      </c>
      <c r="G144">
        <v>45</v>
      </c>
      <c r="H144">
        <v>60</v>
      </c>
      <c r="I144" t="str">
        <f t="shared" si="4"/>
        <v>deraz</v>
      </c>
      <c r="J144" s="210"/>
      <c r="K144" s="218"/>
    </row>
    <row r="145" spans="1:11" x14ac:dyDescent="0.25">
      <c r="A145">
        <v>10017880190</v>
      </c>
      <c r="B145" t="s">
        <v>2183</v>
      </c>
      <c r="C145" s="200" t="s">
        <v>5384</v>
      </c>
      <c r="D145" s="200" t="s">
        <v>5381</v>
      </c>
      <c r="E145" t="s">
        <v>5382</v>
      </c>
      <c r="F145" t="s">
        <v>5383</v>
      </c>
      <c r="G145">
        <v>45</v>
      </c>
      <c r="H145">
        <v>60</v>
      </c>
      <c r="I145" t="str">
        <f t="shared" si="4"/>
        <v>deraz</v>
      </c>
      <c r="J145" s="210"/>
      <c r="K145" s="218"/>
    </row>
    <row r="146" spans="1:11" x14ac:dyDescent="0.25">
      <c r="A146">
        <v>10017879074</v>
      </c>
      <c r="B146" t="s">
        <v>2609</v>
      </c>
      <c r="C146" s="200" t="s">
        <v>5385</v>
      </c>
      <c r="D146" s="200" t="s">
        <v>5386</v>
      </c>
      <c r="E146" t="s">
        <v>5387</v>
      </c>
      <c r="F146" t="s">
        <v>5388</v>
      </c>
      <c r="G146">
        <v>45</v>
      </c>
      <c r="H146">
        <v>65</v>
      </c>
      <c r="I146" t="str">
        <f t="shared" si="4"/>
        <v>deraz</v>
      </c>
      <c r="J146" s="210"/>
      <c r="K146" s="218"/>
    </row>
    <row r="147" spans="1:11" x14ac:dyDescent="0.25">
      <c r="A147">
        <v>10017880230</v>
      </c>
      <c r="B147" t="s">
        <v>2193</v>
      </c>
      <c r="C147" s="200" t="s">
        <v>5389</v>
      </c>
      <c r="D147" s="200" t="s">
        <v>5386</v>
      </c>
      <c r="E147" t="s">
        <v>5387</v>
      </c>
      <c r="F147" t="s">
        <v>5388</v>
      </c>
      <c r="G147">
        <v>45</v>
      </c>
      <c r="H147">
        <v>65</v>
      </c>
      <c r="I147" t="str">
        <f t="shared" si="4"/>
        <v>deraz</v>
      </c>
      <c r="J147" s="210"/>
      <c r="K147" s="218"/>
    </row>
    <row r="148" spans="1:11" x14ac:dyDescent="0.25">
      <c r="A148">
        <v>10017879073</v>
      </c>
      <c r="B148" t="s">
        <v>2604</v>
      </c>
      <c r="C148" s="200" t="s">
        <v>5390</v>
      </c>
      <c r="D148" s="200" t="s">
        <v>5391</v>
      </c>
      <c r="E148" t="s">
        <v>5392</v>
      </c>
      <c r="F148" t="s">
        <v>5393</v>
      </c>
      <c r="G148">
        <v>45</v>
      </c>
      <c r="H148">
        <v>70</v>
      </c>
      <c r="I148" t="str">
        <f t="shared" si="4"/>
        <v>deraz</v>
      </c>
      <c r="J148" s="210"/>
      <c r="K148" s="218"/>
    </row>
    <row r="149" spans="1:11" x14ac:dyDescent="0.25">
      <c r="A149">
        <v>10017880210</v>
      </c>
      <c r="B149" t="s">
        <v>2188</v>
      </c>
      <c r="C149" s="200" t="s">
        <v>5394</v>
      </c>
      <c r="D149" s="200" t="s">
        <v>5391</v>
      </c>
      <c r="E149" t="s">
        <v>5392</v>
      </c>
      <c r="F149" t="s">
        <v>5393</v>
      </c>
      <c r="G149">
        <v>45</v>
      </c>
      <c r="H149">
        <v>70</v>
      </c>
      <c r="I149" t="str">
        <f t="shared" si="4"/>
        <v>deraz</v>
      </c>
      <c r="J149" s="210"/>
      <c r="K149" s="218"/>
    </row>
    <row r="150" spans="1:11" x14ac:dyDescent="0.25">
      <c r="A150">
        <v>10017879077</v>
      </c>
      <c r="B150" t="s">
        <v>2624</v>
      </c>
      <c r="C150" s="200" t="s">
        <v>5415</v>
      </c>
      <c r="D150" s="200" t="s">
        <v>5416</v>
      </c>
      <c r="E150" t="s">
        <v>5417</v>
      </c>
      <c r="F150" t="s">
        <v>5418</v>
      </c>
      <c r="G150">
        <v>50</v>
      </c>
      <c r="H150">
        <v>60</v>
      </c>
      <c r="I150" t="str">
        <f t="shared" si="4"/>
        <v>deraz</v>
      </c>
      <c r="J150" s="210"/>
      <c r="K150" s="218"/>
    </row>
    <row r="151" spans="1:11" x14ac:dyDescent="0.25">
      <c r="A151">
        <v>10017880290</v>
      </c>
      <c r="B151" t="s">
        <v>2208</v>
      </c>
      <c r="C151" s="200" t="s">
        <v>5419</v>
      </c>
      <c r="D151" s="200" t="s">
        <v>5416</v>
      </c>
      <c r="E151" t="s">
        <v>5417</v>
      </c>
      <c r="F151" t="s">
        <v>5418</v>
      </c>
      <c r="G151">
        <v>50</v>
      </c>
      <c r="H151">
        <v>60</v>
      </c>
      <c r="I151" t="str">
        <f t="shared" si="4"/>
        <v>deraz</v>
      </c>
      <c r="J151" s="210"/>
      <c r="K151" s="218"/>
    </row>
    <row r="152" spans="1:11" x14ac:dyDescent="0.25">
      <c r="A152">
        <v>10017879075</v>
      </c>
      <c r="B152" t="s">
        <v>2614</v>
      </c>
      <c r="C152" s="200" t="s">
        <v>5420</v>
      </c>
      <c r="D152" s="200" t="s">
        <v>5421</v>
      </c>
      <c r="E152" t="s">
        <v>5422</v>
      </c>
      <c r="F152" t="s">
        <v>5423</v>
      </c>
      <c r="G152">
        <v>50</v>
      </c>
      <c r="H152">
        <v>70</v>
      </c>
      <c r="I152" t="str">
        <f t="shared" si="4"/>
        <v>deraz</v>
      </c>
      <c r="J152" s="210"/>
      <c r="K152" s="218"/>
    </row>
    <row r="153" spans="1:11" x14ac:dyDescent="0.25">
      <c r="A153">
        <v>10017880250</v>
      </c>
      <c r="B153" t="s">
        <v>2198</v>
      </c>
      <c r="C153" s="200" t="s">
        <v>5424</v>
      </c>
      <c r="D153" s="200" t="s">
        <v>5421</v>
      </c>
      <c r="E153" t="s">
        <v>5422</v>
      </c>
      <c r="F153" t="s">
        <v>5423</v>
      </c>
      <c r="G153">
        <v>50</v>
      </c>
      <c r="H153">
        <v>70</v>
      </c>
      <c r="I153" t="str">
        <f t="shared" si="4"/>
        <v>deraz</v>
      </c>
      <c r="J153" s="210"/>
      <c r="K153" s="218"/>
    </row>
    <row r="154" spans="1:11" x14ac:dyDescent="0.25">
      <c r="A154">
        <v>10017879076</v>
      </c>
      <c r="B154" t="s">
        <v>2619</v>
      </c>
      <c r="C154" s="200" t="s">
        <v>5425</v>
      </c>
      <c r="D154" s="200" t="s">
        <v>5426</v>
      </c>
      <c r="E154" t="s">
        <v>5427</v>
      </c>
      <c r="F154" t="s">
        <v>5428</v>
      </c>
      <c r="G154">
        <v>50</v>
      </c>
      <c r="H154">
        <v>80</v>
      </c>
      <c r="I154" t="str">
        <f t="shared" si="4"/>
        <v>deraz</v>
      </c>
      <c r="J154" s="210"/>
      <c r="K154" s="218"/>
    </row>
    <row r="155" spans="1:11" x14ac:dyDescent="0.25">
      <c r="A155">
        <v>10017880270</v>
      </c>
      <c r="B155" t="s">
        <v>2203</v>
      </c>
      <c r="C155" s="200" t="s">
        <v>5429</v>
      </c>
      <c r="D155" s="200" t="s">
        <v>5426</v>
      </c>
      <c r="E155" t="s">
        <v>5427</v>
      </c>
      <c r="F155" t="s">
        <v>5428</v>
      </c>
      <c r="G155">
        <v>50</v>
      </c>
      <c r="H155">
        <v>80</v>
      </c>
      <c r="I155" t="str">
        <f t="shared" si="4"/>
        <v>deraz</v>
      </c>
      <c r="J155" s="210"/>
      <c r="K155" s="218"/>
    </row>
  </sheetData>
  <autoFilter ref="A1:H155" xr:uid="{4A347EB0-DC9E-4D80-AE5F-55FBE826BF85}"/>
  <sortState xmlns:xlrd2="http://schemas.microsoft.com/office/spreadsheetml/2017/richdata2" ref="A2:H155">
    <sortCondition ref="G2:G155"/>
    <sortCondition ref="H2:H15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AE722-8E27-449D-A5E6-79B5BAF50D92}">
  <sheetPr codeName="Sheet7"/>
  <dimension ref="A1:D15"/>
  <sheetViews>
    <sheetView workbookViewId="0">
      <selection activeCell="A42" sqref="A42"/>
    </sheetView>
  </sheetViews>
  <sheetFormatPr defaultRowHeight="15" x14ac:dyDescent="0.25"/>
  <cols>
    <col min="1" max="1" width="12" bestFit="1" customWidth="1"/>
    <col min="2" max="2" width="57.7109375" bestFit="1" customWidth="1"/>
  </cols>
  <sheetData>
    <row r="1" spans="1:4" x14ac:dyDescent="0.25">
      <c r="A1">
        <v>10017875202</v>
      </c>
      <c r="B1" t="s">
        <v>1033</v>
      </c>
      <c r="C1">
        <v>6500</v>
      </c>
      <c r="D1">
        <f>C1/$C$1</f>
        <v>1</v>
      </c>
    </row>
    <row r="2" spans="1:4" x14ac:dyDescent="0.25">
      <c r="A2">
        <v>10017875209</v>
      </c>
      <c r="B2" t="s">
        <v>1034</v>
      </c>
      <c r="C2">
        <v>9000</v>
      </c>
      <c r="D2">
        <f t="shared" ref="D2:D7" si="0">C2/$C$1</f>
        <v>1.3846153846153846</v>
      </c>
    </row>
    <row r="3" spans="1:4" x14ac:dyDescent="0.25">
      <c r="A3">
        <v>10017875210</v>
      </c>
      <c r="B3" t="s">
        <v>1035</v>
      </c>
      <c r="C3">
        <v>11000</v>
      </c>
      <c r="D3">
        <f t="shared" si="0"/>
        <v>1.6923076923076923</v>
      </c>
    </row>
    <row r="4" spans="1:4" x14ac:dyDescent="0.25">
      <c r="A4">
        <v>10017875212</v>
      </c>
      <c r="B4" t="s">
        <v>1036</v>
      </c>
      <c r="C4">
        <v>14000</v>
      </c>
      <c r="D4">
        <f t="shared" si="0"/>
        <v>2.1538461538461537</v>
      </c>
    </row>
    <row r="5" spans="1:4" x14ac:dyDescent="0.25">
      <c r="A5">
        <v>10017875214</v>
      </c>
      <c r="B5" t="s">
        <v>1037</v>
      </c>
      <c r="C5">
        <v>17000</v>
      </c>
      <c r="D5">
        <f t="shared" si="0"/>
        <v>2.6153846153846154</v>
      </c>
    </row>
    <row r="6" spans="1:4" x14ac:dyDescent="0.25">
      <c r="A6">
        <v>10017875216</v>
      </c>
      <c r="B6" t="s">
        <v>1038</v>
      </c>
      <c r="C6">
        <v>21000</v>
      </c>
      <c r="D6">
        <f t="shared" si="0"/>
        <v>3.2307692307692308</v>
      </c>
    </row>
    <row r="7" spans="1:4" x14ac:dyDescent="0.25">
      <c r="A7">
        <v>10017875218</v>
      </c>
      <c r="B7" t="s">
        <v>1039</v>
      </c>
      <c r="C7">
        <v>25000</v>
      </c>
      <c r="D7">
        <f t="shared" si="0"/>
        <v>3.8461538461538463</v>
      </c>
    </row>
    <row r="8" spans="1:4" x14ac:dyDescent="0.25">
      <c r="A8">
        <v>10017888545</v>
      </c>
      <c r="B8" t="s">
        <v>3011</v>
      </c>
      <c r="C8">
        <v>22000</v>
      </c>
      <c r="D8">
        <f>C8/$C$9</f>
        <v>0.73333333333333328</v>
      </c>
    </row>
    <row r="9" spans="1:4" x14ac:dyDescent="0.25">
      <c r="A9">
        <v>10017888559</v>
      </c>
      <c r="B9" t="s">
        <v>3040</v>
      </c>
      <c r="C9">
        <v>30000</v>
      </c>
      <c r="D9">
        <f t="shared" ref="D9:D15" si="1">C9/$C$9</f>
        <v>1</v>
      </c>
    </row>
    <row r="10" spans="1:4" x14ac:dyDescent="0.25">
      <c r="A10">
        <v>10017888548</v>
      </c>
      <c r="B10" t="s">
        <v>3020</v>
      </c>
      <c r="C10">
        <v>40000</v>
      </c>
      <c r="D10">
        <f t="shared" si="1"/>
        <v>1.3333333333333333</v>
      </c>
    </row>
    <row r="11" spans="1:4" x14ac:dyDescent="0.25">
      <c r="A11">
        <v>10017888551</v>
      </c>
      <c r="B11" t="s">
        <v>3032</v>
      </c>
      <c r="C11">
        <v>45000</v>
      </c>
      <c r="D11">
        <f t="shared" si="1"/>
        <v>1.5</v>
      </c>
    </row>
    <row r="12" spans="1:4" x14ac:dyDescent="0.25">
      <c r="A12">
        <v>10017888550</v>
      </c>
      <c r="B12" t="s">
        <v>3028</v>
      </c>
      <c r="C12">
        <v>45000</v>
      </c>
      <c r="D12">
        <f t="shared" si="1"/>
        <v>1.5</v>
      </c>
    </row>
    <row r="13" spans="1:4" x14ac:dyDescent="0.25">
      <c r="A13">
        <v>10017888547</v>
      </c>
      <c r="B13" t="s">
        <v>3016</v>
      </c>
      <c r="C13">
        <v>40000</v>
      </c>
      <c r="D13">
        <f t="shared" si="1"/>
        <v>1.3333333333333333</v>
      </c>
    </row>
    <row r="14" spans="1:4" x14ac:dyDescent="0.25">
      <c r="A14">
        <v>10017888549</v>
      </c>
      <c r="B14" t="s">
        <v>3024</v>
      </c>
      <c r="C14">
        <v>45000</v>
      </c>
      <c r="D14">
        <f t="shared" si="1"/>
        <v>1.5</v>
      </c>
    </row>
    <row r="15" spans="1:4" x14ac:dyDescent="0.25">
      <c r="A15">
        <v>10017888552</v>
      </c>
      <c r="B15" t="s">
        <v>3036</v>
      </c>
      <c r="C15">
        <v>65000</v>
      </c>
      <c r="D15">
        <f t="shared" si="1"/>
        <v>2.1666666666666665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23CE5-DAB5-4261-9167-4057CB62AA2A}">
  <sheetPr codeName="Sheet8"/>
  <dimension ref="A2:D69"/>
  <sheetViews>
    <sheetView topLeftCell="A14" zoomScale="130" zoomScaleNormal="130" workbookViewId="0">
      <selection activeCell="A42" sqref="A42"/>
    </sheetView>
  </sheetViews>
  <sheetFormatPr defaultRowHeight="15" x14ac:dyDescent="0.25"/>
  <cols>
    <col min="1" max="1" width="12" bestFit="1" customWidth="1"/>
    <col min="2" max="2" width="43.28515625" bestFit="1" customWidth="1"/>
    <col min="3" max="3" width="13.85546875" style="208" bestFit="1" customWidth="1"/>
  </cols>
  <sheetData>
    <row r="2" spans="1:4" x14ac:dyDescent="0.25">
      <c r="A2">
        <v>10017875264</v>
      </c>
      <c r="B2" t="s">
        <v>991</v>
      </c>
      <c r="C2" s="208">
        <v>40000</v>
      </c>
      <c r="D2">
        <f t="shared" ref="D2:D43" si="0">C2/$C$34</f>
        <v>7.2727272727272724E-2</v>
      </c>
    </row>
    <row r="3" spans="1:4" x14ac:dyDescent="0.25">
      <c r="A3">
        <v>10017875243</v>
      </c>
      <c r="B3" t="s">
        <v>973</v>
      </c>
      <c r="C3" s="208">
        <v>40000</v>
      </c>
      <c r="D3">
        <f t="shared" si="0"/>
        <v>7.2727272727272724E-2</v>
      </c>
    </row>
    <row r="4" spans="1:4" x14ac:dyDescent="0.25">
      <c r="A4">
        <v>10017875244</v>
      </c>
      <c r="B4" t="s">
        <v>1022</v>
      </c>
      <c r="C4" s="208">
        <v>40000</v>
      </c>
      <c r="D4">
        <f t="shared" si="0"/>
        <v>7.2727272727272724E-2</v>
      </c>
    </row>
    <row r="5" spans="1:4" x14ac:dyDescent="0.25">
      <c r="A5">
        <v>10017875245</v>
      </c>
      <c r="B5" t="s">
        <v>974</v>
      </c>
      <c r="C5" s="208">
        <v>40000</v>
      </c>
      <c r="D5">
        <f t="shared" si="0"/>
        <v>7.2727272727272724E-2</v>
      </c>
    </row>
    <row r="6" spans="1:4" x14ac:dyDescent="0.25">
      <c r="A6">
        <v>10017875246</v>
      </c>
      <c r="B6" t="s">
        <v>975</v>
      </c>
      <c r="C6" s="208">
        <v>80000</v>
      </c>
      <c r="D6">
        <f t="shared" si="0"/>
        <v>0.14545454545454545</v>
      </c>
    </row>
    <row r="7" spans="1:4" x14ac:dyDescent="0.25">
      <c r="A7">
        <v>10017875247</v>
      </c>
      <c r="B7" t="s">
        <v>976</v>
      </c>
      <c r="C7" s="208">
        <v>85000</v>
      </c>
      <c r="D7">
        <f t="shared" si="0"/>
        <v>0.15454545454545454</v>
      </c>
    </row>
    <row r="8" spans="1:4" x14ac:dyDescent="0.25">
      <c r="A8">
        <v>10017875248</v>
      </c>
      <c r="B8" t="s">
        <v>977</v>
      </c>
      <c r="C8" s="208">
        <v>95000</v>
      </c>
      <c r="D8">
        <f t="shared" si="0"/>
        <v>0.17272727272727273</v>
      </c>
    </row>
    <row r="9" spans="1:4" x14ac:dyDescent="0.25">
      <c r="A9">
        <v>10017875249</v>
      </c>
      <c r="B9" t="s">
        <v>978</v>
      </c>
      <c r="C9" s="208">
        <v>110000</v>
      </c>
      <c r="D9">
        <f t="shared" si="0"/>
        <v>0.2</v>
      </c>
    </row>
    <row r="10" spans="1:4" x14ac:dyDescent="0.25">
      <c r="A10">
        <v>10017875250</v>
      </c>
      <c r="B10" t="s">
        <v>979</v>
      </c>
      <c r="C10" s="208">
        <v>115000</v>
      </c>
      <c r="D10">
        <f t="shared" si="0"/>
        <v>0.20909090909090908</v>
      </c>
    </row>
    <row r="11" spans="1:4" x14ac:dyDescent="0.25">
      <c r="A11">
        <v>10017875251</v>
      </c>
      <c r="B11" t="s">
        <v>980</v>
      </c>
      <c r="C11" s="208">
        <v>120000</v>
      </c>
      <c r="D11">
        <f t="shared" si="0"/>
        <v>0.21818181818181817</v>
      </c>
    </row>
    <row r="12" spans="1:4" x14ac:dyDescent="0.25">
      <c r="A12">
        <v>10017875253</v>
      </c>
      <c r="B12" t="s">
        <v>981</v>
      </c>
      <c r="C12" s="208">
        <v>125000</v>
      </c>
      <c r="D12">
        <f t="shared" si="0"/>
        <v>0.22727272727272727</v>
      </c>
    </row>
    <row r="13" spans="1:4" x14ac:dyDescent="0.25">
      <c r="A13">
        <v>10017875254</v>
      </c>
      <c r="B13" t="s">
        <v>982</v>
      </c>
      <c r="C13" s="208">
        <v>140000</v>
      </c>
      <c r="D13">
        <f t="shared" si="0"/>
        <v>0.25454545454545452</v>
      </c>
    </row>
    <row r="14" spans="1:4" x14ac:dyDescent="0.25">
      <c r="A14">
        <v>10017875255</v>
      </c>
      <c r="B14" t="s">
        <v>983</v>
      </c>
      <c r="C14" s="208">
        <v>150000</v>
      </c>
      <c r="D14">
        <f t="shared" si="0"/>
        <v>0.27272727272727271</v>
      </c>
    </row>
    <row r="15" spans="1:4" x14ac:dyDescent="0.25">
      <c r="A15">
        <v>10017875257</v>
      </c>
      <c r="B15" t="s">
        <v>984</v>
      </c>
      <c r="C15" s="208">
        <v>155000</v>
      </c>
      <c r="D15">
        <f t="shared" si="0"/>
        <v>0.2818181818181818</v>
      </c>
    </row>
    <row r="16" spans="1:4" x14ac:dyDescent="0.25">
      <c r="A16">
        <v>10017875258</v>
      </c>
      <c r="B16" t="s">
        <v>985</v>
      </c>
      <c r="C16" s="208">
        <v>165000</v>
      </c>
      <c r="D16">
        <f t="shared" si="0"/>
        <v>0.3</v>
      </c>
    </row>
    <row r="17" spans="1:4" x14ac:dyDescent="0.25">
      <c r="A17">
        <v>10017875260</v>
      </c>
      <c r="B17" t="s">
        <v>987</v>
      </c>
      <c r="C17" s="208">
        <v>165000</v>
      </c>
      <c r="D17">
        <f t="shared" si="0"/>
        <v>0.3</v>
      </c>
    </row>
    <row r="18" spans="1:4" x14ac:dyDescent="0.25">
      <c r="A18">
        <v>10017875259</v>
      </c>
      <c r="B18" t="s">
        <v>986</v>
      </c>
      <c r="C18" s="208">
        <v>175000</v>
      </c>
      <c r="D18">
        <f t="shared" si="0"/>
        <v>0.31818181818181818</v>
      </c>
    </row>
    <row r="19" spans="1:4" x14ac:dyDescent="0.25">
      <c r="A19">
        <v>10017875263</v>
      </c>
      <c r="B19" t="s">
        <v>990</v>
      </c>
      <c r="C19" s="208">
        <v>178000</v>
      </c>
      <c r="D19">
        <f t="shared" si="0"/>
        <v>0.32363636363636361</v>
      </c>
    </row>
    <row r="20" spans="1:4" x14ac:dyDescent="0.25">
      <c r="A20">
        <v>10017875261</v>
      </c>
      <c r="B20" t="s">
        <v>988</v>
      </c>
      <c r="C20" s="208">
        <v>195000</v>
      </c>
      <c r="D20">
        <f t="shared" si="0"/>
        <v>0.35454545454545455</v>
      </c>
    </row>
    <row r="21" spans="1:4" x14ac:dyDescent="0.25">
      <c r="A21">
        <v>10017875266</v>
      </c>
      <c r="B21" t="s">
        <v>992</v>
      </c>
      <c r="C21" s="208">
        <v>200000</v>
      </c>
      <c r="D21">
        <f t="shared" si="0"/>
        <v>0.36363636363636365</v>
      </c>
    </row>
    <row r="22" spans="1:4" x14ac:dyDescent="0.25">
      <c r="A22">
        <v>10017875265</v>
      </c>
      <c r="B22" t="s">
        <v>1023</v>
      </c>
      <c r="C22" s="208">
        <v>200000</v>
      </c>
      <c r="D22">
        <f t="shared" si="0"/>
        <v>0.36363636363636365</v>
      </c>
    </row>
    <row r="23" spans="1:4" x14ac:dyDescent="0.25">
      <c r="A23">
        <v>10017875267</v>
      </c>
      <c r="B23" t="s">
        <v>993</v>
      </c>
      <c r="C23" s="208">
        <v>200000</v>
      </c>
      <c r="D23">
        <f t="shared" si="0"/>
        <v>0.36363636363636365</v>
      </c>
    </row>
    <row r="24" spans="1:4" x14ac:dyDescent="0.25">
      <c r="A24">
        <v>10017875262</v>
      </c>
      <c r="B24" t="s">
        <v>989</v>
      </c>
      <c r="C24" s="208">
        <v>220000</v>
      </c>
      <c r="D24">
        <f t="shared" si="0"/>
        <v>0.4</v>
      </c>
    </row>
    <row r="25" spans="1:4" x14ac:dyDescent="0.25">
      <c r="A25">
        <v>10017875268</v>
      </c>
      <c r="B25" t="s">
        <v>994</v>
      </c>
      <c r="C25" s="208">
        <v>220000</v>
      </c>
      <c r="D25">
        <f t="shared" si="0"/>
        <v>0.4</v>
      </c>
    </row>
    <row r="26" spans="1:4" x14ac:dyDescent="0.25">
      <c r="A26">
        <v>10017875269</v>
      </c>
      <c r="B26" t="s">
        <v>995</v>
      </c>
      <c r="C26" s="208">
        <v>240000</v>
      </c>
      <c r="D26">
        <f t="shared" si="0"/>
        <v>0.43636363636363634</v>
      </c>
    </row>
    <row r="27" spans="1:4" x14ac:dyDescent="0.25">
      <c r="A27">
        <v>10017875270</v>
      </c>
      <c r="B27" t="s">
        <v>996</v>
      </c>
      <c r="C27" s="208">
        <v>240000</v>
      </c>
      <c r="D27">
        <f t="shared" si="0"/>
        <v>0.43636363636363634</v>
      </c>
    </row>
    <row r="28" spans="1:4" x14ac:dyDescent="0.25">
      <c r="A28">
        <v>10017875271</v>
      </c>
      <c r="B28" t="s">
        <v>997</v>
      </c>
      <c r="C28" s="208">
        <v>250000</v>
      </c>
      <c r="D28">
        <f t="shared" si="0"/>
        <v>0.45454545454545453</v>
      </c>
    </row>
    <row r="29" spans="1:4" x14ac:dyDescent="0.25">
      <c r="A29">
        <v>10017875273</v>
      </c>
      <c r="B29" t="s">
        <v>998</v>
      </c>
      <c r="C29" s="208">
        <v>290000</v>
      </c>
      <c r="D29">
        <f t="shared" si="0"/>
        <v>0.52727272727272723</v>
      </c>
    </row>
    <row r="30" spans="1:4" x14ac:dyDescent="0.25">
      <c r="A30">
        <v>10017875274</v>
      </c>
      <c r="B30" t="s">
        <v>999</v>
      </c>
      <c r="C30" s="208">
        <v>300000</v>
      </c>
      <c r="D30">
        <f t="shared" si="0"/>
        <v>0.54545454545454541</v>
      </c>
    </row>
    <row r="31" spans="1:4" x14ac:dyDescent="0.25">
      <c r="A31">
        <v>10017875275</v>
      </c>
      <c r="B31" t="s">
        <v>1000</v>
      </c>
      <c r="C31" s="208">
        <v>350000</v>
      </c>
      <c r="D31">
        <f t="shared" si="0"/>
        <v>0.63636363636363635</v>
      </c>
    </row>
    <row r="32" spans="1:4" x14ac:dyDescent="0.25">
      <c r="A32">
        <v>10017875276</v>
      </c>
      <c r="B32" t="s">
        <v>1001</v>
      </c>
      <c r="C32" s="208">
        <v>440000</v>
      </c>
      <c r="D32">
        <f t="shared" si="0"/>
        <v>0.8</v>
      </c>
    </row>
    <row r="33" spans="1:4" x14ac:dyDescent="0.25">
      <c r="A33">
        <v>10017875277</v>
      </c>
      <c r="B33" t="s">
        <v>1002</v>
      </c>
      <c r="C33" s="208">
        <v>520000</v>
      </c>
      <c r="D33">
        <f t="shared" si="0"/>
        <v>0.94545454545454544</v>
      </c>
    </row>
    <row r="34" spans="1:4" x14ac:dyDescent="0.25">
      <c r="A34">
        <v>10017875278</v>
      </c>
      <c r="B34" t="s">
        <v>1003</v>
      </c>
      <c r="C34" s="208">
        <v>550000</v>
      </c>
      <c r="D34">
        <f t="shared" si="0"/>
        <v>1</v>
      </c>
    </row>
    <row r="35" spans="1:4" x14ac:dyDescent="0.25">
      <c r="A35">
        <v>10017875279</v>
      </c>
      <c r="B35" t="s">
        <v>1004</v>
      </c>
      <c r="C35" s="208">
        <v>730000</v>
      </c>
      <c r="D35">
        <f t="shared" si="0"/>
        <v>1.3272727272727274</v>
      </c>
    </row>
    <row r="36" spans="1:4" x14ac:dyDescent="0.25">
      <c r="A36">
        <v>10017875282</v>
      </c>
      <c r="B36" t="s">
        <v>1007</v>
      </c>
      <c r="C36" s="208">
        <v>770000</v>
      </c>
      <c r="D36">
        <f t="shared" si="0"/>
        <v>1.4</v>
      </c>
    </row>
    <row r="37" spans="1:4" x14ac:dyDescent="0.25">
      <c r="A37">
        <v>10017875280</v>
      </c>
      <c r="B37" t="s">
        <v>1005</v>
      </c>
      <c r="C37" s="208">
        <v>780000</v>
      </c>
      <c r="D37">
        <f t="shared" si="0"/>
        <v>1.4181818181818182</v>
      </c>
    </row>
    <row r="38" spans="1:4" x14ac:dyDescent="0.25">
      <c r="A38">
        <v>10017875284</v>
      </c>
      <c r="B38" t="s">
        <v>1008</v>
      </c>
      <c r="C38" s="208">
        <v>792000</v>
      </c>
      <c r="D38">
        <f t="shared" si="0"/>
        <v>1.44</v>
      </c>
    </row>
    <row r="39" spans="1:4" x14ac:dyDescent="0.25">
      <c r="A39">
        <v>10017875281</v>
      </c>
      <c r="B39" t="s">
        <v>1006</v>
      </c>
      <c r="C39" s="208">
        <v>800000</v>
      </c>
      <c r="D39">
        <f t="shared" si="0"/>
        <v>1.4545454545454546</v>
      </c>
    </row>
    <row r="40" spans="1:4" x14ac:dyDescent="0.25">
      <c r="A40">
        <v>10017875286</v>
      </c>
      <c r="B40" t="s">
        <v>1010</v>
      </c>
      <c r="C40" s="208">
        <v>1120000</v>
      </c>
      <c r="D40">
        <f t="shared" si="0"/>
        <v>2.0363636363636362</v>
      </c>
    </row>
    <row r="41" spans="1:4" x14ac:dyDescent="0.25">
      <c r="A41">
        <v>10017875283</v>
      </c>
      <c r="B41" t="s">
        <v>1025</v>
      </c>
      <c r="C41" s="208">
        <v>1120000</v>
      </c>
      <c r="D41">
        <f t="shared" si="0"/>
        <v>2.0363636363636362</v>
      </c>
    </row>
    <row r="42" spans="1:4" x14ac:dyDescent="0.25">
      <c r="A42">
        <v>10017875285</v>
      </c>
      <c r="B42" t="s">
        <v>1009</v>
      </c>
      <c r="C42" s="208">
        <v>1200000</v>
      </c>
      <c r="D42">
        <f t="shared" si="0"/>
        <v>2.1818181818181817</v>
      </c>
    </row>
    <row r="43" spans="1:4" x14ac:dyDescent="0.25">
      <c r="A43">
        <v>10017875287</v>
      </c>
      <c r="B43" t="s">
        <v>1011</v>
      </c>
      <c r="C43" s="208">
        <v>1250000</v>
      </c>
      <c r="D43">
        <f t="shared" si="0"/>
        <v>2.2727272727272729</v>
      </c>
    </row>
    <row r="46" spans="1:4" x14ac:dyDescent="0.25">
      <c r="A46">
        <v>10017891496</v>
      </c>
      <c r="B46" t="s">
        <v>5917</v>
      </c>
      <c r="C46" s="208">
        <v>1400000</v>
      </c>
      <c r="D46">
        <f t="shared" ref="D46:D69" si="1">C46/$C$34</f>
        <v>2.5454545454545454</v>
      </c>
    </row>
    <row r="47" spans="1:4" x14ac:dyDescent="0.25">
      <c r="A47">
        <v>10017891500</v>
      </c>
      <c r="B47" t="s">
        <v>5820</v>
      </c>
      <c r="C47" s="208">
        <v>110000</v>
      </c>
      <c r="D47">
        <f t="shared" si="1"/>
        <v>0.2</v>
      </c>
    </row>
    <row r="48" spans="1:4" x14ac:dyDescent="0.25">
      <c r="A48">
        <v>10017891505</v>
      </c>
      <c r="B48" t="s">
        <v>5844</v>
      </c>
      <c r="C48" s="208">
        <v>90000</v>
      </c>
      <c r="D48">
        <f t="shared" si="1"/>
        <v>0.16363636363636364</v>
      </c>
    </row>
    <row r="49" spans="1:4" x14ac:dyDescent="0.25">
      <c r="A49">
        <v>10017891497</v>
      </c>
      <c r="B49" t="s">
        <v>5808</v>
      </c>
      <c r="C49" s="208">
        <v>1800000</v>
      </c>
      <c r="D49">
        <f t="shared" si="1"/>
        <v>3.2727272727272729</v>
      </c>
    </row>
    <row r="50" spans="1:4" x14ac:dyDescent="0.25">
      <c r="A50">
        <v>10017891495</v>
      </c>
      <c r="B50" t="s">
        <v>5800</v>
      </c>
      <c r="C50" s="208">
        <v>1500000</v>
      </c>
      <c r="D50">
        <f t="shared" si="1"/>
        <v>2.7272727272727271</v>
      </c>
    </row>
    <row r="51" spans="1:4" x14ac:dyDescent="0.25">
      <c r="A51">
        <v>10017891504</v>
      </c>
      <c r="B51" t="s">
        <v>5838</v>
      </c>
      <c r="C51" s="208">
        <v>75000</v>
      </c>
      <c r="D51">
        <f t="shared" si="1"/>
        <v>0.13636363636363635</v>
      </c>
    </row>
    <row r="52" spans="1:4" x14ac:dyDescent="0.25">
      <c r="A52">
        <v>10017891493</v>
      </c>
      <c r="B52" t="s">
        <v>5788</v>
      </c>
      <c r="C52" s="208">
        <v>1400000</v>
      </c>
      <c r="D52">
        <f t="shared" si="1"/>
        <v>2.5454545454545454</v>
      </c>
    </row>
    <row r="53" spans="1:4" x14ac:dyDescent="0.25">
      <c r="A53">
        <v>10017891492</v>
      </c>
      <c r="B53" t="s">
        <v>5782</v>
      </c>
      <c r="C53" s="208">
        <v>1300000</v>
      </c>
      <c r="D53">
        <f t="shared" si="1"/>
        <v>2.3636363636363638</v>
      </c>
    </row>
    <row r="54" spans="1:4" x14ac:dyDescent="0.25">
      <c r="A54">
        <v>10017891502</v>
      </c>
      <c r="B54" t="s">
        <v>5832</v>
      </c>
      <c r="C54" s="208">
        <v>70000</v>
      </c>
      <c r="D54">
        <f t="shared" si="1"/>
        <v>0.12727272727272726</v>
      </c>
    </row>
    <row r="55" spans="1:4" x14ac:dyDescent="0.25">
      <c r="A55">
        <v>10017891494</v>
      </c>
      <c r="B55" t="s">
        <v>5794</v>
      </c>
      <c r="C55" s="208">
        <v>36500</v>
      </c>
      <c r="D55">
        <f t="shared" si="1"/>
        <v>6.6363636363636361E-2</v>
      </c>
    </row>
    <row r="56" spans="1:4" x14ac:dyDescent="0.25">
      <c r="A56">
        <v>10017891491</v>
      </c>
      <c r="B56" t="s">
        <v>5776</v>
      </c>
      <c r="C56" s="208">
        <v>1200000</v>
      </c>
      <c r="D56">
        <f t="shared" si="1"/>
        <v>2.1818181818181817</v>
      </c>
    </row>
    <row r="57" spans="1:4" x14ac:dyDescent="0.25">
      <c r="A57">
        <v>10017891487</v>
      </c>
      <c r="B57" t="s">
        <v>5758</v>
      </c>
      <c r="C57" s="208">
        <v>810000</v>
      </c>
      <c r="D57">
        <f t="shared" si="1"/>
        <v>1.4727272727272727</v>
      </c>
    </row>
    <row r="58" spans="1:4" x14ac:dyDescent="0.25">
      <c r="A58">
        <v>10017891490</v>
      </c>
      <c r="B58" t="s">
        <v>5770</v>
      </c>
      <c r="C58" s="208">
        <v>800000</v>
      </c>
      <c r="D58">
        <f t="shared" si="1"/>
        <v>1.4545454545454546</v>
      </c>
    </row>
    <row r="59" spans="1:4" x14ac:dyDescent="0.25">
      <c r="A59">
        <v>10017891486</v>
      </c>
      <c r="B59" t="s">
        <v>5752</v>
      </c>
      <c r="C59" s="208">
        <v>770000</v>
      </c>
      <c r="D59">
        <f t="shared" si="1"/>
        <v>1.4</v>
      </c>
    </row>
    <row r="60" spans="1:4" x14ac:dyDescent="0.25">
      <c r="A60">
        <v>10017891485</v>
      </c>
      <c r="B60" t="s">
        <v>5746</v>
      </c>
      <c r="C60" s="208">
        <v>550000</v>
      </c>
      <c r="D60">
        <f t="shared" si="1"/>
        <v>1</v>
      </c>
    </row>
    <row r="61" spans="1:4" x14ac:dyDescent="0.25">
      <c r="A61">
        <v>10017891501</v>
      </c>
      <c r="B61" t="s">
        <v>5826</v>
      </c>
      <c r="C61" s="208">
        <v>320000</v>
      </c>
      <c r="D61">
        <f t="shared" si="1"/>
        <v>0.58181818181818179</v>
      </c>
    </row>
    <row r="62" spans="1:4" x14ac:dyDescent="0.25">
      <c r="A62">
        <v>10017891489</v>
      </c>
      <c r="B62" t="s">
        <v>5764</v>
      </c>
      <c r="C62" s="208">
        <v>770000</v>
      </c>
      <c r="D62">
        <f t="shared" si="1"/>
        <v>1.4</v>
      </c>
    </row>
    <row r="63" spans="1:4" x14ac:dyDescent="0.25">
      <c r="A63">
        <v>10017891484</v>
      </c>
      <c r="B63" t="s">
        <v>5740</v>
      </c>
      <c r="C63" s="208">
        <v>520000</v>
      </c>
      <c r="D63">
        <f t="shared" si="1"/>
        <v>0.94545454545454544</v>
      </c>
    </row>
    <row r="64" spans="1:4" x14ac:dyDescent="0.25">
      <c r="A64">
        <v>10017891480</v>
      </c>
      <c r="B64" t="s">
        <v>5722</v>
      </c>
      <c r="C64" s="208">
        <v>230000</v>
      </c>
      <c r="D64">
        <f t="shared" si="1"/>
        <v>0.41818181818181815</v>
      </c>
    </row>
    <row r="65" spans="1:4" x14ac:dyDescent="0.25">
      <c r="A65">
        <v>10017891482</v>
      </c>
      <c r="B65" t="s">
        <v>5734</v>
      </c>
      <c r="C65" s="208">
        <v>240000</v>
      </c>
      <c r="D65">
        <f t="shared" si="1"/>
        <v>0.43636363636363634</v>
      </c>
    </row>
    <row r="66" spans="1:4" x14ac:dyDescent="0.25">
      <c r="A66">
        <v>10017891481</v>
      </c>
      <c r="B66" t="s">
        <v>5728</v>
      </c>
      <c r="C66" s="208">
        <v>230000</v>
      </c>
      <c r="D66">
        <f t="shared" si="1"/>
        <v>0.41818181818181815</v>
      </c>
    </row>
    <row r="67" spans="1:4" x14ac:dyDescent="0.25">
      <c r="A67">
        <v>10017891479</v>
      </c>
      <c r="B67" t="s">
        <v>5716</v>
      </c>
      <c r="C67" s="208">
        <v>230000</v>
      </c>
      <c r="D67">
        <f t="shared" si="1"/>
        <v>0.41818181818181815</v>
      </c>
    </row>
    <row r="68" spans="1:4" x14ac:dyDescent="0.25">
      <c r="A68">
        <v>10017891498</v>
      </c>
      <c r="B68" t="s">
        <v>5814</v>
      </c>
      <c r="C68" s="208">
        <v>155000</v>
      </c>
      <c r="D68">
        <f t="shared" si="1"/>
        <v>0.2818181818181818</v>
      </c>
    </row>
    <row r="69" spans="1:4" x14ac:dyDescent="0.25">
      <c r="A69">
        <v>10017891453</v>
      </c>
      <c r="B69" t="s">
        <v>5710</v>
      </c>
      <c r="C69" s="208">
        <v>140000</v>
      </c>
      <c r="D69">
        <f t="shared" si="1"/>
        <v>0.25454545454545452</v>
      </c>
    </row>
  </sheetData>
  <autoFilter ref="A1:C44" xr:uid="{E9723CE5-DAB5-4261-9167-4057CB62AA2A}">
    <sortState xmlns:xlrd2="http://schemas.microsoft.com/office/spreadsheetml/2017/richdata2" ref="A2:C44">
      <sortCondition ref="C1:C44"/>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0D039-F045-4547-9A4F-B43514C0413B}">
  <sheetPr codeName="Sheet9"/>
  <dimension ref="A1:D13"/>
  <sheetViews>
    <sheetView zoomScale="130" zoomScaleNormal="130" workbookViewId="0">
      <selection activeCell="A42" sqref="A42"/>
    </sheetView>
  </sheetViews>
  <sheetFormatPr defaultRowHeight="15" x14ac:dyDescent="0.25"/>
  <cols>
    <col min="1" max="1" width="12.7109375" customWidth="1"/>
    <col min="2" max="2" width="41.5703125" bestFit="1" customWidth="1"/>
  </cols>
  <sheetData>
    <row r="1" spans="1:4" x14ac:dyDescent="0.25">
      <c r="A1">
        <v>10017876224</v>
      </c>
      <c r="B1" t="s">
        <v>1170</v>
      </c>
      <c r="C1">
        <v>8000</v>
      </c>
      <c r="D1">
        <f t="shared" ref="D1:D5" si="0">C1/$C$6</f>
        <v>0.22857142857142856</v>
      </c>
    </row>
    <row r="2" spans="1:4" x14ac:dyDescent="0.25">
      <c r="A2">
        <v>10017876238</v>
      </c>
      <c r="B2" t="s">
        <v>1190</v>
      </c>
      <c r="C2">
        <v>9800</v>
      </c>
      <c r="D2">
        <f t="shared" si="0"/>
        <v>0.28000000000000003</v>
      </c>
    </row>
    <row r="3" spans="1:4" x14ac:dyDescent="0.25">
      <c r="A3">
        <v>10017876240</v>
      </c>
      <c r="B3" t="s">
        <v>1194</v>
      </c>
      <c r="C3">
        <v>10500</v>
      </c>
      <c r="D3">
        <f t="shared" si="0"/>
        <v>0.3</v>
      </c>
    </row>
    <row r="4" spans="1:4" x14ac:dyDescent="0.25">
      <c r="A4">
        <v>10017876232</v>
      </c>
      <c r="B4" t="s">
        <v>1174</v>
      </c>
      <c r="C4">
        <v>18000</v>
      </c>
      <c r="D4">
        <f t="shared" si="0"/>
        <v>0.51428571428571423</v>
      </c>
    </row>
    <row r="5" spans="1:4" x14ac:dyDescent="0.25">
      <c r="A5">
        <v>10017876242</v>
      </c>
      <c r="B5" t="s">
        <v>1198</v>
      </c>
      <c r="C5">
        <v>25000</v>
      </c>
      <c r="D5">
        <f t="shared" si="0"/>
        <v>0.7142857142857143</v>
      </c>
    </row>
    <row r="6" spans="1:4" x14ac:dyDescent="0.25">
      <c r="A6">
        <v>10017876244</v>
      </c>
      <c r="B6" t="s">
        <v>1202</v>
      </c>
      <c r="C6">
        <v>35000</v>
      </c>
      <c r="D6">
        <f>C6/$C$6</f>
        <v>1</v>
      </c>
    </row>
    <row r="7" spans="1:4" x14ac:dyDescent="0.25">
      <c r="A7">
        <v>10017876233</v>
      </c>
      <c r="B7" t="s">
        <v>1178</v>
      </c>
      <c r="C7">
        <v>45000</v>
      </c>
      <c r="D7">
        <f t="shared" ref="D7:D13" si="1">C7/$C$6</f>
        <v>1.2857142857142858</v>
      </c>
    </row>
    <row r="8" spans="1:4" x14ac:dyDescent="0.25">
      <c r="A8">
        <v>10017876234</v>
      </c>
      <c r="B8" t="s">
        <v>1182</v>
      </c>
      <c r="C8">
        <v>60000</v>
      </c>
      <c r="D8">
        <f t="shared" si="1"/>
        <v>1.7142857142857142</v>
      </c>
    </row>
    <row r="9" spans="1:4" x14ac:dyDescent="0.25">
      <c r="A9">
        <v>10017876237</v>
      </c>
      <c r="B9" t="s">
        <v>1186</v>
      </c>
      <c r="C9">
        <v>70000</v>
      </c>
      <c r="D9">
        <f t="shared" si="1"/>
        <v>2</v>
      </c>
    </row>
    <row r="10" spans="1:4" x14ac:dyDescent="0.25">
      <c r="A10">
        <v>10017876252</v>
      </c>
      <c r="B10" t="s">
        <v>1218</v>
      </c>
      <c r="C10">
        <v>70000</v>
      </c>
      <c r="D10">
        <f t="shared" si="1"/>
        <v>2</v>
      </c>
    </row>
    <row r="11" spans="1:4" x14ac:dyDescent="0.25">
      <c r="A11">
        <v>10017876246</v>
      </c>
      <c r="B11" t="s">
        <v>1206</v>
      </c>
      <c r="C11">
        <v>105000</v>
      </c>
      <c r="D11">
        <f t="shared" si="1"/>
        <v>3</v>
      </c>
    </row>
    <row r="12" spans="1:4" x14ac:dyDescent="0.25">
      <c r="A12">
        <v>10017876248</v>
      </c>
      <c r="B12" t="s">
        <v>1210</v>
      </c>
      <c r="C12">
        <v>110000</v>
      </c>
      <c r="D12">
        <f t="shared" si="1"/>
        <v>3.1428571428571428</v>
      </c>
    </row>
    <row r="13" spans="1:4" x14ac:dyDescent="0.25">
      <c r="A13">
        <v>10017876250</v>
      </c>
      <c r="B13" t="s">
        <v>1214</v>
      </c>
      <c r="C13">
        <v>125000</v>
      </c>
      <c r="D13">
        <f t="shared" si="1"/>
        <v>3.5714285714285716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715F-A96D-4994-91E4-E7FA61AC5237}">
  <sheetPr codeName="Sheet10"/>
  <dimension ref="A1:D9"/>
  <sheetViews>
    <sheetView zoomScale="130" zoomScaleNormal="130" workbookViewId="0">
      <selection activeCell="A42" sqref="A42"/>
    </sheetView>
  </sheetViews>
  <sheetFormatPr defaultRowHeight="15" x14ac:dyDescent="0.25"/>
  <cols>
    <col min="1" max="1" width="20.85546875" style="2" customWidth="1"/>
    <col min="2" max="2" width="36.140625" customWidth="1"/>
    <col min="3" max="3" width="16" style="208" customWidth="1"/>
  </cols>
  <sheetData>
    <row r="1" spans="1:4" x14ac:dyDescent="0.25">
      <c r="A1" s="2">
        <v>10017890328</v>
      </c>
      <c r="B1" t="s">
        <v>4227</v>
      </c>
      <c r="C1" s="208">
        <v>400000</v>
      </c>
      <c r="D1">
        <f>1.05 * C1/$C$3</f>
        <v>2.3333333333333335</v>
      </c>
    </row>
    <row r="2" spans="1:4" x14ac:dyDescent="0.25">
      <c r="A2" s="2">
        <v>10017890327</v>
      </c>
      <c r="B2" t="s">
        <v>4226</v>
      </c>
      <c r="C2" s="208">
        <v>350000</v>
      </c>
      <c r="D2">
        <f t="shared" ref="D2:D9" si="0">1.05 * C2/$C$3</f>
        <v>2.0416666666666665</v>
      </c>
    </row>
    <row r="3" spans="1:4" x14ac:dyDescent="0.25">
      <c r="A3" s="2">
        <v>10017890325</v>
      </c>
      <c r="B3" t="s">
        <v>4224</v>
      </c>
      <c r="C3" s="208">
        <v>180000</v>
      </c>
      <c r="D3">
        <f t="shared" si="0"/>
        <v>1.05</v>
      </c>
    </row>
    <row r="4" spans="1:4" x14ac:dyDescent="0.25">
      <c r="A4" s="2">
        <v>10017890324</v>
      </c>
      <c r="B4" t="s">
        <v>4223</v>
      </c>
      <c r="C4" s="208">
        <v>110000</v>
      </c>
      <c r="D4">
        <f t="shared" si="0"/>
        <v>0.64166666666666672</v>
      </c>
    </row>
    <row r="5" spans="1:4" x14ac:dyDescent="0.25">
      <c r="A5" s="2">
        <v>10017890307</v>
      </c>
      <c r="B5" t="s">
        <v>4222</v>
      </c>
      <c r="C5" s="208">
        <v>125000</v>
      </c>
      <c r="D5">
        <f t="shared" si="0"/>
        <v>0.72916666666666663</v>
      </c>
    </row>
    <row r="6" spans="1:4" x14ac:dyDescent="0.25">
      <c r="A6" s="2">
        <v>10017890326</v>
      </c>
      <c r="B6" t="s">
        <v>4225</v>
      </c>
      <c r="C6" s="208">
        <v>130000</v>
      </c>
      <c r="D6">
        <f t="shared" si="0"/>
        <v>0.7583333333333333</v>
      </c>
    </row>
    <row r="7" spans="1:4" x14ac:dyDescent="0.25">
      <c r="A7" s="2">
        <v>10017890331</v>
      </c>
      <c r="B7" t="s">
        <v>4230</v>
      </c>
      <c r="C7" s="208">
        <v>140000</v>
      </c>
      <c r="D7">
        <f t="shared" si="0"/>
        <v>0.81666666666666665</v>
      </c>
    </row>
    <row r="8" spans="1:4" x14ac:dyDescent="0.25">
      <c r="A8" s="2">
        <v>10017890329</v>
      </c>
      <c r="B8" t="s">
        <v>4228</v>
      </c>
      <c r="C8" s="208">
        <v>100000</v>
      </c>
      <c r="D8">
        <f t="shared" si="0"/>
        <v>0.58333333333333337</v>
      </c>
    </row>
    <row r="9" spans="1:4" x14ac:dyDescent="0.25">
      <c r="A9" s="2">
        <v>10017890330</v>
      </c>
      <c r="B9" t="s">
        <v>4229</v>
      </c>
      <c r="C9" s="208">
        <v>700000</v>
      </c>
      <c r="D9">
        <f t="shared" si="0"/>
        <v>4.083333333333333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7FAE5-AF6F-4612-AE79-4074C9A5FDE2}">
  <sheetPr codeName="Sheet11"/>
  <dimension ref="A1:D19"/>
  <sheetViews>
    <sheetView zoomScale="145" zoomScaleNormal="145" workbookViewId="0">
      <selection activeCell="A42" sqref="A42"/>
    </sheetView>
  </sheetViews>
  <sheetFormatPr defaultRowHeight="15" x14ac:dyDescent="0.25"/>
  <cols>
    <col min="1" max="1" width="13.140625" bestFit="1" customWidth="1"/>
    <col min="2" max="2" width="58.85546875" bestFit="1" customWidth="1"/>
    <col min="3" max="3" width="13.28515625" style="208" bestFit="1" customWidth="1"/>
  </cols>
  <sheetData>
    <row r="1" spans="1:4" x14ac:dyDescent="0.25">
      <c r="A1">
        <v>10017889893</v>
      </c>
      <c r="B1" t="s">
        <v>3986</v>
      </c>
      <c r="C1" s="208">
        <v>2500000</v>
      </c>
      <c r="D1" s="229">
        <f t="shared" ref="D1:D18" si="0">C1/$C$13</f>
        <v>0.64102564102564108</v>
      </c>
    </row>
    <row r="2" spans="1:4" x14ac:dyDescent="0.25">
      <c r="A2">
        <v>10017889907</v>
      </c>
      <c r="B2" t="s">
        <v>3997</v>
      </c>
      <c r="C2" s="208">
        <v>950000</v>
      </c>
      <c r="D2" s="229">
        <f t="shared" si="0"/>
        <v>0.24358974358974358</v>
      </c>
    </row>
    <row r="3" spans="1:4" x14ac:dyDescent="0.25">
      <c r="A3">
        <v>10017889901</v>
      </c>
      <c r="B3" t="s">
        <v>3908</v>
      </c>
      <c r="C3" s="208">
        <v>250000</v>
      </c>
      <c r="D3" s="229">
        <f t="shared" si="0"/>
        <v>6.4102564102564097E-2</v>
      </c>
    </row>
    <row r="4" spans="1:4" x14ac:dyDescent="0.25">
      <c r="A4">
        <v>10017889900</v>
      </c>
      <c r="B4" t="s">
        <v>3906</v>
      </c>
      <c r="C4" s="208">
        <v>170000</v>
      </c>
      <c r="D4" s="229">
        <f t="shared" si="0"/>
        <v>4.3589743589743588E-2</v>
      </c>
    </row>
    <row r="5" spans="1:4" x14ac:dyDescent="0.25">
      <c r="A5">
        <v>10017889903</v>
      </c>
      <c r="B5" t="s">
        <v>3912</v>
      </c>
      <c r="C5" s="208">
        <v>800000</v>
      </c>
      <c r="D5" s="229">
        <f t="shared" si="0"/>
        <v>0.20512820512820512</v>
      </c>
    </row>
    <row r="6" spans="1:4" x14ac:dyDescent="0.25">
      <c r="A6">
        <v>10017889902</v>
      </c>
      <c r="B6" t="s">
        <v>3910</v>
      </c>
      <c r="C6" s="208">
        <v>450000</v>
      </c>
      <c r="D6" s="229">
        <f t="shared" si="0"/>
        <v>0.11538461538461539</v>
      </c>
    </row>
    <row r="7" spans="1:4" x14ac:dyDescent="0.25">
      <c r="A7">
        <v>10017889892</v>
      </c>
      <c r="B7" t="s">
        <v>3984</v>
      </c>
      <c r="C7" s="208">
        <v>1850000</v>
      </c>
      <c r="D7" s="229">
        <f t="shared" si="0"/>
        <v>0.47435897435897434</v>
      </c>
    </row>
    <row r="8" spans="1:4" x14ac:dyDescent="0.25">
      <c r="A8">
        <v>10017889894</v>
      </c>
      <c r="B8" t="s">
        <v>3988</v>
      </c>
      <c r="C8" s="208">
        <v>1300000</v>
      </c>
      <c r="D8" s="229">
        <f t="shared" si="0"/>
        <v>0.33333333333333331</v>
      </c>
    </row>
    <row r="9" spans="1:4" x14ac:dyDescent="0.25">
      <c r="A9">
        <v>10017889895</v>
      </c>
      <c r="B9" t="s">
        <v>3990</v>
      </c>
      <c r="C9" s="208">
        <v>3300000</v>
      </c>
      <c r="D9" s="229">
        <f t="shared" si="0"/>
        <v>0.84615384615384615</v>
      </c>
    </row>
    <row r="10" spans="1:4" x14ac:dyDescent="0.25">
      <c r="A10">
        <v>10017889888</v>
      </c>
      <c r="B10" t="s">
        <v>3977</v>
      </c>
      <c r="C10" s="208">
        <v>6200000</v>
      </c>
      <c r="D10" s="229">
        <f t="shared" si="0"/>
        <v>1.5897435897435896</v>
      </c>
    </row>
    <row r="11" spans="1:4" x14ac:dyDescent="0.25">
      <c r="A11">
        <v>10017889887</v>
      </c>
      <c r="B11" t="s">
        <v>3975</v>
      </c>
      <c r="C11" s="208">
        <v>5450000</v>
      </c>
      <c r="D11" s="229">
        <f t="shared" si="0"/>
        <v>1.3974358974358974</v>
      </c>
    </row>
    <row r="12" spans="1:4" x14ac:dyDescent="0.25">
      <c r="A12">
        <v>10017889886</v>
      </c>
      <c r="B12" t="s">
        <v>3905</v>
      </c>
      <c r="C12" s="208">
        <v>4650000</v>
      </c>
      <c r="D12" s="229">
        <f t="shared" si="0"/>
        <v>1.1923076923076923</v>
      </c>
    </row>
    <row r="13" spans="1:4" x14ac:dyDescent="0.25">
      <c r="A13">
        <v>10017889885</v>
      </c>
      <c r="B13" t="s">
        <v>3972</v>
      </c>
      <c r="C13" s="208">
        <v>3900000</v>
      </c>
      <c r="D13" s="229">
        <f t="shared" si="0"/>
        <v>1</v>
      </c>
    </row>
    <row r="14" spans="1:4" x14ac:dyDescent="0.25">
      <c r="A14">
        <v>10017889896</v>
      </c>
      <c r="B14" t="s">
        <v>3992</v>
      </c>
      <c r="C14" s="208">
        <v>1500000</v>
      </c>
      <c r="D14" s="229">
        <f t="shared" si="0"/>
        <v>0.38461538461538464</v>
      </c>
    </row>
    <row r="15" spans="1:4" x14ac:dyDescent="0.25">
      <c r="A15">
        <v>10017889906</v>
      </c>
      <c r="B15" t="s">
        <v>3996</v>
      </c>
      <c r="C15" s="208">
        <v>850000</v>
      </c>
      <c r="D15" s="229">
        <f t="shared" si="0"/>
        <v>0.21794871794871795</v>
      </c>
    </row>
    <row r="16" spans="1:4" x14ac:dyDescent="0.25">
      <c r="A16">
        <v>10017889905</v>
      </c>
      <c r="B16" t="s">
        <v>3994</v>
      </c>
      <c r="C16" s="208">
        <v>450000</v>
      </c>
      <c r="D16" s="229">
        <f t="shared" si="0"/>
        <v>0.11538461538461539</v>
      </c>
    </row>
    <row r="17" spans="1:4" x14ac:dyDescent="0.25">
      <c r="A17">
        <v>10017889889</v>
      </c>
      <c r="B17" t="s">
        <v>3979</v>
      </c>
      <c r="C17" s="208">
        <v>2700000</v>
      </c>
      <c r="D17" s="229">
        <f t="shared" si="0"/>
        <v>0.69230769230769229</v>
      </c>
    </row>
    <row r="18" spans="1:4" x14ac:dyDescent="0.25">
      <c r="A18">
        <v>10017889890</v>
      </c>
      <c r="B18" t="s">
        <v>3981</v>
      </c>
      <c r="C18" s="208">
        <v>2400000</v>
      </c>
      <c r="D18" s="229">
        <f t="shared" si="0"/>
        <v>0.61538461538461542</v>
      </c>
    </row>
    <row r="19" spans="1:4" x14ac:dyDescent="0.25">
      <c r="A19">
        <v>10017889891</v>
      </c>
      <c r="B19" t="s">
        <v>3983</v>
      </c>
      <c r="C19" s="208">
        <v>1850000</v>
      </c>
      <c r="D19" s="229">
        <f t="shared" ref="D19" si="1">C19/$C$13</f>
        <v>0.47435897435897434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216B557-484B-4319-A2CF-5B8CAE6D22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Pricing</vt:lpstr>
      <vt:lpstr>Calendar</vt:lpstr>
      <vt:lpstr>PriceRelations</vt:lpstr>
      <vt:lpstr>Exported</vt:lpstr>
      <vt:lpstr>Changes</vt:lpstr>
      <vt:lpstr>محاسبات خانی</vt:lpstr>
      <vt:lpstr>محاسبات اسپان</vt:lpstr>
      <vt:lpstr>محاسبات زیپ کیپ</vt:lpstr>
      <vt:lpstr>محاسبات گونی</vt:lpstr>
      <vt:lpstr>کارتن ها</vt:lpstr>
      <vt:lpstr>محاسبات استرچ غذایی</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Majid Ghorabi</dc:creator>
  <cp:lastModifiedBy>Majid Ghorabi</cp:lastModifiedBy>
  <dcterms:created xsi:type="dcterms:W3CDTF">2025-04-20T11:53:27Z</dcterms:created>
  <dcterms:modified xsi:type="dcterms:W3CDTF">2026-06-14T13:52:35Z</dcterms:modified>
</cp:coreProperties>
</file>